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620" tabRatio="862" firstSheet="1" activeTab="6"/>
  </bookViews>
  <sheets>
    <sheet name="Sheet2" sheetId="1" state="hidden" r:id="rId1"/>
    <sheet name="Cover Sheet" sheetId="2" r:id="rId2"/>
    <sheet name="Family Support" sheetId="3" r:id="rId3"/>
    <sheet name="Family Preservation" sheetId="4" r:id="rId4"/>
    <sheet name="Family Renunification" sheetId="5" r:id="rId5"/>
    <sheet name="Adoption" sheetId="6" r:id="rId6"/>
    <sheet name="FY 2023 Budget" sheetId="7" r:id="rId7"/>
    <sheet name="Sheet3" sheetId="8" state="hidden" r:id="rId8"/>
    <sheet name="SFY 2023 Allocations" sheetId="9" r:id="rId9"/>
    <sheet name="Financial Compliance" sheetId="10" r:id="rId10"/>
    <sheet name="Sheet1" sheetId="11" state="hidden" r:id="rId11"/>
  </sheets>
  <definedNames>
    <definedName name="_xlnm.Print_Area" localSheetId="5">'Adoption'!$A$1:$M$54</definedName>
    <definedName name="_xlnm.Print_Area" localSheetId="1">'Cover Sheet'!$A:$M</definedName>
    <definedName name="_xlnm.Print_Area" localSheetId="3">'Family Preservation'!$A$1:$M$53</definedName>
    <definedName name="_xlnm.Print_Area" localSheetId="4">'Family Renunification'!$A$1:$M$43</definedName>
    <definedName name="_xlnm.Print_Area" localSheetId="2">'Family Support'!$A$1:$M$49</definedName>
    <definedName name="_xlnm.Print_Area" localSheetId="9">'Financial Compliance'!$A$1:$J$35</definedName>
    <definedName name="_xlnm.Print_Area" localSheetId="6">'FY 2023 Budget'!$A$1:$Q$122</definedName>
    <definedName name="_xlnm.Print_Area" localSheetId="8">'SFY 2023 Allocations'!$A$1:$K$133</definedName>
    <definedName name="_xlnm.Print_Titles" localSheetId="8">'SFY 2023 Allocations'!$10:$10</definedName>
  </definedNames>
  <calcPr fullCalcOnLoad="1"/>
</workbook>
</file>

<file path=xl/comments9.xml><?xml version="1.0" encoding="utf-8"?>
<comments xmlns="http://schemas.openxmlformats.org/spreadsheetml/2006/main">
  <authors>
    <author>test</author>
  </authors>
  <commentList>
    <comment ref="A135" authorId="0">
      <text>
        <r>
          <rPr>
            <sz val="10"/>
            <rFont val="Tahoma"/>
            <family val="2"/>
          </rPr>
          <t xml:space="preserve">
* Indicates NVa differential FIPS</t>
        </r>
      </text>
    </comment>
  </commentList>
</comments>
</file>

<file path=xl/sharedStrings.xml><?xml version="1.0" encoding="utf-8"?>
<sst xmlns="http://schemas.openxmlformats.org/spreadsheetml/2006/main" count="945" uniqueCount="601">
  <si>
    <t xml:space="preserve">1st Quarter (June - August) </t>
  </si>
  <si>
    <t xml:space="preserve">2nd Quarter (September - November) </t>
  </si>
  <si>
    <t>3rd Quarter (December - February)</t>
  </si>
  <si>
    <t xml:space="preserve">4th Quarter (March - May) </t>
  </si>
  <si>
    <t xml:space="preserve">Year-End (June - May) </t>
  </si>
  <si>
    <t>Line #:</t>
  </si>
  <si>
    <t>010 - Adoption Promotion/Support Services</t>
  </si>
  <si>
    <t>020 - Assessment</t>
  </si>
  <si>
    <t>030 - Case Management</t>
  </si>
  <si>
    <t>040 - Community Education and Information</t>
  </si>
  <si>
    <t>050 - Counseling and treatment: Individual</t>
  </si>
  <si>
    <t>051 - Counseling: Therapy Groups</t>
  </si>
  <si>
    <t>060 - Day Care Assistance</t>
  </si>
  <si>
    <t>061 - Developmental/Child Enrichment Day Care</t>
  </si>
  <si>
    <t>070 - Domestic Violence Prevention</t>
  </si>
  <si>
    <t>080 - Early Intervention (Developmental Assessments and/or Interventions)</t>
  </si>
  <si>
    <t>090 - Educational/ School Related Services</t>
  </si>
  <si>
    <t>110 - Financial Management Services</t>
  </si>
  <si>
    <t>120 - Health Related Education &amp; Awareness</t>
  </si>
  <si>
    <t>130 - Housing or Other Material Assistance</t>
  </si>
  <si>
    <t>140 - Information and Referral</t>
  </si>
  <si>
    <t>150 - Intensive In-Home Services</t>
  </si>
  <si>
    <t>160 - Juvenile Delinquency/Violence Prevention Services</t>
  </si>
  <si>
    <t>170 - Leadership and Social Skills Training</t>
  </si>
  <si>
    <t>180 - Mentoring</t>
  </si>
  <si>
    <t>190 - Nutrition Related Services</t>
  </si>
  <si>
    <t>210 - Parent-Family Resource Center</t>
  </si>
  <si>
    <t>211 - Parenting Education</t>
  </si>
  <si>
    <t>212 - Programs for Fathers (Fatherhood)</t>
  </si>
  <si>
    <t>213 - Parenting Skills Training</t>
  </si>
  <si>
    <t>220 - Respite Care</t>
  </si>
  <si>
    <t>230 - Self Help Groups (Anger Control, SA, DV)</t>
  </si>
  <si>
    <t>235 - Substance Abuse Services</t>
  </si>
  <si>
    <t>240 - Socialization and Recreation</t>
  </si>
  <si>
    <t>250 - Teen Pregnancy Prevention</t>
  </si>
  <si>
    <t>260 - Transportation</t>
  </si>
  <si>
    <t xml:space="preserve">Phone #: </t>
  </si>
  <si>
    <t>Name:</t>
  </si>
  <si>
    <t xml:space="preserve">E-mail Address: </t>
  </si>
  <si>
    <t xml:space="preserve">Title: </t>
  </si>
  <si>
    <t xml:space="preserve">Select One Service Code Per Line from the Drop-down List:            </t>
  </si>
  <si>
    <r>
      <t>Who is the</t>
    </r>
    <r>
      <rPr>
        <b/>
        <sz val="12"/>
        <color indexed="8"/>
        <rFont val="Calibri"/>
        <family val="2"/>
      </rPr>
      <t xml:space="preserve"> locality's contact for Family Preservation Services</t>
    </r>
    <r>
      <rPr>
        <sz val="12"/>
        <color indexed="8"/>
        <rFont val="Calibri"/>
        <family val="2"/>
      </rPr>
      <t xml:space="preserve">? This may be the same person who is the contact for the PSSF program overall. </t>
    </r>
  </si>
  <si>
    <t>Phone Number:</t>
  </si>
  <si>
    <r>
      <t>Who is the</t>
    </r>
    <r>
      <rPr>
        <b/>
        <sz val="12"/>
        <color indexed="8"/>
        <rFont val="Calibri"/>
        <family val="2"/>
      </rPr>
      <t xml:space="preserve"> locality's contact for Adoption Promotion &amp; Support Services</t>
    </r>
    <r>
      <rPr>
        <sz val="12"/>
        <color indexed="8"/>
        <rFont val="Calibri"/>
        <family val="2"/>
      </rPr>
      <t xml:space="preserve">? This may be the same person who is the contact for the PSSF program overall. </t>
    </r>
  </si>
  <si>
    <t xml:space="preserve">(Staff and Fringe benefits) Lump sum of all program related costs. </t>
  </si>
  <si>
    <t>PSSF Allocation:</t>
  </si>
  <si>
    <t xml:space="preserve">Budget Amt. for Staff and Operations - VDSS LASER Budget Line 855 (Complete if Applicable) </t>
  </si>
  <si>
    <t xml:space="preserve">Box 1 </t>
  </si>
  <si>
    <t>Box 2</t>
  </si>
  <si>
    <t>How much is your locality budgeting for Direct Costs (box 1 and box 2)</t>
  </si>
  <si>
    <t>Box 3</t>
  </si>
  <si>
    <t>How much is your locality budgeting for Indirect  Costs (box 3)</t>
  </si>
  <si>
    <t xml:space="preserve"> </t>
  </si>
  <si>
    <t xml:space="preserve">Section 1:  PSSF Allocation </t>
  </si>
  <si>
    <t xml:space="preserve">Section 2:  Amount Budgeted for Staff &amp; Operations Pertaining to the Local Department of Social Services </t>
  </si>
  <si>
    <t xml:space="preserve">Amount Budgeted for Service Code:  </t>
  </si>
  <si>
    <t xml:space="preserve">Section 1: PSSF Allocation </t>
  </si>
  <si>
    <t xml:space="preserve">Section 4: Amt. Budgeted for Direct Client Related Purchases </t>
  </si>
  <si>
    <t xml:space="preserve">Ending PSSF Balance </t>
  </si>
  <si>
    <r>
      <t xml:space="preserve">The amount in </t>
    </r>
    <r>
      <rPr>
        <b/>
        <sz val="11"/>
        <color indexed="8"/>
        <rFont val="Arial"/>
        <family val="2"/>
      </rPr>
      <t>box 3</t>
    </r>
    <r>
      <rPr>
        <sz val="11"/>
        <color indexed="8"/>
        <rFont val="Arial"/>
        <family val="2"/>
      </rPr>
      <t xml:space="preserve"> cannot exceed 8% of the total PSSF allocation or this amount  </t>
    </r>
  </si>
  <si>
    <t>Box 5</t>
  </si>
  <si>
    <t xml:space="preserve">Box 6 </t>
  </si>
  <si>
    <t xml:space="preserve">IMPORTANT REQUIRMENT: </t>
  </si>
  <si>
    <t xml:space="preserve">Section 6: Match Requirement </t>
  </si>
  <si>
    <t>Do not separate these by program type. (Lump sum of all costs as illustrated:  Office Rent &amp; Utilities (non-client services) Postage, Printing, Telephone, &amp; Fax, and Equipment &amp; Supplies). Limited to 8% of total PSSF allocation</t>
  </si>
  <si>
    <t>Service Type:</t>
  </si>
  <si>
    <t xml:space="preserve">Service Type 4 - Adoption Promotion &amp; Support </t>
  </si>
  <si>
    <r>
      <t xml:space="preserve">Direct Costs for </t>
    </r>
    <r>
      <rPr>
        <b/>
        <u val="single"/>
        <sz val="11"/>
        <color indexed="8"/>
        <rFont val="Arial"/>
        <family val="2"/>
      </rPr>
      <t xml:space="preserve">Family Support &amp; Preservation </t>
    </r>
  </si>
  <si>
    <r>
      <t xml:space="preserve">Section 4: VDSS LASER Budget Line 866 - </t>
    </r>
    <r>
      <rPr>
        <b/>
        <u val="single"/>
        <sz val="11"/>
        <color indexed="8"/>
        <rFont val="Arial"/>
        <family val="2"/>
      </rPr>
      <t>Direct Client</t>
    </r>
    <r>
      <rPr>
        <b/>
        <sz val="11"/>
        <color indexed="8"/>
        <rFont val="Arial"/>
        <family val="2"/>
      </rPr>
      <t xml:space="preserve"> Related Purchases </t>
    </r>
  </si>
  <si>
    <t xml:space="preserve">Promoting Safe &amp; Stable Families Program </t>
  </si>
  <si>
    <t>FIPS-Locality-Region :</t>
  </si>
  <si>
    <t>E-mail:</t>
  </si>
  <si>
    <t>Please click on this space and select the name of the locality this renewal application is based upon.</t>
  </si>
  <si>
    <r>
      <t>Who is the</t>
    </r>
    <r>
      <rPr>
        <b/>
        <sz val="12"/>
        <color indexed="8"/>
        <rFont val="Calibri"/>
        <family val="2"/>
      </rPr>
      <t xml:space="preserve"> locality's contact for Family Support Services</t>
    </r>
    <r>
      <rPr>
        <sz val="12"/>
        <color indexed="8"/>
        <rFont val="Calibri"/>
        <family val="2"/>
      </rPr>
      <t xml:space="preserve">? This may be the same person who is the primary contact for the PSSF program overall. </t>
    </r>
  </si>
  <si>
    <t xml:space="preserve">Agency &amp; Title: </t>
  </si>
  <si>
    <t>001 Accomack County---------------------------------------------------------------------------- Eastern Region</t>
  </si>
  <si>
    <t xml:space="preserve">003 Albemarle County----------------------------------------------------------------------------- Piedmont Region </t>
  </si>
  <si>
    <t>005 Alleghany County------------------------------------------------------------------------------ Piedmont Region</t>
  </si>
  <si>
    <t>007 Amelia County---------------------------------------------------------------------------------- Central Region</t>
  </si>
  <si>
    <t>009 Amherst County-------------------------------------------------------------------------------- Piedmont Region</t>
  </si>
  <si>
    <t>011 Appomattox County---------------------------------------------------------------------------- Piedmont Region</t>
  </si>
  <si>
    <t>013 Arlington------------------------------------------------------------------------------------------ Northern Region</t>
  </si>
  <si>
    <t xml:space="preserve">015-790-820 Shenandoah Valley (Augusta-Staunton-Waynesboro)--------------------- Piedmont Region  </t>
  </si>
  <si>
    <t>017 Bath County------------------------------------------------------------------------------------- Piedmont Region</t>
  </si>
  <si>
    <t>019 Bedford County--------------------------------------------------------------------------------- Piedmont Region</t>
  </si>
  <si>
    <t>021 Bland County------------------------------------------------------------------------------------ Western Region</t>
  </si>
  <si>
    <t xml:space="preserve">023 Botetourt County-------------------------------------------------------------------------------- Piedmont Region </t>
  </si>
  <si>
    <t>025 Brunswick County------------------------------------------------------------------------------ Eastern Region</t>
  </si>
  <si>
    <t>027 Buchanan County------------------------------------------------------------------------------- Western Region</t>
  </si>
  <si>
    <t>029 Buckingham County---------------------------------------------------------------------------- Central Region</t>
  </si>
  <si>
    <t>031 Campbell County-------------------------------------------------------------------------------- Piedmont Region</t>
  </si>
  <si>
    <t>033 Caroline County---------------------------------------------------------------------------------- Central Region</t>
  </si>
  <si>
    <t>035 Carroll County------------------------------------------------------------------------------------ Western Region</t>
  </si>
  <si>
    <t>036 Charles City County----------------------------------------------------------------------------- Central Region</t>
  </si>
  <si>
    <t>037 Charlotte County--------------------------------------------------------------------------------- Piedmont Region</t>
  </si>
  <si>
    <t>041- 570 Chesterfield County - City of Colonial Heights ------------------------------------- Central Region</t>
  </si>
  <si>
    <t>043 Clarke County------------------------------------------------------------------------------------ Northern Region</t>
  </si>
  <si>
    <t>045 Craig County------------------------------------------------------------------------------------- Piedmont Region</t>
  </si>
  <si>
    <t>047 Culpeper County-------------------------------------------------------------------------------- Northern Region</t>
  </si>
  <si>
    <t>049 Cumberland County---------------------------------------------------------------------------- Central Region</t>
  </si>
  <si>
    <t>051 Dickenson County------------------------------------------------------------------------------ Western Region</t>
  </si>
  <si>
    <t>053 Dinwiddie County------------------------------------------------------------------------------- Eastern Region</t>
  </si>
  <si>
    <t>057 Essex County----------------------------------------------------------------------------------- Central Region</t>
  </si>
  <si>
    <t>059-600-610 Fairfax County - Fairfax City - Falls Church ---------------------------------- Northern Region</t>
  </si>
  <si>
    <t>061 Fauquier County-------------------------------------------------------------------------------- Northern Region</t>
  </si>
  <si>
    <t>063 Floyd County------------------------------------------------------------------------------------ Western Region</t>
  </si>
  <si>
    <t>065 Fluvanna County------------------------------------------------------------------------------- Central Region</t>
  </si>
  <si>
    <t>067 Franklin County-------------------------------------------------------------------------------- Piedmont Region</t>
  </si>
  <si>
    <t>069 Frederick County------------------------------------------------------------------------------ Northern Region</t>
  </si>
  <si>
    <t>071 Giles County------------------------------------------------------------------------------------ Western Region</t>
  </si>
  <si>
    <t>073 Gloucester County---------------------------------------------------------------------------- Eastern Region</t>
  </si>
  <si>
    <t>075 Goochland County---------------------------------------------------------------------------- Central Region</t>
  </si>
  <si>
    <t>077 Grayson County------------------------------------------------------------------------------- Western Region</t>
  </si>
  <si>
    <t>079 Greene County-------------------------------------------------------------------------------- Northern Region</t>
  </si>
  <si>
    <t>081-595 Greensville County &amp; City of Emporia --------------------------------------------- Eastern Region</t>
  </si>
  <si>
    <t>083 Halifax County--------------------------------------------------------------------------------- Piedmont Region</t>
  </si>
  <si>
    <t>085 Hanover County------------------------------------------------------------------------------- Central Region</t>
  </si>
  <si>
    <t>087 Henrico County-------------------------------------------------------------------------------- Central Region</t>
  </si>
  <si>
    <t>089 Henry County----------------------------------------------------------------------------------- Piedmont Region</t>
  </si>
  <si>
    <t>091 Highland County-------------------------------------------------------------------------------- Piedmont Region</t>
  </si>
  <si>
    <t>093 Isle of Wight County--------------------------------------------------------------------------- Eastern Region</t>
  </si>
  <si>
    <t>095 James City County----------------------------------------------------------------------------- Eastern Region</t>
  </si>
  <si>
    <t>097 King &amp; Queen County-------------------------------------------------------------------------- Central Region</t>
  </si>
  <si>
    <t>099 King George County --------------------------------------------------------------------------- Northern Region</t>
  </si>
  <si>
    <t>101 King William County --------------------------------------------------------------------------- Central Region</t>
  </si>
  <si>
    <t>103 Lancaster County------------------------------------------------------------------------------- Central Region</t>
  </si>
  <si>
    <t>105 Lee County --------------------------------------------------------------------------------------- Western Region</t>
  </si>
  <si>
    <t>107 Loudoun County---------------------------------------------------------------------------------- Northern Region</t>
  </si>
  <si>
    <t>109 Louisa County------------------------------------------------------------------------------------- Northern Region</t>
  </si>
  <si>
    <t>111 Lunenburg County-------------------------------------------------------------------------------- Central Region</t>
  </si>
  <si>
    <t>113 Madison County----------------------------------------------------------------------------------- Northern Region</t>
  </si>
  <si>
    <t>115 Mathews County---------------------------------------------------------------------------------- Eastern Region</t>
  </si>
  <si>
    <t>117 Mecklenburg County ----------------------------------------------------------------------------- Piedmont Region</t>
  </si>
  <si>
    <t>119 Middlesex County--------------------------------------------------------------------------------- Central Region</t>
  </si>
  <si>
    <t>121 Montgomery County------------------------------------------------------------------------------ Piedmont Region</t>
  </si>
  <si>
    <t>125 Nelson County------------------------------------------------------------------------------------- Piedmont Region</t>
  </si>
  <si>
    <t>127 New Kent County--------------------------------------------------------------------------------- Central Region</t>
  </si>
  <si>
    <t>131 Northampton County----------------------------------------------------------------------------- Eastern Region</t>
  </si>
  <si>
    <t>133 Northumberland County ------------------------------------------------------------------------ Central Region</t>
  </si>
  <si>
    <t>135 Nottoway County---------------------------------------------------------------------------------- Central Region</t>
  </si>
  <si>
    <t>137 Orange County------------------------------------------------------------------------------------ Northern Region</t>
  </si>
  <si>
    <t>139 Page County--------------------------------------------------------------------------------------- Northern Region</t>
  </si>
  <si>
    <t>141 Patrick County------------------------------------------------------------------------------------- Western Region</t>
  </si>
  <si>
    <t>143 Pittsylvania County------------------------------------------------------------------------------- Western Region</t>
  </si>
  <si>
    <t>145 Powhatan County--------------------------------------------------------------------------------- Central Region</t>
  </si>
  <si>
    <t>147 Prince Edward County--------------------------------------------------------------------------- Central Region</t>
  </si>
  <si>
    <t>149 Prince George County---------------------------------------------------------------------------- Eastern Region</t>
  </si>
  <si>
    <t>153 Prince William County---------------------------------------------------------------------------- Northern Region</t>
  </si>
  <si>
    <t>155 Pulaski County------------------------------------------------------------------------------------- Western Region</t>
  </si>
  <si>
    <t xml:space="preserve">157 Rappahannock County--------------------------------------------------------------------------- Northern Region </t>
  </si>
  <si>
    <t>159 Richmond County--------------------------------------------------------------------------------- Central Region</t>
  </si>
  <si>
    <t>161-775 Roanoke County - City of Salem -------------------------------------------------------- Piedmont Region</t>
  </si>
  <si>
    <t>163-530-678 Rockbridge County - City of Buena Vista - City of Lexington ---------------- Piedmont Region</t>
  </si>
  <si>
    <t>165-660 Rockingham County - City of Harrisonburg ------------------------------------------- Northern Region</t>
  </si>
  <si>
    <t>167 Russell County------------------------------------------------------------------------------------ Western Region</t>
  </si>
  <si>
    <t>169 Scott County--------------------------------------------------------------------------------------- Western Region</t>
  </si>
  <si>
    <t>171 Shenandoah County----------------------------------------------------------------------------- Northern Region</t>
  </si>
  <si>
    <t>173 Smyth County------------------------------------------------------------------------------------- Western Region</t>
  </si>
  <si>
    <t>175 Southampton County---------------------------------------------------------------------------- Eastern Region</t>
  </si>
  <si>
    <t>177 Spotsylvania County----------------------------------------------------------------------------- Northern Region</t>
  </si>
  <si>
    <t>179 Stafford County----------------------------------------------------------------------------------- Northern Region</t>
  </si>
  <si>
    <t>181 Surry County-------------------------------------------------------------------------------------- Eastern Region</t>
  </si>
  <si>
    <t>183 Sussex County----------------------------------------------------------------------------------- Eastern Region</t>
  </si>
  <si>
    <t>185 Tazewell County--------------------------------------------------------------------------------- Western Region</t>
  </si>
  <si>
    <t>187 Warren County----------------------------------------------------------------------------------- Northern Region</t>
  </si>
  <si>
    <t>191 Washington County----------------------------------------------------------------------------- Western Region</t>
  </si>
  <si>
    <t>193 Westmoreland County------------------------------------------------------------------------- Central Region</t>
  </si>
  <si>
    <t>195 Wise County------------------------------------------------------------------------------------- Western Region</t>
  </si>
  <si>
    <t>197 Wythe County----------------------------------------------------------------------------------- Western Region</t>
  </si>
  <si>
    <t>199-735 York County - City of Poquoson ------------------------------------------------------ Eastern Region</t>
  </si>
  <si>
    <t>510 City of Alexandria------------------------------------------------------------------------------- Northern Region</t>
  </si>
  <si>
    <t>520 City of Bristol------------------------------------------------------------------------------------ Western Region</t>
  </si>
  <si>
    <t>540 City of Charlottesville-------------------------------------------------------------------------- Piedmont Region</t>
  </si>
  <si>
    <t>550 City of Chesapeake---------------------------------------------------------------------------- Eastern Region</t>
  </si>
  <si>
    <t>590 City of Danville---------------------------------------------------------------------------------- Piedmont Region</t>
  </si>
  <si>
    <t>620 City of Franklin---------------------------------------------------------------------------------- Eastern Region</t>
  </si>
  <si>
    <t>630 City of Fredericksburg------------------------------------------------------------------------- Northern Region</t>
  </si>
  <si>
    <t>640 City of Galax------------------------------------------------------------------------------------- Western Region</t>
  </si>
  <si>
    <t>650 City of Hampton--------------------------------------------------------------------------------- Eastern Region</t>
  </si>
  <si>
    <t>670 City of Hopewell--------------------------------------------------------------------------------- Central Region</t>
  </si>
  <si>
    <t>680 City of Lynchburg------------------------------------------------------------------------------- Piedmont Region</t>
  </si>
  <si>
    <t>683 City of Manassas------------------------------------------------------------------------------- Northern Region</t>
  </si>
  <si>
    <t>685 City of Manassas Park------------------------------------------------------------------------ Northern Region</t>
  </si>
  <si>
    <t>690 City of Martinsville------------------------------------------------------------------------------ Piedmont Region</t>
  </si>
  <si>
    <t>700 City of Newport News------------------------------------------------------------------------- Eastern Region</t>
  </si>
  <si>
    <t>710 City of Norfolk----------------------------------------------------------------------------------- Eastern Region</t>
  </si>
  <si>
    <t>720 City of Norton----------------------------------------------------------------------------------- Western Region</t>
  </si>
  <si>
    <t>730 City of Petersburg----------------------------------------------------------------------------- Central Region</t>
  </si>
  <si>
    <t>740 City of Portsmouth---------------------------------------------------------------------------- Eastern Region</t>
  </si>
  <si>
    <t>750 City of Radford--------------------------------------------------------------------------------- Western Region</t>
  </si>
  <si>
    <t>760 City of Richmond------------------------------------------------------------------------------ Central Region</t>
  </si>
  <si>
    <t>770 City of Roanoke-------------------------------------------------------------------------------- Piedmont Region</t>
  </si>
  <si>
    <t>800 City of Suffolk----------------------------------------------------------------------------------- Eastern Region</t>
  </si>
  <si>
    <t>810 City of Virginia Beach------------------------------------------------------------------------- Eastern Region</t>
  </si>
  <si>
    <t>830 City of Williamsburg-------------------------------------------------------------------------- Eastern Region</t>
  </si>
  <si>
    <t>840 City of Winchester---------------------------------------------------------------------------- Northern Region</t>
  </si>
  <si>
    <t>Name and contact information of authorities overseeing the locality's PSSF Program</t>
  </si>
  <si>
    <t xml:space="preserve"> Primary PSSF Program Contact Information</t>
  </si>
  <si>
    <t>Service Type 4 - Adoption Promotion &amp; Support</t>
  </si>
  <si>
    <t xml:space="preserve"> Budget Summary</t>
  </si>
  <si>
    <t xml:space="preserve">Families who may receive FPS are those with children ages birth through 17 years who are at imminent risk of out of home placement into the social services, mental health, developmental disabilities, substance abuse, or juvenile justice systems. The populations of children for whom these services shall be made available include those alleged or found to be abused, neglected, or dependent; emotionally or behaviorally disturbed; undisciplined or delinquent; and/or have medical needs, that with assistance, could be managed in the home. </t>
  </si>
  <si>
    <t xml:space="preserve">Service Type 2 - Family Preservation Services       </t>
  </si>
  <si>
    <t xml:space="preserve"> Service Type 1 - Family Support Services        </t>
  </si>
  <si>
    <t>List the goods and/or services to be provided to the eligible population needing assistance.</t>
  </si>
  <si>
    <t xml:space="preserve">Based on the standard definition(above), please describe your locality's eligible population for Family Preservation Services that is within the standard definition. The entire definition may be used or a portion of it.  Also, include the phone number for potential clients to call if goods and/or services are needed: </t>
  </si>
  <si>
    <t>The CPMT Chair must type his or her name &amp; date to indicate that the CPMT approves of this renewal application.</t>
  </si>
  <si>
    <t xml:space="preserve">Section 3: Amt. Budgeted for Contracts </t>
  </si>
  <si>
    <t xml:space="preserve">The LDSS Director must type his or her name &amp; date indicating approval of this application and that the LDSS will claim reimbursements for expenditures via LASER BRS once this application is approved by the VDSS. </t>
  </si>
  <si>
    <t>Staff and Operations costs include Direct Personnel Costs provided by the local department of social services (LDSS) and Indirect Operations Costs incurred by the LDSS, previously called Administrative Costs.  These costs can only be claimed by the LDSS.  Contractor personnel cost are claimed under LASER Budget Line 866.</t>
  </si>
  <si>
    <r>
      <t xml:space="preserve">Section 3: VDSS LASER Budget Line 866 - </t>
    </r>
    <r>
      <rPr>
        <b/>
        <u val="single"/>
        <sz val="11"/>
        <color indexed="8"/>
        <rFont val="Arial"/>
        <family val="2"/>
      </rPr>
      <t>Goods and/or Services Purchased via Contract(s)</t>
    </r>
  </si>
  <si>
    <r>
      <t xml:space="preserve">This application must be e-mailed to pssf.cvcc@dss.virginia.gov. </t>
    </r>
    <r>
      <rPr>
        <b/>
        <sz val="11"/>
        <color indexed="56"/>
        <rFont val="Arial"/>
        <family val="2"/>
      </rPr>
      <t>Include in the e-mail that the CPMT Chair and the LDSS Director typed their names on the budget sheet indicating their approval of the renewal application.</t>
    </r>
    <r>
      <rPr>
        <b/>
        <sz val="11"/>
        <color indexed="8"/>
        <rFont val="Arial"/>
        <family val="2"/>
      </rPr>
      <t xml:space="preserve"> The CPMT Chair or LDSS Director must submit this application.  Whoever submits the application must copy the other. For example, if the LDSS Director submits the application then s/he must copy the CPMT Chair on the e-mail.  </t>
    </r>
  </si>
  <si>
    <t>-     -     -     -     -     -     -     -     -     -     -     -     -      -     -     -      -      -      -      -       -       -      -      -      -     -      -     -     -      -      -      -</t>
  </si>
  <si>
    <t>Family Support</t>
  </si>
  <si>
    <t>Family Preservation</t>
  </si>
  <si>
    <t xml:space="preserve">Adoption Promotion &amp; Support </t>
  </si>
  <si>
    <t>Indirect Costs</t>
  </si>
  <si>
    <t>Service Type 1 - Family Support</t>
  </si>
  <si>
    <t>Service Type 2 - Family Preservation</t>
  </si>
  <si>
    <t>If "other - service code 200" was selected above, please described other below:</t>
  </si>
  <si>
    <r>
      <t xml:space="preserve">Total Amount Budgeted for Direct Client Related Purchases for </t>
    </r>
    <r>
      <rPr>
        <b/>
        <sz val="11"/>
        <color indexed="60"/>
        <rFont val="Calibri"/>
        <family val="2"/>
      </rPr>
      <t>Family Preservation</t>
    </r>
    <r>
      <rPr>
        <sz val="11"/>
        <color theme="1"/>
        <rFont val="Calibri"/>
        <family val="2"/>
      </rPr>
      <t xml:space="preserve">: </t>
    </r>
  </si>
  <si>
    <r>
      <t xml:space="preserve">Total Amount Budgeted for Direct Client Related Purchases for </t>
    </r>
    <r>
      <rPr>
        <b/>
        <sz val="11"/>
        <color indexed="59"/>
        <rFont val="Calibri"/>
        <family val="2"/>
      </rPr>
      <t>Adoption Promotion &amp; Support</t>
    </r>
    <r>
      <rPr>
        <sz val="11"/>
        <color theme="1"/>
        <rFont val="Calibri"/>
        <family val="2"/>
      </rPr>
      <t xml:space="preserve">: </t>
    </r>
  </si>
  <si>
    <t xml:space="preserve">Total Amount Budgeted for Section 4 - Direct Client Related Purchases </t>
  </si>
  <si>
    <t xml:space="preserve">We also agree that PSSF funds will be used as detailed in this renewal application once approved by VDSS.  If for some reason, modifications are needed to this renewal application, we will seek approval from VDSS (pssf.cvcc@dss.virginia.gov) to amend the VDSS approved renewal application. </t>
  </si>
  <si>
    <t xml:space="preserve">Section 7: Locality Approval </t>
  </si>
  <si>
    <t xml:space="preserve">Total Amount Budgeted for Section 3: Contracts: </t>
  </si>
  <si>
    <t>Division of Family Services</t>
  </si>
  <si>
    <t>Total PSSF Allocation in %</t>
  </si>
  <si>
    <t>Total PSSF Allocation in $</t>
  </si>
  <si>
    <t xml:space="preserve">Pie charts should display once figures are entered into the budget. </t>
  </si>
  <si>
    <t>Virginia Department of Social Services (VDSS)</t>
  </si>
  <si>
    <t>PSSF Allocations (cost codes 86601,86602, 86605, &amp; 86606)</t>
  </si>
  <si>
    <t>Monthly Caseworker Visit Allocations  (cost code 86608)</t>
  </si>
  <si>
    <t>Total Allocation for BL 866</t>
  </si>
  <si>
    <t>LOCALITY</t>
  </si>
  <si>
    <t>REGION</t>
  </si>
  <si>
    <t xml:space="preserve">FEDERAL &amp; STATE FUNDS ($)  84.5% </t>
  </si>
  <si>
    <t>REQUIRED LOCAL MATCH ($) 15.5%</t>
  </si>
  <si>
    <t xml:space="preserve">TOTAL ESTIMATED ALLOCATION ($) 100% </t>
  </si>
  <si>
    <t xml:space="preserve">If the locality receives PSSF funds and monthly caseworker visits funds then the total allocation before transferring any funds to BL 855 (staff &amp; operations) is as follows for BL 866: </t>
  </si>
  <si>
    <t>001</t>
  </si>
  <si>
    <t>Accomack</t>
  </si>
  <si>
    <t>Eastern</t>
  </si>
  <si>
    <t xml:space="preserve">003 </t>
  </si>
  <si>
    <t>Piedmont</t>
  </si>
  <si>
    <t>005</t>
  </si>
  <si>
    <t>Alleghany-Covington</t>
  </si>
  <si>
    <t>007</t>
  </si>
  <si>
    <t>Amelia</t>
  </si>
  <si>
    <t xml:space="preserve">Central </t>
  </si>
  <si>
    <t>009</t>
  </si>
  <si>
    <t xml:space="preserve">Amherst </t>
  </si>
  <si>
    <t>011</t>
  </si>
  <si>
    <t>Appomattox</t>
  </si>
  <si>
    <t>Arlington</t>
  </si>
  <si>
    <t>Northern</t>
  </si>
  <si>
    <t>015</t>
  </si>
  <si>
    <t>Shenandoah Valley</t>
  </si>
  <si>
    <t>017</t>
  </si>
  <si>
    <t>Bath</t>
  </si>
  <si>
    <t>019</t>
  </si>
  <si>
    <t>021</t>
  </si>
  <si>
    <t>Bland</t>
  </si>
  <si>
    <t>Western</t>
  </si>
  <si>
    <t>023</t>
  </si>
  <si>
    <t>Botetourt</t>
  </si>
  <si>
    <t>025</t>
  </si>
  <si>
    <t>Brunswick</t>
  </si>
  <si>
    <t>027</t>
  </si>
  <si>
    <t xml:space="preserve">Buchanan </t>
  </si>
  <si>
    <t>029</t>
  </si>
  <si>
    <t>Buckingham</t>
  </si>
  <si>
    <t>031</t>
  </si>
  <si>
    <t>Campbell</t>
  </si>
  <si>
    <t>033</t>
  </si>
  <si>
    <t>Caroline</t>
  </si>
  <si>
    <t>035</t>
  </si>
  <si>
    <t>Carroll</t>
  </si>
  <si>
    <t>036</t>
  </si>
  <si>
    <t>Charles City County</t>
  </si>
  <si>
    <t>037</t>
  </si>
  <si>
    <t xml:space="preserve">Charlotte </t>
  </si>
  <si>
    <t>041</t>
  </si>
  <si>
    <t xml:space="preserve">Chesterfield-Colonial Heights </t>
  </si>
  <si>
    <t>043</t>
  </si>
  <si>
    <t>Clarke</t>
  </si>
  <si>
    <t>045</t>
  </si>
  <si>
    <t>Craig</t>
  </si>
  <si>
    <t>047</t>
  </si>
  <si>
    <t>Culpeper</t>
  </si>
  <si>
    <t>049</t>
  </si>
  <si>
    <t>Cumberland</t>
  </si>
  <si>
    <t>051</t>
  </si>
  <si>
    <t xml:space="preserve">Dickenson </t>
  </si>
  <si>
    <t>053</t>
  </si>
  <si>
    <t>Dinwiddie</t>
  </si>
  <si>
    <t>057</t>
  </si>
  <si>
    <t>Essex</t>
  </si>
  <si>
    <t xml:space="preserve">Fairfax County-Fairfax City-Falls Church </t>
  </si>
  <si>
    <t>061</t>
  </si>
  <si>
    <t xml:space="preserve">Fauquier </t>
  </si>
  <si>
    <t>063</t>
  </si>
  <si>
    <t>Floyd</t>
  </si>
  <si>
    <t>065</t>
  </si>
  <si>
    <t xml:space="preserve">Fluvanna </t>
  </si>
  <si>
    <t>067</t>
  </si>
  <si>
    <t>Franklin County</t>
  </si>
  <si>
    <t>069</t>
  </si>
  <si>
    <t xml:space="preserve">Frederick </t>
  </si>
  <si>
    <t>071</t>
  </si>
  <si>
    <t>Giles</t>
  </si>
  <si>
    <t>073</t>
  </si>
  <si>
    <t>Gloucester</t>
  </si>
  <si>
    <t>075</t>
  </si>
  <si>
    <t>Goochland</t>
  </si>
  <si>
    <t>077</t>
  </si>
  <si>
    <t>Grayson</t>
  </si>
  <si>
    <t>079</t>
  </si>
  <si>
    <t>Greene</t>
  </si>
  <si>
    <t>081</t>
  </si>
  <si>
    <t xml:space="preserve">Greensville-Emporia </t>
  </si>
  <si>
    <t>083</t>
  </si>
  <si>
    <t>Halifax</t>
  </si>
  <si>
    <t>085</t>
  </si>
  <si>
    <t>Hanover</t>
  </si>
  <si>
    <t>087</t>
  </si>
  <si>
    <t>Henrico</t>
  </si>
  <si>
    <t>089</t>
  </si>
  <si>
    <t>Henry</t>
  </si>
  <si>
    <t>091</t>
  </si>
  <si>
    <t>Highland</t>
  </si>
  <si>
    <t>093</t>
  </si>
  <si>
    <t>Isle of Wight</t>
  </si>
  <si>
    <t>095</t>
  </si>
  <si>
    <t>James City County</t>
  </si>
  <si>
    <t>097</t>
  </si>
  <si>
    <t>King And Queen</t>
  </si>
  <si>
    <t>099</t>
  </si>
  <si>
    <t xml:space="preserve">King George </t>
  </si>
  <si>
    <t>101</t>
  </si>
  <si>
    <t xml:space="preserve">King William </t>
  </si>
  <si>
    <t>103</t>
  </si>
  <si>
    <t>Lancaster</t>
  </si>
  <si>
    <t>105</t>
  </si>
  <si>
    <t>Lee</t>
  </si>
  <si>
    <t>Loudoun</t>
  </si>
  <si>
    <t>109</t>
  </si>
  <si>
    <t>Louisa</t>
  </si>
  <si>
    <t>111</t>
  </si>
  <si>
    <t>Lunenburg</t>
  </si>
  <si>
    <t>113</t>
  </si>
  <si>
    <t xml:space="preserve">Madison </t>
  </si>
  <si>
    <t>115</t>
  </si>
  <si>
    <t xml:space="preserve">Mathews </t>
  </si>
  <si>
    <t>117</t>
  </si>
  <si>
    <t>Mecklenburg</t>
  </si>
  <si>
    <t>119</t>
  </si>
  <si>
    <t xml:space="preserve">Middlesex </t>
  </si>
  <si>
    <t>121</t>
  </si>
  <si>
    <t>Montgomery</t>
  </si>
  <si>
    <t>125</t>
  </si>
  <si>
    <t>Nelson</t>
  </si>
  <si>
    <t>127</t>
  </si>
  <si>
    <t>New Kent</t>
  </si>
  <si>
    <t>131</t>
  </si>
  <si>
    <t>Northampton</t>
  </si>
  <si>
    <t>133</t>
  </si>
  <si>
    <t xml:space="preserve">Northumberland </t>
  </si>
  <si>
    <t>135</t>
  </si>
  <si>
    <t>Nottoway</t>
  </si>
  <si>
    <t>137</t>
  </si>
  <si>
    <t>Orange</t>
  </si>
  <si>
    <t>139</t>
  </si>
  <si>
    <t>Page</t>
  </si>
  <si>
    <t>141</t>
  </si>
  <si>
    <t>Patrick</t>
  </si>
  <si>
    <t>143</t>
  </si>
  <si>
    <t xml:space="preserve">Pittsylvania </t>
  </si>
  <si>
    <t>145</t>
  </si>
  <si>
    <t xml:space="preserve">Powhatan </t>
  </si>
  <si>
    <t>147</t>
  </si>
  <si>
    <t>Prince Edward</t>
  </si>
  <si>
    <t>149</t>
  </si>
  <si>
    <t xml:space="preserve">Prince George </t>
  </si>
  <si>
    <t xml:space="preserve">Prince William </t>
  </si>
  <si>
    <t>155</t>
  </si>
  <si>
    <t>Pulaski</t>
  </si>
  <si>
    <t>157</t>
  </si>
  <si>
    <t>Rappahannock</t>
  </si>
  <si>
    <t>159</t>
  </si>
  <si>
    <t>Richmond County</t>
  </si>
  <si>
    <t>161</t>
  </si>
  <si>
    <t>Roanoke County-Salem</t>
  </si>
  <si>
    <t>163</t>
  </si>
  <si>
    <t>Rockbridge-Buena Vista and Lexington</t>
  </si>
  <si>
    <t>165</t>
  </si>
  <si>
    <t>Rockingham-Harrisonburg</t>
  </si>
  <si>
    <t>167</t>
  </si>
  <si>
    <t>Russell</t>
  </si>
  <si>
    <t>169</t>
  </si>
  <si>
    <t>Scott</t>
  </si>
  <si>
    <t>171</t>
  </si>
  <si>
    <t xml:space="preserve">Shenandoah County </t>
  </si>
  <si>
    <t>173</t>
  </si>
  <si>
    <t>Smyth</t>
  </si>
  <si>
    <t>175</t>
  </si>
  <si>
    <t>Southampton</t>
  </si>
  <si>
    <t>177</t>
  </si>
  <si>
    <t xml:space="preserve">Spotsylvania </t>
  </si>
  <si>
    <t>179</t>
  </si>
  <si>
    <t>Stafford</t>
  </si>
  <si>
    <t>181</t>
  </si>
  <si>
    <t>Surry</t>
  </si>
  <si>
    <t>183</t>
  </si>
  <si>
    <t>Sussex</t>
  </si>
  <si>
    <t>185</t>
  </si>
  <si>
    <t>Tazewell</t>
  </si>
  <si>
    <t>187</t>
  </si>
  <si>
    <t>Warren</t>
  </si>
  <si>
    <t>191</t>
  </si>
  <si>
    <t>Washington</t>
  </si>
  <si>
    <t>193</t>
  </si>
  <si>
    <t>Westmoreland</t>
  </si>
  <si>
    <t>195</t>
  </si>
  <si>
    <t>Wise</t>
  </si>
  <si>
    <t>197</t>
  </si>
  <si>
    <t>Wythe</t>
  </si>
  <si>
    <t>199</t>
  </si>
  <si>
    <t>York-Poquoson</t>
  </si>
  <si>
    <t xml:space="preserve">Alexandria </t>
  </si>
  <si>
    <t>520</t>
  </si>
  <si>
    <t>Bristol</t>
  </si>
  <si>
    <t>540</t>
  </si>
  <si>
    <t>550</t>
  </si>
  <si>
    <t xml:space="preserve">Chesapeake </t>
  </si>
  <si>
    <t>590</t>
  </si>
  <si>
    <t>Danville</t>
  </si>
  <si>
    <t>620</t>
  </si>
  <si>
    <t>Franklin City</t>
  </si>
  <si>
    <t>630</t>
  </si>
  <si>
    <t>Fredericksburg</t>
  </si>
  <si>
    <t>640</t>
  </si>
  <si>
    <t>Galax</t>
  </si>
  <si>
    <t>650</t>
  </si>
  <si>
    <t>Hampton</t>
  </si>
  <si>
    <t>670</t>
  </si>
  <si>
    <t>Hopewell</t>
  </si>
  <si>
    <t>680</t>
  </si>
  <si>
    <t>Lynchburg</t>
  </si>
  <si>
    <t>Manassas</t>
  </si>
  <si>
    <t>Manassas Park</t>
  </si>
  <si>
    <t>690</t>
  </si>
  <si>
    <t xml:space="preserve">Martinsville </t>
  </si>
  <si>
    <t>700</t>
  </si>
  <si>
    <t>Newport News</t>
  </si>
  <si>
    <t>710</t>
  </si>
  <si>
    <t>Norfolk</t>
  </si>
  <si>
    <t>720</t>
  </si>
  <si>
    <t>Norton</t>
  </si>
  <si>
    <t>730</t>
  </si>
  <si>
    <t>Petersburg</t>
  </si>
  <si>
    <t>740</t>
  </si>
  <si>
    <t>Portsmouth</t>
  </si>
  <si>
    <t>750</t>
  </si>
  <si>
    <t>Radford</t>
  </si>
  <si>
    <t>760</t>
  </si>
  <si>
    <t xml:space="preserve">Richmond City </t>
  </si>
  <si>
    <t>770</t>
  </si>
  <si>
    <t>Roanoke City</t>
  </si>
  <si>
    <t>800</t>
  </si>
  <si>
    <t xml:space="preserve">Suffolk </t>
  </si>
  <si>
    <t>810</t>
  </si>
  <si>
    <t>Virginia Beach</t>
  </si>
  <si>
    <t>830</t>
  </si>
  <si>
    <t>Williamsburg</t>
  </si>
  <si>
    <t>840</t>
  </si>
  <si>
    <t xml:space="preserve">Winchester </t>
  </si>
  <si>
    <t xml:space="preserve"> FIPS (*NOVA)</t>
  </si>
  <si>
    <t xml:space="preserve">Charlottesville </t>
  </si>
  <si>
    <t xml:space="preserve">Albemarle                                                  </t>
  </si>
  <si>
    <t>Please click here and select locality's allocation amount.</t>
  </si>
  <si>
    <t>013</t>
  </si>
  <si>
    <t>059</t>
  </si>
  <si>
    <t>107</t>
  </si>
  <si>
    <t>153</t>
  </si>
  <si>
    <t>510</t>
  </si>
  <si>
    <t xml:space="preserve">Bedford County </t>
  </si>
  <si>
    <t xml:space="preserve">Lead FIPS </t>
  </si>
  <si>
    <t>685</t>
  </si>
  <si>
    <t>683</t>
  </si>
  <si>
    <t xml:space="preserve">Section 2: Amt. Budgeted for LDSS Staff &amp; Operations </t>
  </si>
  <si>
    <t>FIPS-Locality-Allocation</t>
  </si>
  <si>
    <t>TOTAL</t>
  </si>
  <si>
    <r>
      <t xml:space="preserve">Type Date of Submission </t>
    </r>
    <r>
      <rPr>
        <b/>
        <sz val="10"/>
        <rFont val="Arial"/>
        <family val="2"/>
      </rPr>
      <t>(MM/DD/YY):</t>
    </r>
  </si>
  <si>
    <t>Families who adopt or express interest in adopting children out of the foster care system. Families who adopt and the adoption(s) are at risk of disruption.</t>
  </si>
  <si>
    <t xml:space="preserve">This person is responsible for managing the entire PSSF program.  </t>
  </si>
  <si>
    <t xml:space="preserve">Promoting Safe &amp; Stable Families (PSSF) Program </t>
  </si>
  <si>
    <t xml:space="preserve">Maximum and Minimum Requirements </t>
  </si>
  <si>
    <t>Total Budgeted</t>
  </si>
  <si>
    <t>Total PSSF Allocation</t>
  </si>
  <si>
    <t xml:space="preserve">Minus (Total Amt. Budgted) </t>
  </si>
  <si>
    <t>Percent Amt. for Indirect Costs</t>
  </si>
  <si>
    <t>Percent Amt. for Family Support</t>
  </si>
  <si>
    <t>Percent Amt. for Family Preservation</t>
  </si>
  <si>
    <t xml:space="preserve">Percent Amt. for Adoption Promotion &amp; Support </t>
  </si>
  <si>
    <r>
      <rPr>
        <b/>
        <sz val="11"/>
        <color indexed="8"/>
        <rFont val="Calibri"/>
        <family val="2"/>
      </rPr>
      <t>Indirect Costs</t>
    </r>
    <r>
      <rPr>
        <sz val="11"/>
        <color theme="1"/>
        <rFont val="Calibri"/>
        <family val="2"/>
      </rPr>
      <t xml:space="preserve"> = </t>
    </r>
    <r>
      <rPr>
        <b/>
        <sz val="11"/>
        <color indexed="10"/>
        <rFont val="Calibri"/>
        <family val="2"/>
      </rPr>
      <t>Max</t>
    </r>
    <r>
      <rPr>
        <sz val="11"/>
        <color theme="1"/>
        <rFont val="Calibri"/>
        <family val="2"/>
      </rPr>
      <t xml:space="preserve"> of 8% of the total allocation</t>
    </r>
  </si>
  <si>
    <r>
      <rPr>
        <b/>
        <sz val="11"/>
        <color indexed="8"/>
        <rFont val="Calibri"/>
        <family val="2"/>
      </rPr>
      <t>Family Support</t>
    </r>
    <r>
      <rPr>
        <sz val="11"/>
        <color theme="1"/>
        <rFont val="Calibri"/>
        <family val="2"/>
      </rPr>
      <t xml:space="preserve"> =  </t>
    </r>
    <r>
      <rPr>
        <b/>
        <sz val="11"/>
        <color indexed="56"/>
        <rFont val="Calibri"/>
        <family val="2"/>
      </rPr>
      <t>Min</t>
    </r>
    <r>
      <rPr>
        <sz val="11"/>
        <color theme="1"/>
        <rFont val="Calibri"/>
        <family val="2"/>
      </rPr>
      <t xml:space="preserve"> of 20% of the total allocation</t>
    </r>
  </si>
  <si>
    <r>
      <rPr>
        <b/>
        <sz val="11"/>
        <color indexed="8"/>
        <rFont val="Calibri"/>
        <family val="2"/>
      </rPr>
      <t>Family Preservation</t>
    </r>
    <r>
      <rPr>
        <sz val="11"/>
        <color theme="1"/>
        <rFont val="Calibri"/>
        <family val="2"/>
      </rPr>
      <t xml:space="preserve"> = </t>
    </r>
    <r>
      <rPr>
        <b/>
        <sz val="11"/>
        <color indexed="56"/>
        <rFont val="Calibri"/>
        <family val="2"/>
      </rPr>
      <t>Min</t>
    </r>
    <r>
      <rPr>
        <sz val="11"/>
        <color theme="1"/>
        <rFont val="Calibri"/>
        <family val="2"/>
      </rPr>
      <t xml:space="preserve"> of 20% of the total allocation</t>
    </r>
  </si>
  <si>
    <r>
      <t xml:space="preserve">Adoption Promotion &amp; Support = </t>
    </r>
    <r>
      <rPr>
        <sz val="11"/>
        <color theme="1"/>
        <rFont val="Calibri"/>
        <family val="2"/>
      </rPr>
      <t xml:space="preserve">the locality is not required to budget any funds for this service type. However, it is permissible for the locality to budget funds for this service type. </t>
    </r>
  </si>
  <si>
    <t xml:space="preserve">Family Support Services (FSS), which are primarily community-based preventive activities designed to promote the safety and well-being of children and families; to increase the strength and stability of families (including adoptive, foster, and extended families); promote parental competencies and behaviors that will increase the ability of families to successfully nurture their children; enable families to use other resources and opportunities available in the community; create supportive networks to enhance child-rearing abilities of parents and help compensate for the increased social isolation and vulnerability of families; and strengthen parental relationships and promote healthy marriages. Public Law 112-34 amended the definition to include mentoring programs. </t>
  </si>
  <si>
    <t>200 - Other - Service Code is not listed but the locality wants to provide this service (identify)</t>
  </si>
  <si>
    <t>Service Codes</t>
  </si>
  <si>
    <t xml:space="preserve">The Child Welfare Outcomes </t>
  </si>
  <si>
    <t>Outcome 3: Increase permanency for children in foster care</t>
  </si>
  <si>
    <t>201 - Emergency Situations - Unplanned/unbudgeted events that may occur during the fiscal year that needs immediate attention</t>
  </si>
  <si>
    <t>Outcome 10: Other: Please describe -&gt;</t>
  </si>
  <si>
    <t xml:space="preserve">Outcome 1: Prevent the neglect, abuse, or exploitation of children </t>
  </si>
  <si>
    <t xml:space="preserve">Outcome 2: Increase the number of children who are able to remain safely with their families </t>
  </si>
  <si>
    <t xml:space="preserve">Outcome 4: Reduce recurrence of child abuse and/or neglect </t>
  </si>
  <si>
    <t>Outcome 5: Reduce the incidence of child abuse and/or neglect in foster care</t>
  </si>
  <si>
    <t xml:space="preserve">Outcome 6: Reduce time in foster care to reunification without increasing reentry </t>
  </si>
  <si>
    <t xml:space="preserve">Outcome 7: Reduce time in foster care to adoption </t>
  </si>
  <si>
    <t xml:space="preserve">Outcome 8: Increase placement stability </t>
  </si>
  <si>
    <t>Outcome 9: Reduce placement of young children in group homes or in institutions</t>
  </si>
  <si>
    <t>Outcome 11: Other: Please describe -&gt;</t>
  </si>
  <si>
    <t>Outcome 12: Other: Please describe -&gt;</t>
  </si>
  <si>
    <t>Based on the outcomes listed above, select the goods and/or services to be provided to the eligible population needing assistance.</t>
  </si>
  <si>
    <t xml:space="preserve">If outcomes 10, 11, and/or 12 have been selected, please describe below:  </t>
  </si>
  <si>
    <t xml:space="preserve">Please note that VDSS use PSSF dollars to help fund its adoption contracts.  Therefore, localities are not required to use PSSF funds for Adoption Promotion &amp; Support (APS). However, if your locality decided to use some of its PSSF funds for APS then complete this worksheet.  </t>
  </si>
  <si>
    <t xml:space="preserve">Is there anything regarding this application that VDSS should  be aware of that is not already included in any other part of this application?  If so, please share below: </t>
  </si>
  <si>
    <t>This number should be zero ---&gt;</t>
  </si>
  <si>
    <t xml:space="preserve">Service Type 3 -  Family Reunification Services </t>
  </si>
  <si>
    <t>Families who may receive FR services are those who have one or more children (ages birth through 17 years) that have been removed from the child’s home and placed in a foster family home or a child care institution or a child who has been returned home to the parents or primary caregiver of such a child  in order to facilitate the reunification of the child safely and appropriately within a timely fashion. In the case of a child who has been returned home, the services shall only be provided during the 15-month period that begins on the date that the child returns home.</t>
  </si>
  <si>
    <r>
      <t xml:space="preserve">Total Amount Budgeted for Direct Client Related Purchases for </t>
    </r>
    <r>
      <rPr>
        <b/>
        <sz val="11"/>
        <color indexed="36"/>
        <rFont val="Calibri"/>
        <family val="2"/>
      </rPr>
      <t xml:space="preserve"> Family Reunification</t>
    </r>
    <r>
      <rPr>
        <sz val="11"/>
        <color theme="1"/>
        <rFont val="Calibri"/>
        <family val="2"/>
      </rPr>
      <t xml:space="preserve">: </t>
    </r>
  </si>
  <si>
    <t>Family Reunification</t>
  </si>
  <si>
    <t>Fiscal Years 2020 - 2024 Estimated Allocations</t>
  </si>
  <si>
    <t xml:space="preserve">PSSF is authorized under Title IV-B, Subpart II of the Social Security Act, as amended, and is codified at SEC. 430 through 439 [42 U.S.C. 629a through 629i]. </t>
  </si>
  <si>
    <r>
      <t>Who is the</t>
    </r>
    <r>
      <rPr>
        <b/>
        <sz val="12"/>
        <color indexed="8"/>
        <rFont val="Calibri"/>
        <family val="2"/>
      </rPr>
      <t xml:space="preserve"> locality's contact for Family Reunification Services</t>
    </r>
    <r>
      <rPr>
        <sz val="12"/>
        <color indexed="8"/>
        <rFont val="Calibri"/>
        <family val="2"/>
      </rPr>
      <t xml:space="preserve">? This may be the same person who is the contact for the PSSF program overall. </t>
    </r>
  </si>
  <si>
    <r>
      <rPr>
        <b/>
        <sz val="11"/>
        <color indexed="8"/>
        <rFont val="Calibri"/>
        <family val="2"/>
      </rPr>
      <t>Family Reunification</t>
    </r>
    <r>
      <rPr>
        <sz val="11"/>
        <color theme="1"/>
        <rFont val="Calibri"/>
        <family val="2"/>
      </rPr>
      <t xml:space="preserve"> =  </t>
    </r>
    <r>
      <rPr>
        <b/>
        <sz val="11"/>
        <color indexed="56"/>
        <rFont val="Calibri"/>
        <family val="2"/>
      </rPr>
      <t>Min</t>
    </r>
    <r>
      <rPr>
        <sz val="11"/>
        <color theme="1"/>
        <rFont val="Calibri"/>
        <family val="2"/>
      </rPr>
      <t xml:space="preserve"> of 20% of the total allocation unless a waiver request was submitted by the locality and approved by VDSS to spend</t>
    </r>
    <r>
      <rPr>
        <b/>
        <sz val="11"/>
        <color indexed="8"/>
        <rFont val="Calibri"/>
        <family val="2"/>
      </rPr>
      <t xml:space="preserve"> less than </t>
    </r>
    <r>
      <rPr>
        <sz val="11"/>
        <color theme="1"/>
        <rFont val="Calibri"/>
        <family val="2"/>
      </rPr>
      <t xml:space="preserve">the required 20% amount. </t>
    </r>
  </si>
  <si>
    <t>Percent Amt. for Family Reunification</t>
  </si>
  <si>
    <t xml:space="preserve">Standard Definition of the Target Population for Family Support Services </t>
  </si>
  <si>
    <t>Standard Definition of the Target Population for Family Preservation Services</t>
  </si>
  <si>
    <t xml:space="preserve">Based on the standard definition(above), please describe your locality's eligible population for Family Support Services. The locality defines the population, however, VDSS must approved the plan/ application. Also, include the phone number for potential clients to call if goods and/or services are needed: </t>
  </si>
  <si>
    <t>Standard Definition of the Target Population for Family Reunification Services</t>
  </si>
  <si>
    <t xml:space="preserve">Based on the standard definition(above), please describe your locality's eligible population for Family Reunification services that is within the standard definition. The entire definition may be used or a portion of it.  Also, include the phone number for clients to call if goods and/or services are needed: </t>
  </si>
  <si>
    <t xml:space="preserve">Standard Definition of the Target Population for Adoption Promotion &amp; Support </t>
  </si>
  <si>
    <t xml:space="preserve">Based on the standard definition(above), please describe your locality's eligible population for Adoption Promotion &amp; Support Services that is within the standard definition. The entire definition may be used or a portion of it. Also, include the phoen number for potential clients to call if goods and/ or services are needed. </t>
  </si>
  <si>
    <t xml:space="preserve">FY 2022 Budget Summary - Initial Allocation </t>
  </si>
  <si>
    <t>Fiscal Year 2023 Renewal Application for Funding</t>
  </si>
  <si>
    <t xml:space="preserve">The reporting periods for fiscal year 2023 are as follows: </t>
  </si>
  <si>
    <t xml:space="preserve">Year Four of the Five-Year Funding Cycle </t>
  </si>
  <si>
    <t xml:space="preserve">Instructions: If your locality received PSSF funds for fiscal year 2022 please complete this Cover Sheet as well as the Family Support, Family Preservation, Time-Limited Family Reunification, and the Adoption Promotion &amp; Support worksheets as appropriate. Also, complete the budget worksheet and request for additional funds worksheet (If applicable).  Click on the applicable tab below to access the desired worksheet.  </t>
  </si>
  <si>
    <t xml:space="preserve">         Phone #: </t>
  </si>
  <si>
    <t xml:space="preserve">CPMT Chairperson: </t>
  </si>
  <si>
    <t>LDSS Director:</t>
  </si>
  <si>
    <t>Email:</t>
  </si>
  <si>
    <t xml:space="preserve">Virginia Department of Social Services </t>
  </si>
  <si>
    <t xml:space="preserve">Type of application submission: </t>
  </si>
  <si>
    <t>Initial SFY 2023:</t>
  </si>
  <si>
    <t>Revised SFY 2023:</t>
  </si>
  <si>
    <t xml:space="preserve">          Email:</t>
  </si>
  <si>
    <t xml:space="preserve">Complete this worksheet by identifying the specific services  and outcomes deemed appropriate for Family Support Services for FY 2023. </t>
  </si>
  <si>
    <t>Expected program outcomes to be achieved for fiscal year 2023 related to Family Support - Please select one or more from the list below:</t>
  </si>
  <si>
    <t>Describe the specific goods and/or services to be provided that are aligned with the definition of the service code located within the Fiscal Year 2023 PSSF Renewal Application for Funding Instructions:</t>
  </si>
  <si>
    <t>Phone:</t>
  </si>
  <si>
    <t>Complete this worksheet by identifying the specific services  and outcomes deemed appropriate for Family Preservation for FY 2023.</t>
  </si>
  <si>
    <t>Expected program outcomes to be achieved for fiscal year 2023 related to  Family Preservation - Please select one or more from the list below:</t>
  </si>
  <si>
    <t xml:space="preserve">Complete this worksheet by identifying the specific services  and outcomes deemed appropriate for Family Reunification for FY 2023.  </t>
  </si>
  <si>
    <t>Expected program outcomes to be achieved for fiscal year 2023 related to Family Reunification - Please select one or more from the list below:</t>
  </si>
  <si>
    <t xml:space="preserve">This worksheet is to describe the key components of your locality's five-year (fiscal years 2020 - 2024) plan that will be the focus for fiscal year 2023 (June 1, 2022 - May 31, 2023). </t>
  </si>
  <si>
    <t>Phone</t>
  </si>
  <si>
    <r>
      <t xml:space="preserve">Direct Costs for </t>
    </r>
    <r>
      <rPr>
        <b/>
        <u val="single"/>
        <sz val="11"/>
        <color indexed="8"/>
        <rFont val="Arial"/>
        <family val="2"/>
      </rPr>
      <t>Family Reuniciation</t>
    </r>
  </si>
  <si>
    <r>
      <t>Total Amount Budget for Staff &amp; Operation for the LDSS (</t>
    </r>
    <r>
      <rPr>
        <b/>
        <sz val="11"/>
        <color indexed="8"/>
        <rFont val="Arial"/>
        <family val="2"/>
      </rPr>
      <t>Box 4</t>
    </r>
    <r>
      <rPr>
        <sz val="11"/>
        <color indexed="8"/>
        <rFont val="Arial"/>
        <family val="2"/>
      </rPr>
      <t>)</t>
    </r>
  </si>
  <si>
    <t xml:space="preserve">Name of Contractor:                                            </t>
  </si>
  <si>
    <t xml:space="preserve">Family Support 86601   </t>
  </si>
  <si>
    <t>Family Preservation 86602</t>
  </si>
  <si>
    <t xml:space="preserve">Family Reunification 86605 </t>
  </si>
  <si>
    <t xml:space="preserve">Adoption 86606        </t>
  </si>
  <si>
    <t>Total Budget Per Service Type:</t>
  </si>
  <si>
    <t>Service Type 3 - Family Reunification</t>
  </si>
  <si>
    <r>
      <t xml:space="preserve">Total Amount Budgeted for Direct Client Related Purchases for </t>
    </r>
    <r>
      <rPr>
        <sz val="11"/>
        <color indexed="17"/>
        <rFont val="Arial"/>
        <family val="2"/>
      </rPr>
      <t>Family Support</t>
    </r>
    <r>
      <rPr>
        <sz val="11"/>
        <color indexed="8"/>
        <rFont val="Arial"/>
        <family val="2"/>
      </rPr>
      <t xml:space="preserve">: </t>
    </r>
  </si>
  <si>
    <t xml:space="preserve">Section 5: Summary of PSSF Allocation                                                                                                                                                       </t>
  </si>
  <si>
    <t>This does not include funds for monthly caseworker visits VDSS LASER Cost Code 86608</t>
  </si>
  <si>
    <t>Document #: 032-04-0052-06-eng (01/22)</t>
  </si>
  <si>
    <t xml:space="preserve">This worksheet is to describe the key components of your locality's five-year (fiscal years 2020-2024) plan that will be the focus for fiscal year 2023.  Complete this worksheet by indentifying the specific services and outcomes deemed appropriate for Adoption Services for FY 2023. </t>
  </si>
  <si>
    <t xml:space="preserve">Complete this worksheet by identifying the specific services and outcomes deemed appropriate for Adoption Promotion &amp; Support for FY 2023.  </t>
  </si>
  <si>
    <t>Expected program outcomes to be achieved for fiscal year 2023 related to  Adoption Promotion &amp; Support - Please select one or more from the list below:</t>
  </si>
  <si>
    <t>Due September 16, 2022</t>
  </si>
  <si>
    <t xml:space="preserve">        Due December 16, 2022</t>
  </si>
  <si>
    <t>Due March 17, 2023</t>
  </si>
  <si>
    <t>Due June 16, 2023</t>
  </si>
  <si>
    <t>Due July 21, 2023</t>
  </si>
  <si>
    <t xml:space="preserve">We certify the we are in agreement with this PSSF renewal application (including this budget).  We will strive to expend all funds by May 31, 2023.  If for any reason (during fiscal year 2023) we anticipate that all funds will not be spent, we will notify the VDSS DFS Prevention Unit Program Administrator via e-mail (pssf.cvcc@dss.virginia.gov) as soon as possible.  Funds that will not be spent should be retuned to the VDSS via LASER BRS.  </t>
  </si>
  <si>
    <t>Yes</t>
  </si>
  <si>
    <t>No</t>
  </si>
  <si>
    <t>Is a waiver for Family Reunification being requested for FY 2023?</t>
  </si>
  <si>
    <t>Amount Waived:</t>
  </si>
  <si>
    <t>If yes, has the waiver been submitted?</t>
  </si>
  <si>
    <t xml:space="preserve">Enter the LDSS PSSF allocation from the "SFY 2023 Allocations" which is displayed in the next below tab. Of the total PSSF allocation, at least 20% must be budgeted for Family Support, 20% for Family Preservation, and 20% for Family Reunification.  A waiver to spend less than 20% in Reunification may be submitted. VDSS will either approve or deny the waiver request. </t>
  </si>
  <si>
    <t xml:space="preserve">PSSF allocation: </t>
  </si>
  <si>
    <t xml:space="preserve"> Federal/ State share (84.5%) </t>
  </si>
  <si>
    <t>Local Match (15.5%)</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</si>
</sst>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mmmm\ d\,\ yyyy;@"/>
  </numFmts>
  <fonts count="132">
    <font>
      <sz val="11"/>
      <color theme="1"/>
      <name val="Calibri"/>
      <family val="2"/>
    </font>
    <font>
      <sz val="11"/>
      <color indexed="8"/>
      <name val="Calibri"/>
      <family val="2"/>
    </font>
    <font>
      <b/>
      <sz val="11"/>
      <name val="Arial"/>
      <family val="2"/>
    </font>
    <font>
      <b/>
      <sz val="12"/>
      <name val="Arial"/>
      <family val="2"/>
    </font>
    <font>
      <sz val="10"/>
      <name val="Arial"/>
      <family val="2"/>
    </font>
    <font>
      <sz val="12"/>
      <name val="Arial"/>
      <family val="2"/>
    </font>
    <font>
      <sz val="11"/>
      <name val="Arial"/>
      <family val="2"/>
    </font>
    <font>
      <u val="single"/>
      <sz val="10"/>
      <color indexed="12"/>
      <name val="Arial"/>
      <family val="2"/>
    </font>
    <font>
      <b/>
      <sz val="10"/>
      <name val="Arial"/>
      <family val="2"/>
    </font>
    <font>
      <b/>
      <sz val="8"/>
      <name val="Arial"/>
      <family val="2"/>
    </font>
    <font>
      <b/>
      <sz val="11"/>
      <color indexed="8"/>
      <name val="Calibri"/>
      <family val="2"/>
    </font>
    <font>
      <b/>
      <sz val="12"/>
      <color indexed="8"/>
      <name val="Calibri"/>
      <family val="2"/>
    </font>
    <font>
      <sz val="12"/>
      <color indexed="8"/>
      <name val="Calibri"/>
      <family val="2"/>
    </font>
    <font>
      <sz val="11"/>
      <color indexed="8"/>
      <name val="Arial"/>
      <family val="2"/>
    </font>
    <font>
      <b/>
      <sz val="11"/>
      <color indexed="8"/>
      <name val="Arial"/>
      <family val="2"/>
    </font>
    <font>
      <b/>
      <u val="single"/>
      <sz val="11"/>
      <color indexed="8"/>
      <name val="Arial"/>
      <family val="2"/>
    </font>
    <font>
      <b/>
      <sz val="11"/>
      <color indexed="56"/>
      <name val="Arial"/>
      <family val="2"/>
    </font>
    <font>
      <b/>
      <sz val="14"/>
      <name val="Arial"/>
      <family val="2"/>
    </font>
    <font>
      <b/>
      <sz val="11"/>
      <color indexed="60"/>
      <name val="Calibri"/>
      <family val="2"/>
    </font>
    <font>
      <b/>
      <sz val="11"/>
      <color indexed="36"/>
      <name val="Calibri"/>
      <family val="2"/>
    </font>
    <font>
      <b/>
      <sz val="11"/>
      <color indexed="59"/>
      <name val="Calibri"/>
      <family val="2"/>
    </font>
    <font>
      <b/>
      <sz val="16"/>
      <name val="Arial"/>
      <family val="2"/>
    </font>
    <font>
      <sz val="16"/>
      <name val="Arial"/>
      <family val="2"/>
    </font>
    <font>
      <sz val="14"/>
      <name val="Arial"/>
      <family val="2"/>
    </font>
    <font>
      <sz val="12"/>
      <name val="Lower case"/>
      <family val="0"/>
    </font>
    <font>
      <sz val="10"/>
      <name val="Tahoma"/>
      <family val="2"/>
    </font>
    <font>
      <b/>
      <sz val="11"/>
      <color indexed="56"/>
      <name val="Calibri"/>
      <family val="2"/>
    </font>
    <font>
      <b/>
      <sz val="11"/>
      <color indexed="10"/>
      <name val="Calibri"/>
      <family val="2"/>
    </font>
    <font>
      <sz val="10"/>
      <color indexed="8"/>
      <name val="Calibri"/>
      <family val="2"/>
    </font>
    <font>
      <sz val="10"/>
      <color indexed="12"/>
      <name val="Arial"/>
      <family val="2"/>
    </font>
    <font>
      <sz val="11"/>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sz val="16"/>
      <color indexed="8"/>
      <name val="Calibri"/>
      <family val="2"/>
    </font>
    <font>
      <b/>
      <sz val="11.5"/>
      <color indexed="8"/>
      <name val="Calibri"/>
      <family val="2"/>
    </font>
    <font>
      <i/>
      <sz val="11"/>
      <color indexed="8"/>
      <name val="Arial"/>
      <family val="2"/>
    </font>
    <font>
      <sz val="14"/>
      <color indexed="8"/>
      <name val="Arial"/>
      <family val="2"/>
    </font>
    <font>
      <i/>
      <sz val="10"/>
      <color indexed="8"/>
      <name val="Arial"/>
      <family val="2"/>
    </font>
    <font>
      <sz val="12"/>
      <color indexed="8"/>
      <name val="Arial"/>
      <family val="2"/>
    </font>
    <font>
      <sz val="16"/>
      <color indexed="59"/>
      <name val="Arial"/>
      <family val="2"/>
    </font>
    <font>
      <sz val="10"/>
      <color indexed="8"/>
      <name val="Arial"/>
      <family val="2"/>
    </font>
    <font>
      <b/>
      <sz val="10"/>
      <color indexed="8"/>
      <name val="Arial"/>
      <family val="2"/>
    </font>
    <font>
      <i/>
      <sz val="9"/>
      <color indexed="8"/>
      <name val="Arial"/>
      <family val="2"/>
    </font>
    <font>
      <sz val="8"/>
      <color indexed="8"/>
      <name val="Arial"/>
      <family val="2"/>
    </font>
    <font>
      <b/>
      <sz val="11.5"/>
      <color indexed="8"/>
      <name val="Arial"/>
      <family val="2"/>
    </font>
    <font>
      <sz val="14"/>
      <color indexed="8"/>
      <name val="Calibri"/>
      <family val="2"/>
    </font>
    <font>
      <sz val="16"/>
      <color indexed="59"/>
      <name val="Calibri"/>
      <family val="2"/>
    </font>
    <font>
      <b/>
      <sz val="14"/>
      <color indexed="8"/>
      <name val="Arial"/>
      <family val="2"/>
    </font>
    <font>
      <b/>
      <sz val="14"/>
      <color indexed="62"/>
      <name val="Arial"/>
      <family val="2"/>
    </font>
    <font>
      <b/>
      <sz val="16"/>
      <color indexed="10"/>
      <name val="Arial"/>
      <family val="2"/>
    </font>
    <font>
      <b/>
      <sz val="14"/>
      <color indexed="8"/>
      <name val="Calibri"/>
      <family val="2"/>
    </font>
    <font>
      <b/>
      <sz val="16"/>
      <color indexed="8"/>
      <name val="Calibri"/>
      <family val="2"/>
    </font>
    <font>
      <sz val="16"/>
      <color indexed="8"/>
      <name val="Arial"/>
      <family val="2"/>
    </font>
    <font>
      <sz val="13.5"/>
      <color indexed="8"/>
      <name val="Calibri"/>
      <family val="2"/>
    </font>
    <font>
      <sz val="16"/>
      <color indexed="17"/>
      <name val="Arial"/>
      <family val="2"/>
    </font>
    <font>
      <sz val="14"/>
      <color indexed="10"/>
      <name val="Arial"/>
      <family val="2"/>
    </font>
    <font>
      <sz val="16"/>
      <color indexed="36"/>
      <name val="Arial"/>
      <family val="2"/>
    </font>
    <font>
      <b/>
      <sz val="11"/>
      <name val="Calibri"/>
      <family val="2"/>
    </font>
    <font>
      <sz val="16"/>
      <color indexed="60"/>
      <name val="Arial"/>
      <family val="2"/>
    </font>
    <font>
      <b/>
      <sz val="11"/>
      <color indexed="17"/>
      <name val="Calibri"/>
      <family val="2"/>
    </font>
    <font>
      <sz val="14"/>
      <color indexed="17"/>
      <name val="Arial"/>
      <family val="2"/>
    </font>
    <font>
      <b/>
      <sz val="12"/>
      <color indexed="8"/>
      <name val="Arial"/>
      <family val="2"/>
    </font>
    <font>
      <sz val="13"/>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Calibri"/>
      <family val="2"/>
    </font>
    <font>
      <sz val="11"/>
      <color theme="1"/>
      <name val="Arial"/>
      <family val="2"/>
    </font>
    <font>
      <sz val="16"/>
      <color theme="1"/>
      <name val="Calibri"/>
      <family val="2"/>
    </font>
    <font>
      <b/>
      <sz val="11.5"/>
      <color theme="1"/>
      <name val="Calibri"/>
      <family val="2"/>
    </font>
    <font>
      <i/>
      <sz val="11"/>
      <color theme="1"/>
      <name val="Arial"/>
      <family val="2"/>
    </font>
    <font>
      <sz val="14"/>
      <color theme="1"/>
      <name val="Arial"/>
      <family val="2"/>
    </font>
    <font>
      <i/>
      <sz val="10"/>
      <color theme="1"/>
      <name val="Arial"/>
      <family val="2"/>
    </font>
    <font>
      <sz val="12"/>
      <color theme="1"/>
      <name val="Arial"/>
      <family val="2"/>
    </font>
    <font>
      <b/>
      <sz val="11"/>
      <color theme="2" tint="-0.8999800086021423"/>
      <name val="Calibri"/>
      <family val="2"/>
    </font>
    <font>
      <sz val="16"/>
      <color theme="2" tint="-0.8999800086021423"/>
      <name val="Arial"/>
      <family val="2"/>
    </font>
    <font>
      <sz val="10"/>
      <color theme="1"/>
      <name val="Arial"/>
      <family val="2"/>
    </font>
    <font>
      <b/>
      <sz val="11"/>
      <color theme="1"/>
      <name val="Arial"/>
      <family val="2"/>
    </font>
    <font>
      <b/>
      <sz val="10"/>
      <color theme="1"/>
      <name val="Arial"/>
      <family val="2"/>
    </font>
    <font>
      <i/>
      <sz val="9"/>
      <color theme="1"/>
      <name val="Arial"/>
      <family val="2"/>
    </font>
    <font>
      <sz val="8"/>
      <color theme="1"/>
      <name val="Arial"/>
      <family val="2"/>
    </font>
    <font>
      <b/>
      <sz val="11.5"/>
      <color theme="1"/>
      <name val="Arial"/>
      <family val="2"/>
    </font>
    <font>
      <sz val="14"/>
      <color theme="1"/>
      <name val="Calibri"/>
      <family val="2"/>
    </font>
    <font>
      <sz val="16"/>
      <color theme="2" tint="-0.8999800086021423"/>
      <name val="Calibri"/>
      <family val="2"/>
    </font>
    <font>
      <b/>
      <sz val="16"/>
      <color rgb="FFFF0000"/>
      <name val="Arial"/>
      <family val="2"/>
    </font>
    <font>
      <b/>
      <sz val="12"/>
      <color theme="1"/>
      <name val="Calibri"/>
      <family val="2"/>
    </font>
    <font>
      <b/>
      <sz val="14"/>
      <color theme="1"/>
      <name val="Arial"/>
      <family val="2"/>
    </font>
    <font>
      <b/>
      <sz val="14"/>
      <color theme="3" tint="0.39998000860214233"/>
      <name val="Arial"/>
      <family val="2"/>
    </font>
    <font>
      <sz val="10"/>
      <color theme="1"/>
      <name val="Calibri"/>
      <family val="2"/>
    </font>
    <font>
      <b/>
      <sz val="14"/>
      <color theme="1"/>
      <name val="Calibri"/>
      <family val="2"/>
    </font>
    <font>
      <sz val="16"/>
      <color theme="1"/>
      <name val="Arial"/>
      <family val="2"/>
    </font>
    <font>
      <b/>
      <sz val="16"/>
      <color theme="1"/>
      <name val="Calibri"/>
      <family val="2"/>
    </font>
    <font>
      <b/>
      <sz val="11"/>
      <color theme="6" tint="-0.4999699890613556"/>
      <name val="Calibri"/>
      <family val="2"/>
    </font>
    <font>
      <b/>
      <sz val="12"/>
      <color theme="1"/>
      <name val="Arial"/>
      <family val="2"/>
    </font>
    <font>
      <sz val="13"/>
      <color theme="1"/>
      <name val="Arial"/>
      <family val="2"/>
    </font>
    <font>
      <sz val="14"/>
      <color theme="6" tint="-0.4999699890613556"/>
      <name val="Arial"/>
      <family val="2"/>
    </font>
    <font>
      <sz val="14"/>
      <color rgb="FFFF0000"/>
      <name val="Arial"/>
      <family val="2"/>
    </font>
    <font>
      <sz val="16"/>
      <color theme="9" tint="-0.4999699890613556"/>
      <name val="Arial"/>
      <family val="2"/>
    </font>
    <font>
      <b/>
      <sz val="11"/>
      <color theme="9" tint="-0.4999699890613556"/>
      <name val="Calibri"/>
      <family val="2"/>
    </font>
    <font>
      <sz val="11"/>
      <color theme="6" tint="-0.4999699890613556"/>
      <name val="Arial"/>
      <family val="2"/>
    </font>
    <font>
      <b/>
      <sz val="11"/>
      <color rgb="FF7030A0"/>
      <name val="Calibri"/>
      <family val="2"/>
    </font>
    <font>
      <sz val="16"/>
      <color rgb="FF7030A0"/>
      <name val="Arial"/>
      <family val="2"/>
    </font>
    <font>
      <sz val="13.5"/>
      <color theme="1"/>
      <name val="Calibri"/>
      <family val="2"/>
    </font>
    <font>
      <sz val="16"/>
      <color theme="6" tint="-0.4999699890613556"/>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rgb="FFFFC000"/>
        <bgColor indexed="64"/>
      </patternFill>
    </fill>
    <fill>
      <patternFill patternType="solid">
        <fgColor rgb="FF99CCFF"/>
        <bgColor indexed="64"/>
      </patternFill>
    </fill>
    <fill>
      <patternFill patternType="solid">
        <fgColor rgb="FFFFFF00"/>
        <bgColor indexed="64"/>
      </patternFill>
    </fill>
    <fill>
      <patternFill patternType="solid">
        <fgColor theme="2" tint="-0.09996999800205231"/>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right style="thin"/>
      <top/>
      <bottom style="thin"/>
    </border>
    <border>
      <left style="thin"/>
      <right style="thin"/>
      <top style="thin"/>
      <bottom style="thin"/>
    </border>
    <border>
      <left style="thin"/>
      <right style="thin"/>
      <top/>
      <bottom style="thin"/>
    </border>
    <border>
      <left/>
      <right/>
      <top/>
      <bottom style="thin"/>
    </border>
    <border>
      <left style="thin"/>
      <right/>
      <top/>
      <bottom style="thin"/>
    </border>
    <border>
      <left/>
      <right/>
      <top style="medium"/>
      <bottom/>
    </border>
    <border>
      <left style="medium"/>
      <right style="medium"/>
      <top style="medium"/>
      <bottom style="thin"/>
    </border>
    <border>
      <left style="thin"/>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thin"/>
      <bottom style="medium"/>
    </border>
    <border>
      <left style="medium"/>
      <right style="thin"/>
      <top style="thin"/>
      <bottom style="thin"/>
    </border>
    <border>
      <left style="thin"/>
      <right/>
      <top style="thin"/>
      <bottom style="thin"/>
    </border>
    <border>
      <left style="medium"/>
      <right style="thin"/>
      <top/>
      <bottom style="thin"/>
    </border>
    <border>
      <left style="thin"/>
      <right style="medium"/>
      <top/>
      <bottom style="thin"/>
    </border>
    <border>
      <left/>
      <right/>
      <top style="thin"/>
      <bottom style="thin"/>
    </border>
    <border>
      <left style="medium"/>
      <right style="medium"/>
      <top/>
      <bottom style="thin"/>
    </border>
    <border>
      <left/>
      <right style="thin"/>
      <top style="thin"/>
      <bottom style="thin"/>
    </border>
    <border>
      <left style="thin"/>
      <right style="medium"/>
      <top style="thin"/>
      <bottom style="thin"/>
    </border>
    <border>
      <left style="medium"/>
      <right style="medium"/>
      <top style="thin"/>
      <bottom style="thin"/>
    </border>
    <border>
      <left style="thin"/>
      <right/>
      <top style="thin"/>
      <bottom/>
    </border>
    <border>
      <left style="thin"/>
      <right style="thin"/>
      <top style="thin"/>
      <bottom/>
    </border>
    <border>
      <left/>
      <right style="thin"/>
      <top style="thin"/>
      <bottom/>
    </border>
    <border>
      <left style="thin"/>
      <right style="medium"/>
      <top style="thin"/>
      <bottom/>
    </border>
    <border>
      <left/>
      <right/>
      <top style="thin"/>
      <bottom/>
    </border>
    <border>
      <left style="medium"/>
      <right style="medium"/>
      <top style="thin"/>
      <bottom/>
    </border>
    <border>
      <left style="medium"/>
      <right/>
      <top style="thin"/>
      <bottom style="medium"/>
    </border>
    <border>
      <left style="medium"/>
      <right/>
      <top style="medium"/>
      <bottom style="medium"/>
    </border>
    <border>
      <left style="medium"/>
      <right style="medium"/>
      <top style="medium"/>
      <bottom style="medium"/>
    </border>
    <border>
      <left/>
      <right/>
      <top/>
      <bottom style="medium"/>
    </border>
    <border>
      <left style="medium"/>
      <right style="thin"/>
      <top/>
      <bottom/>
    </border>
    <border>
      <left style="thin"/>
      <right style="thin"/>
      <top/>
      <bottom/>
    </border>
    <border>
      <left style="thin"/>
      <right style="medium"/>
      <top/>
      <bottom/>
    </border>
    <border>
      <left style="medium"/>
      <right style="thin"/>
      <top style="medium"/>
      <bottom style="thin"/>
    </border>
    <border>
      <left style="medium"/>
      <right/>
      <top/>
      <bottom/>
    </border>
    <border>
      <left style="thin"/>
      <right/>
      <top style="medium"/>
      <bottom style="medium"/>
    </border>
    <border>
      <left style="medium"/>
      <right style="medium"/>
      <top/>
      <bottom/>
    </border>
    <border>
      <left style="thin"/>
      <right/>
      <top style="medium"/>
      <bottom/>
    </border>
    <border>
      <left/>
      <right style="thin"/>
      <top style="medium"/>
      <bottom/>
    </border>
    <border>
      <left style="thin"/>
      <right/>
      <top/>
      <bottom style="medium"/>
    </border>
    <border>
      <left/>
      <right style="thin"/>
      <top/>
      <bottom style="medium"/>
    </border>
    <border>
      <left/>
      <right/>
      <top style="medium"/>
      <bottom style="thin"/>
    </border>
    <border>
      <left/>
      <right style="thin"/>
      <top style="medium"/>
      <bottom style="thin"/>
    </border>
    <border>
      <left/>
      <right/>
      <top style="medium"/>
      <bottom style="medium"/>
    </border>
    <border>
      <left/>
      <right style="thin"/>
      <top style="medium"/>
      <bottom style="medium"/>
    </border>
    <border>
      <left/>
      <right style="medium"/>
      <top style="medium"/>
      <bottom style="medium"/>
    </border>
    <border>
      <left style="medium"/>
      <right/>
      <top style="medium"/>
      <bottom/>
    </border>
    <border>
      <left/>
      <right style="medium"/>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7"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4" fillId="0" borderId="0">
      <alignment/>
      <protection/>
    </xf>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785">
    <xf numFmtId="0" fontId="0" fillId="0" borderId="0" xfId="0" applyFont="1" applyAlignment="1">
      <alignment/>
    </xf>
    <xf numFmtId="0" fontId="4" fillId="0" borderId="0" xfId="0" applyFont="1" applyFill="1" applyBorder="1" applyAlignment="1" applyProtection="1">
      <alignment/>
      <protection/>
    </xf>
    <xf numFmtId="0" fontId="8" fillId="0" borderId="0" xfId="0" applyFont="1" applyFill="1" applyBorder="1" applyAlignment="1" applyProtection="1">
      <alignment horizontal="center"/>
      <protection/>
    </xf>
    <xf numFmtId="0" fontId="0" fillId="0" borderId="0" xfId="0" applyAlignment="1" applyProtection="1">
      <alignment/>
      <protection/>
    </xf>
    <xf numFmtId="0" fontId="93" fillId="0" borderId="0" xfId="0" applyFont="1" applyBorder="1" applyAlignment="1" applyProtection="1">
      <alignment horizontal="left"/>
      <protection/>
    </xf>
    <xf numFmtId="0" fontId="0" fillId="0" borderId="0" xfId="0" applyFont="1" applyAlignment="1" applyProtection="1">
      <alignment/>
      <protection/>
    </xf>
    <xf numFmtId="0" fontId="94" fillId="0" borderId="0" xfId="0" applyFont="1" applyFill="1" applyBorder="1" applyAlignment="1" applyProtection="1">
      <alignment/>
      <protection/>
    </xf>
    <xf numFmtId="0" fontId="94" fillId="0" borderId="10" xfId="0" applyFont="1" applyFill="1" applyBorder="1" applyAlignment="1" applyProtection="1">
      <alignment/>
      <protection/>
    </xf>
    <xf numFmtId="0" fontId="94" fillId="0" borderId="11" xfId="0" applyFont="1" applyFill="1" applyBorder="1" applyAlignment="1" applyProtection="1">
      <alignment/>
      <protection/>
    </xf>
    <xf numFmtId="0" fontId="0" fillId="0" borderId="0" xfId="0" applyFont="1" applyBorder="1" applyAlignment="1" applyProtection="1">
      <alignment/>
      <protection/>
    </xf>
    <xf numFmtId="0" fontId="0" fillId="33" borderId="0" xfId="0" applyFont="1" applyFill="1" applyBorder="1" applyAlignment="1" applyProtection="1">
      <alignment vertical="top" wrapText="1"/>
      <protection/>
    </xf>
    <xf numFmtId="0" fontId="94" fillId="0" borderId="0" xfId="0" applyFont="1" applyFill="1" applyAlignment="1" applyProtection="1">
      <alignment/>
      <protection/>
    </xf>
    <xf numFmtId="0" fontId="94" fillId="0" borderId="0" xfId="0" applyNumberFormat="1" applyFont="1" applyBorder="1" applyAlignment="1" applyProtection="1">
      <alignment vertical="top" wrapText="1" readingOrder="1"/>
      <protection/>
    </xf>
    <xf numFmtId="49" fontId="94" fillId="0" borderId="0" xfId="0" applyNumberFormat="1" applyFont="1" applyFill="1" applyAlignment="1" applyProtection="1">
      <alignment/>
      <protection/>
    </xf>
    <xf numFmtId="0" fontId="9" fillId="0" borderId="0" xfId="0" applyFont="1" applyFill="1" applyBorder="1" applyAlignment="1" applyProtection="1">
      <alignment/>
      <protection/>
    </xf>
    <xf numFmtId="0" fontId="94" fillId="0" borderId="12" xfId="0" applyFont="1" applyFill="1" applyBorder="1" applyAlignment="1" applyProtection="1">
      <alignment/>
      <protection/>
    </xf>
    <xf numFmtId="0" fontId="94" fillId="0" borderId="0" xfId="0" applyFont="1" applyAlignment="1" applyProtection="1">
      <alignment/>
      <protection/>
    </xf>
    <xf numFmtId="0" fontId="94" fillId="0" borderId="10" xfId="0" applyFont="1" applyBorder="1" applyAlignment="1" applyProtection="1">
      <alignment/>
      <protection/>
    </xf>
    <xf numFmtId="0" fontId="94" fillId="0" borderId="0" xfId="0" applyFont="1" applyBorder="1" applyAlignment="1" applyProtection="1">
      <alignment/>
      <protection/>
    </xf>
    <xf numFmtId="0" fontId="94" fillId="0" borderId="11" xfId="0" applyFont="1" applyBorder="1" applyAlignment="1" applyProtection="1">
      <alignment/>
      <protection/>
    </xf>
    <xf numFmtId="8" fontId="94" fillId="0" borderId="0" xfId="0" applyNumberFormat="1" applyFont="1" applyBorder="1" applyAlignment="1" applyProtection="1">
      <alignment/>
      <protection/>
    </xf>
    <xf numFmtId="0" fontId="0" fillId="2" borderId="13" xfId="0" applyFont="1" applyFill="1" applyBorder="1" applyAlignment="1" applyProtection="1">
      <alignment/>
      <protection/>
    </xf>
    <xf numFmtId="0" fontId="0" fillId="2" borderId="14" xfId="0" applyFont="1" applyFill="1" applyBorder="1" applyAlignment="1" applyProtection="1">
      <alignment/>
      <protection/>
    </xf>
    <xf numFmtId="0" fontId="0" fillId="0" borderId="0" xfId="0" applyFont="1" applyBorder="1" applyAlignment="1" applyProtection="1">
      <alignment horizontal="left"/>
      <protection/>
    </xf>
    <xf numFmtId="0" fontId="94" fillId="0" borderId="10" xfId="0" applyFont="1" applyBorder="1" applyAlignment="1" applyProtection="1">
      <alignment wrapText="1"/>
      <protection/>
    </xf>
    <xf numFmtId="0" fontId="95" fillId="33" borderId="0" xfId="0" applyFont="1" applyFill="1" applyBorder="1" applyAlignment="1" applyProtection="1">
      <alignment horizontal="left" wrapText="1"/>
      <protection/>
    </xf>
    <xf numFmtId="0" fontId="96" fillId="33" borderId="0" xfId="0" applyFont="1" applyFill="1" applyBorder="1" applyAlignment="1" applyProtection="1">
      <alignment horizontal="left" wrapText="1"/>
      <protection/>
    </xf>
    <xf numFmtId="0" fontId="91" fillId="33" borderId="0" xfId="0" applyFont="1" applyFill="1" applyBorder="1" applyAlignment="1" applyProtection="1">
      <alignment horizontal="right" wrapText="1"/>
      <protection/>
    </xf>
    <xf numFmtId="0" fontId="0" fillId="4" borderId="13" xfId="0" applyFont="1" applyFill="1" applyBorder="1" applyAlignment="1" applyProtection="1">
      <alignment/>
      <protection/>
    </xf>
    <xf numFmtId="0" fontId="0" fillId="5" borderId="13" xfId="0" applyFont="1" applyFill="1" applyBorder="1" applyAlignment="1" applyProtection="1">
      <alignment/>
      <protection/>
    </xf>
    <xf numFmtId="0" fontId="94" fillId="0" borderId="15" xfId="0" applyFont="1" applyFill="1" applyBorder="1" applyAlignment="1" applyProtection="1">
      <alignment/>
      <protection/>
    </xf>
    <xf numFmtId="0" fontId="0" fillId="33" borderId="0" xfId="0" applyFill="1" applyBorder="1" applyAlignment="1" applyProtection="1">
      <alignment horizontal="right" wrapText="1"/>
      <protection/>
    </xf>
    <xf numFmtId="0" fontId="0" fillId="33" borderId="0" xfId="0" applyFill="1" applyBorder="1" applyAlignment="1" applyProtection="1">
      <alignment/>
      <protection/>
    </xf>
    <xf numFmtId="8" fontId="94" fillId="33" borderId="0" xfId="0" applyNumberFormat="1" applyFont="1" applyFill="1" applyBorder="1" applyAlignment="1" applyProtection="1">
      <alignment/>
      <protection/>
    </xf>
    <xf numFmtId="8" fontId="94" fillId="0" borderId="10" xfId="0" applyNumberFormat="1" applyFont="1" applyBorder="1" applyAlignment="1" applyProtection="1">
      <alignment/>
      <protection/>
    </xf>
    <xf numFmtId="8" fontId="94" fillId="0" borderId="16" xfId="0" applyNumberFormat="1" applyFont="1" applyBorder="1" applyAlignment="1" applyProtection="1">
      <alignment/>
      <protection/>
    </xf>
    <xf numFmtId="0" fontId="94" fillId="0" borderId="15" xfId="0" applyFont="1" applyBorder="1" applyAlignment="1" applyProtection="1">
      <alignment/>
      <protection/>
    </xf>
    <xf numFmtId="0" fontId="97" fillId="0" borderId="10" xfId="0" applyFont="1" applyBorder="1" applyAlignment="1" applyProtection="1">
      <alignment wrapText="1"/>
      <protection/>
    </xf>
    <xf numFmtId="164" fontId="94" fillId="0" borderId="0" xfId="0" applyNumberFormat="1" applyFont="1" applyBorder="1" applyAlignment="1" applyProtection="1">
      <alignment wrapText="1"/>
      <protection/>
    </xf>
    <xf numFmtId="0" fontId="98" fillId="0" borderId="0" xfId="0" applyFont="1" applyBorder="1" applyAlignment="1" applyProtection="1">
      <alignment/>
      <protection/>
    </xf>
    <xf numFmtId="8" fontId="98" fillId="0" borderId="15" xfId="0" applyNumberFormat="1" applyFont="1" applyBorder="1" applyAlignment="1" applyProtection="1">
      <alignment wrapText="1"/>
      <protection/>
    </xf>
    <xf numFmtId="0" fontId="98" fillId="0" borderId="15" xfId="0" applyFont="1" applyBorder="1" applyAlignment="1" applyProtection="1">
      <alignment wrapText="1"/>
      <protection/>
    </xf>
    <xf numFmtId="0" fontId="94" fillId="0" borderId="0" xfId="0" applyFont="1" applyBorder="1" applyAlignment="1" applyProtection="1">
      <alignment horizontal="right" wrapText="1"/>
      <protection/>
    </xf>
    <xf numFmtId="0" fontId="0" fillId="0" borderId="15" xfId="0" applyBorder="1" applyAlignment="1" applyProtection="1">
      <alignment horizontal="left" wrapText="1"/>
      <protection/>
    </xf>
    <xf numFmtId="0" fontId="0" fillId="0" borderId="0" xfId="0" applyBorder="1" applyAlignment="1" applyProtection="1">
      <alignment horizontal="center" vertical="center"/>
      <protection/>
    </xf>
    <xf numFmtId="0" fontId="94" fillId="33" borderId="0" xfId="0" applyFont="1" applyFill="1" applyBorder="1" applyAlignment="1" applyProtection="1">
      <alignment wrapText="1"/>
      <protection/>
    </xf>
    <xf numFmtId="0" fontId="99" fillId="33" borderId="15" xfId="0" applyFont="1" applyFill="1" applyBorder="1" applyAlignment="1" applyProtection="1">
      <alignment vertical="center" wrapText="1"/>
      <protection/>
    </xf>
    <xf numFmtId="0" fontId="94" fillId="33" borderId="16" xfId="0" applyFont="1" applyFill="1" applyBorder="1" applyAlignment="1" applyProtection="1">
      <alignment wrapText="1"/>
      <protection/>
    </xf>
    <xf numFmtId="0" fontId="100" fillId="32" borderId="13" xfId="0" applyFont="1" applyFill="1" applyBorder="1" applyAlignment="1" applyProtection="1">
      <alignment horizontal="left" wrapText="1"/>
      <protection locked="0"/>
    </xf>
    <xf numFmtId="0" fontId="94" fillId="0" borderId="0" xfId="0" applyFont="1" applyFill="1" applyBorder="1" applyAlignment="1" applyProtection="1">
      <alignment/>
      <protection/>
    </xf>
    <xf numFmtId="0" fontId="6" fillId="0" borderId="0" xfId="57" applyFont="1" applyFill="1" applyBorder="1" applyAlignment="1" applyProtection="1">
      <alignment wrapText="1"/>
      <protection/>
    </xf>
    <xf numFmtId="0" fontId="6" fillId="33" borderId="0" xfId="57" applyFont="1" applyFill="1" applyBorder="1" applyAlignment="1" applyProtection="1">
      <alignment wrapText="1"/>
      <protection/>
    </xf>
    <xf numFmtId="0" fontId="6" fillId="33" borderId="0" xfId="57" applyFont="1" applyFill="1" applyBorder="1" applyAlignment="1" applyProtection="1">
      <alignment/>
      <protection/>
    </xf>
    <xf numFmtId="0" fontId="6" fillId="0" borderId="0" xfId="57" applyFont="1" applyFill="1" applyBorder="1" applyAlignment="1" applyProtection="1">
      <alignment/>
      <protection/>
    </xf>
    <xf numFmtId="0" fontId="94" fillId="0" borderId="0" xfId="0" applyFont="1" applyAlignment="1">
      <alignment/>
    </xf>
    <xf numFmtId="0" fontId="91" fillId="4" borderId="14" xfId="0" applyFont="1" applyFill="1" applyBorder="1" applyAlignment="1" applyProtection="1">
      <alignment wrapText="1"/>
      <protection/>
    </xf>
    <xf numFmtId="0" fontId="91" fillId="33" borderId="0" xfId="0" applyFont="1" applyFill="1" applyBorder="1" applyAlignment="1" applyProtection="1">
      <alignment horizontal="center" wrapText="1"/>
      <protection/>
    </xf>
    <xf numFmtId="0" fontId="94" fillId="0" borderId="10" xfId="0" applyFont="1" applyBorder="1" applyAlignment="1" applyProtection="1">
      <alignment/>
      <protection/>
    </xf>
    <xf numFmtId="0" fontId="94" fillId="0" borderId="0" xfId="0" applyFont="1" applyBorder="1" applyAlignment="1" applyProtection="1">
      <alignment/>
      <protection/>
    </xf>
    <xf numFmtId="0" fontId="0" fillId="0" borderId="0" xfId="0" applyBorder="1" applyAlignment="1" applyProtection="1">
      <alignment horizontal="left" wrapText="1"/>
      <protection/>
    </xf>
    <xf numFmtId="4" fontId="0" fillId="0" borderId="0" xfId="0" applyNumberFormat="1" applyAlignment="1">
      <alignment/>
    </xf>
    <xf numFmtId="0" fontId="101" fillId="33" borderId="0" xfId="0" applyFont="1" applyFill="1" applyBorder="1" applyAlignment="1" applyProtection="1">
      <alignment vertical="top" wrapText="1"/>
      <protection/>
    </xf>
    <xf numFmtId="0" fontId="0" fillId="33" borderId="0" xfId="0" applyFill="1" applyBorder="1" applyAlignment="1" applyProtection="1">
      <alignment wrapText="1"/>
      <protection/>
    </xf>
    <xf numFmtId="8" fontId="102" fillId="33" borderId="0" xfId="0" applyNumberFormat="1" applyFont="1" applyFill="1" applyBorder="1" applyAlignment="1" applyProtection="1">
      <alignment wrapText="1"/>
      <protection/>
    </xf>
    <xf numFmtId="0" fontId="94" fillId="33" borderId="0" xfId="0" applyFont="1" applyFill="1" applyBorder="1" applyAlignment="1" applyProtection="1">
      <alignment vertical="center" wrapText="1"/>
      <protection/>
    </xf>
    <xf numFmtId="164" fontId="0" fillId="0" borderId="0" xfId="0" applyNumberFormat="1" applyAlignment="1">
      <alignment/>
    </xf>
    <xf numFmtId="9" fontId="0" fillId="0" borderId="0" xfId="0" applyNumberFormat="1" applyAlignment="1">
      <alignment/>
    </xf>
    <xf numFmtId="0" fontId="0" fillId="0" borderId="0" xfId="0" applyAlignment="1">
      <alignment horizontal="center"/>
    </xf>
    <xf numFmtId="0" fontId="0" fillId="0" borderId="0" xfId="0" applyBorder="1" applyAlignment="1" applyProtection="1">
      <alignment vertical="center" wrapText="1"/>
      <protection/>
    </xf>
    <xf numFmtId="0" fontId="0" fillId="0" borderId="0" xfId="0" applyBorder="1" applyAlignment="1" applyProtection="1">
      <alignment/>
      <protection/>
    </xf>
    <xf numFmtId="0" fontId="0" fillId="0" borderId="0" xfId="0" applyAlignment="1" applyProtection="1">
      <alignment wrapText="1"/>
      <protection/>
    </xf>
    <xf numFmtId="0" fontId="94" fillId="0" borderId="0" xfId="0" applyFont="1" applyBorder="1" applyAlignment="1" applyProtection="1">
      <alignment wrapText="1"/>
      <protection/>
    </xf>
    <xf numFmtId="0" fontId="0" fillId="0" borderId="0" xfId="0" applyAlignment="1" applyProtection="1">
      <alignment/>
      <protection/>
    </xf>
    <xf numFmtId="0" fontId="91" fillId="0" borderId="0" xfId="0" applyFont="1" applyAlignment="1">
      <alignment horizontal="center"/>
    </xf>
    <xf numFmtId="0" fontId="21" fillId="0" borderId="0" xfId="0" applyFont="1" applyBorder="1" applyAlignment="1" applyProtection="1">
      <alignment horizontal="center"/>
      <protection/>
    </xf>
    <xf numFmtId="0" fontId="22" fillId="0" borderId="0" xfId="0" applyFont="1" applyAlignment="1" applyProtection="1">
      <alignment horizontal="center"/>
      <protection/>
    </xf>
    <xf numFmtId="0" fontId="17" fillId="0" borderId="0" xfId="0" applyFont="1" applyBorder="1" applyAlignment="1" applyProtection="1">
      <alignment horizontal="center" wrapText="1"/>
      <protection/>
    </xf>
    <xf numFmtId="0" fontId="23" fillId="0" borderId="0" xfId="0" applyFont="1" applyAlignment="1" applyProtection="1">
      <alignment horizontal="center" wrapText="1"/>
      <protection/>
    </xf>
    <xf numFmtId="0" fontId="2" fillId="0" borderId="0" xfId="0" applyFont="1" applyBorder="1" applyAlignment="1" applyProtection="1">
      <alignment horizontal="center" wrapText="1"/>
      <protection/>
    </xf>
    <xf numFmtId="0" fontId="0" fillId="0" borderId="0" xfId="0" applyAlignment="1" applyProtection="1">
      <alignment horizontal="center" wrapText="1"/>
      <protection/>
    </xf>
    <xf numFmtId="0" fontId="0" fillId="0" borderId="0" xfId="0" applyBorder="1" applyAlignment="1" applyProtection="1">
      <alignment horizontal="center"/>
      <protection/>
    </xf>
    <xf numFmtId="0" fontId="6" fillId="0" borderId="0" xfId="0" applyFont="1" applyBorder="1" applyAlignment="1" applyProtection="1">
      <alignment/>
      <protection/>
    </xf>
    <xf numFmtId="0" fontId="8" fillId="34" borderId="17" xfId="0" applyFont="1" applyFill="1" applyBorder="1" applyAlignment="1" applyProtection="1">
      <alignment horizontal="center" vertical="center" wrapText="1"/>
      <protection/>
    </xf>
    <xf numFmtId="0" fontId="2" fillId="35" borderId="18" xfId="0" applyFont="1" applyFill="1" applyBorder="1" applyAlignment="1" applyProtection="1">
      <alignment vertical="center" wrapText="1"/>
      <protection/>
    </xf>
    <xf numFmtId="49" fontId="2" fillId="0" borderId="19" xfId="0" applyNumberFormat="1" applyFont="1" applyBorder="1" applyAlignment="1" applyProtection="1">
      <alignment/>
      <protection/>
    </xf>
    <xf numFmtId="49" fontId="2" fillId="0" borderId="19" xfId="0" applyNumberFormat="1" applyFont="1" applyBorder="1" applyAlignment="1" applyProtection="1">
      <alignment horizontal="center"/>
      <protection/>
    </xf>
    <xf numFmtId="49" fontId="2" fillId="6" borderId="20" xfId="0" applyNumberFormat="1" applyFont="1" applyFill="1" applyBorder="1" applyAlignment="1" applyProtection="1">
      <alignment horizontal="center" wrapText="1"/>
      <protection/>
    </xf>
    <xf numFmtId="49" fontId="2" fillId="5" borderId="20" xfId="0" applyNumberFormat="1" applyFont="1" applyFill="1" applyBorder="1" applyAlignment="1" applyProtection="1">
      <alignment horizontal="center" wrapText="1"/>
      <protection/>
    </xf>
    <xf numFmtId="49" fontId="2" fillId="11" borderId="21" xfId="0" applyNumberFormat="1" applyFont="1" applyFill="1" applyBorder="1" applyAlignment="1" applyProtection="1">
      <alignment horizontal="center" wrapText="1"/>
      <protection/>
    </xf>
    <xf numFmtId="3" fontId="2" fillId="17" borderId="22" xfId="0" applyNumberFormat="1" applyFont="1" applyFill="1" applyBorder="1" applyAlignment="1" applyProtection="1">
      <alignment horizontal="center" wrapText="1"/>
      <protection/>
    </xf>
    <xf numFmtId="3" fontId="2" fillId="34" borderId="15" xfId="0" applyNumberFormat="1" applyFont="1" applyFill="1" applyBorder="1" applyAlignment="1" applyProtection="1">
      <alignment horizontal="center" wrapText="1"/>
      <protection/>
    </xf>
    <xf numFmtId="0" fontId="4" fillId="35" borderId="23" xfId="0" applyFont="1" applyFill="1" applyBorder="1" applyAlignment="1" applyProtection="1">
      <alignment wrapText="1"/>
      <protection/>
    </xf>
    <xf numFmtId="49" fontId="5" fillId="0" borderId="24" xfId="0" applyNumberFormat="1" applyFont="1" applyBorder="1" applyAlignment="1" applyProtection="1">
      <alignment horizontal="center"/>
      <protection/>
    </xf>
    <xf numFmtId="49" fontId="5" fillId="0" borderId="25" xfId="0" applyNumberFormat="1" applyFont="1" applyBorder="1" applyAlignment="1" applyProtection="1">
      <alignment/>
      <protection/>
    </xf>
    <xf numFmtId="49" fontId="5" fillId="0" borderId="13" xfId="0" applyNumberFormat="1" applyFont="1" applyBorder="1" applyAlignment="1" applyProtection="1">
      <alignment horizontal="center"/>
      <protection/>
    </xf>
    <xf numFmtId="3" fontId="5" fillId="6" borderId="12" xfId="0" applyNumberFormat="1" applyFont="1" applyFill="1" applyBorder="1" applyAlignment="1" applyProtection="1">
      <alignment/>
      <protection/>
    </xf>
    <xf numFmtId="3" fontId="5" fillId="5" borderId="26" xfId="0" applyNumberFormat="1" applyFont="1" applyFill="1" applyBorder="1" applyAlignment="1" applyProtection="1">
      <alignment/>
      <protection/>
    </xf>
    <xf numFmtId="3" fontId="5" fillId="11" borderId="14" xfId="0" applyNumberFormat="1" applyFont="1" applyFill="1" applyBorder="1" applyAlignment="1" applyProtection="1">
      <alignment/>
      <protection/>
    </xf>
    <xf numFmtId="3" fontId="5" fillId="17" borderId="27" xfId="0" applyNumberFormat="1" applyFont="1" applyFill="1" applyBorder="1" applyAlignment="1" applyProtection="1">
      <alignment horizontal="right"/>
      <protection/>
    </xf>
    <xf numFmtId="3" fontId="5" fillId="34" borderId="28" xfId="0" applyNumberFormat="1" applyFont="1" applyFill="1" applyBorder="1" applyAlignment="1" applyProtection="1">
      <alignment horizontal="right"/>
      <protection/>
    </xf>
    <xf numFmtId="3" fontId="5" fillId="35" borderId="29" xfId="0" applyNumberFormat="1" applyFont="1" applyFill="1" applyBorder="1" applyAlignment="1" applyProtection="1">
      <alignment/>
      <protection/>
    </xf>
    <xf numFmtId="3" fontId="0" fillId="0" borderId="0" xfId="0" applyNumberFormat="1" applyAlignment="1" applyProtection="1">
      <alignment/>
      <protection/>
    </xf>
    <xf numFmtId="49" fontId="5" fillId="0" borderId="25" xfId="0" applyNumberFormat="1" applyFont="1" applyBorder="1" applyAlignment="1" applyProtection="1">
      <alignment wrapText="1"/>
      <protection/>
    </xf>
    <xf numFmtId="49" fontId="5" fillId="0" borderId="13" xfId="0" applyNumberFormat="1" applyFont="1" applyBorder="1" applyAlignment="1" applyProtection="1">
      <alignment horizontal="center" wrapText="1"/>
      <protection/>
    </xf>
    <xf numFmtId="3" fontId="5" fillId="6" borderId="30" xfId="0" applyNumberFormat="1" applyFont="1" applyFill="1" applyBorder="1" applyAlignment="1" applyProtection="1">
      <alignment/>
      <protection/>
    </xf>
    <xf numFmtId="3" fontId="5" fillId="5" borderId="24" xfId="0" applyNumberFormat="1" applyFont="1" applyFill="1" applyBorder="1" applyAlignment="1" applyProtection="1">
      <alignment/>
      <protection/>
    </xf>
    <xf numFmtId="3" fontId="5" fillId="11" borderId="13" xfId="0" applyNumberFormat="1" applyFont="1" applyFill="1" applyBorder="1" applyAlignment="1" applyProtection="1">
      <alignment/>
      <protection/>
    </xf>
    <xf numFmtId="3" fontId="5" fillId="17" borderId="31" xfId="0" applyNumberFormat="1" applyFont="1" applyFill="1" applyBorder="1" applyAlignment="1" applyProtection="1">
      <alignment horizontal="right"/>
      <protection/>
    </xf>
    <xf numFmtId="3" fontId="5" fillId="35" borderId="32" xfId="0" applyNumberFormat="1" applyFont="1" applyFill="1" applyBorder="1" applyAlignment="1" applyProtection="1">
      <alignment/>
      <protection/>
    </xf>
    <xf numFmtId="49" fontId="24" fillId="0" borderId="25" xfId="0" applyNumberFormat="1" applyFont="1" applyBorder="1" applyAlignment="1" applyProtection="1">
      <alignment/>
      <protection/>
    </xf>
    <xf numFmtId="49" fontId="24" fillId="0" borderId="13" xfId="0" applyNumberFormat="1" applyFont="1" applyBorder="1" applyAlignment="1" applyProtection="1">
      <alignment horizontal="center"/>
      <protection/>
    </xf>
    <xf numFmtId="49" fontId="5" fillId="0" borderId="24" xfId="0" applyNumberFormat="1" applyFont="1" applyBorder="1" applyAlignment="1" applyProtection="1" quotePrefix="1">
      <alignment horizontal="center"/>
      <protection/>
    </xf>
    <xf numFmtId="49" fontId="5" fillId="0" borderId="33" xfId="0" applyNumberFormat="1" applyFont="1" applyBorder="1" applyAlignment="1" applyProtection="1">
      <alignment/>
      <protection/>
    </xf>
    <xf numFmtId="49" fontId="5" fillId="0" borderId="34" xfId="0" applyNumberFormat="1" applyFont="1" applyBorder="1" applyAlignment="1" applyProtection="1">
      <alignment horizontal="center"/>
      <protection/>
    </xf>
    <xf numFmtId="3" fontId="5" fillId="6" borderId="35" xfId="0" applyNumberFormat="1" applyFont="1" applyFill="1" applyBorder="1" applyAlignment="1" applyProtection="1">
      <alignment/>
      <protection/>
    </xf>
    <xf numFmtId="3" fontId="5" fillId="17" borderId="36" xfId="0" applyNumberFormat="1" applyFont="1" applyFill="1" applyBorder="1" applyAlignment="1" applyProtection="1">
      <alignment horizontal="right"/>
      <protection/>
    </xf>
    <xf numFmtId="3" fontId="5" fillId="34" borderId="37" xfId="0" applyNumberFormat="1" applyFont="1" applyFill="1" applyBorder="1" applyAlignment="1" applyProtection="1">
      <alignment horizontal="right"/>
      <protection/>
    </xf>
    <xf numFmtId="3" fontId="5" fillId="35" borderId="38" xfId="0" applyNumberFormat="1" applyFont="1" applyFill="1" applyBorder="1" applyAlignment="1" applyProtection="1">
      <alignment/>
      <protection/>
    </xf>
    <xf numFmtId="0" fontId="0" fillId="34" borderId="39" xfId="0" applyFill="1" applyBorder="1" applyAlignment="1" applyProtection="1">
      <alignment horizontal="center"/>
      <protection/>
    </xf>
    <xf numFmtId="49" fontId="3" fillId="0" borderId="40" xfId="0" applyNumberFormat="1" applyFont="1" applyBorder="1" applyAlignment="1" applyProtection="1">
      <alignment/>
      <protection/>
    </xf>
    <xf numFmtId="49" fontId="3" fillId="34" borderId="41" xfId="0" applyNumberFormat="1" applyFont="1" applyFill="1" applyBorder="1" applyAlignment="1" applyProtection="1">
      <alignment horizontal="center"/>
      <protection/>
    </xf>
    <xf numFmtId="3" fontId="3" fillId="6" borderId="20" xfId="0" applyNumberFormat="1" applyFont="1" applyFill="1" applyBorder="1" applyAlignment="1" applyProtection="1">
      <alignment/>
      <protection/>
    </xf>
    <xf numFmtId="3" fontId="3" fillId="5" borderId="20" xfId="0" applyNumberFormat="1" applyFont="1" applyFill="1" applyBorder="1" applyAlignment="1" applyProtection="1">
      <alignment/>
      <protection/>
    </xf>
    <xf numFmtId="3" fontId="3" fillId="11" borderId="21" xfId="0" applyNumberFormat="1" applyFont="1" applyFill="1" applyBorder="1" applyAlignment="1" applyProtection="1">
      <alignment/>
      <protection/>
    </xf>
    <xf numFmtId="3" fontId="3" fillId="17" borderId="22" xfId="0" applyNumberFormat="1" applyFont="1" applyFill="1" applyBorder="1" applyAlignment="1" applyProtection="1">
      <alignment/>
      <protection/>
    </xf>
    <xf numFmtId="3" fontId="3" fillId="34" borderId="42" xfId="0" applyNumberFormat="1" applyFont="1" applyFill="1" applyBorder="1" applyAlignment="1" applyProtection="1">
      <alignment/>
      <protection/>
    </xf>
    <xf numFmtId="3" fontId="3" fillId="35" borderId="41" xfId="0" applyNumberFormat="1" applyFont="1" applyFill="1" applyBorder="1" applyAlignment="1" applyProtection="1">
      <alignment/>
      <protection/>
    </xf>
    <xf numFmtId="0" fontId="0" fillId="0" borderId="0" xfId="0" applyAlignment="1" applyProtection="1">
      <alignment horizontal="center"/>
      <protection/>
    </xf>
    <xf numFmtId="49" fontId="6" fillId="0" borderId="0"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9" fontId="2" fillId="0" borderId="16" xfId="0" applyNumberFormat="1" applyFont="1" applyBorder="1" applyAlignment="1" applyProtection="1">
      <alignment/>
      <protection/>
    </xf>
    <xf numFmtId="49" fontId="2" fillId="0" borderId="16" xfId="0" applyNumberFormat="1" applyFont="1" applyBorder="1" applyAlignment="1" applyProtection="1">
      <alignment horizontal="center"/>
      <protection/>
    </xf>
    <xf numFmtId="49" fontId="2" fillId="6" borderId="11" xfId="0" applyNumberFormat="1" applyFont="1" applyFill="1" applyBorder="1" applyAlignment="1" applyProtection="1">
      <alignment horizontal="center" wrapText="1"/>
      <protection/>
    </xf>
    <xf numFmtId="49" fontId="2" fillId="5" borderId="43" xfId="0" applyNumberFormat="1" applyFont="1" applyFill="1" applyBorder="1" applyAlignment="1" applyProtection="1">
      <alignment horizontal="center" wrapText="1"/>
      <protection/>
    </xf>
    <xf numFmtId="49" fontId="2" fillId="11" borderId="44" xfId="0" applyNumberFormat="1" applyFont="1" applyFill="1" applyBorder="1" applyAlignment="1" applyProtection="1">
      <alignment horizontal="center" wrapText="1"/>
      <protection/>
    </xf>
    <xf numFmtId="3" fontId="2" fillId="17" borderId="45" xfId="0" applyNumberFormat="1" applyFont="1" applyFill="1" applyBorder="1" applyAlignment="1" applyProtection="1">
      <alignment horizontal="center" wrapText="1"/>
      <protection/>
    </xf>
    <xf numFmtId="49" fontId="2" fillId="0" borderId="46" xfId="0" applyNumberFormat="1" applyFont="1" applyBorder="1" applyAlignment="1" applyProtection="1">
      <alignment horizontal="center" wrapText="1"/>
      <protection/>
    </xf>
    <xf numFmtId="3" fontId="100" fillId="0" borderId="0" xfId="0" applyNumberFormat="1" applyFont="1" applyAlignment="1" applyProtection="1">
      <alignment/>
      <protection/>
    </xf>
    <xf numFmtId="0" fontId="4" fillId="35" borderId="47" xfId="0" applyFont="1" applyFill="1" applyBorder="1" applyAlignment="1" applyProtection="1">
      <alignment wrapText="1"/>
      <protection/>
    </xf>
    <xf numFmtId="3" fontId="2" fillId="8" borderId="0" xfId="0" applyNumberFormat="1" applyFont="1" applyFill="1" applyBorder="1" applyAlignment="1" applyProtection="1">
      <alignment horizontal="center" wrapText="1"/>
      <protection/>
    </xf>
    <xf numFmtId="49" fontId="2" fillId="12" borderId="48" xfId="0" applyNumberFormat="1" applyFont="1" applyFill="1" applyBorder="1" applyAlignment="1" applyProtection="1">
      <alignment horizontal="center" wrapText="1"/>
      <protection/>
    </xf>
    <xf numFmtId="49" fontId="2" fillId="12" borderId="10" xfId="0" applyNumberFormat="1" applyFont="1" applyFill="1" applyBorder="1" applyAlignment="1" applyProtection="1">
      <alignment horizontal="center" wrapText="1"/>
      <protection/>
    </xf>
    <xf numFmtId="3" fontId="5" fillId="12" borderId="16" xfId="0" applyNumberFormat="1" applyFont="1" applyFill="1" applyBorder="1" applyAlignment="1" applyProtection="1">
      <alignment/>
      <protection/>
    </xf>
    <xf numFmtId="3" fontId="5" fillId="12" borderId="25" xfId="0" applyNumberFormat="1" applyFont="1" applyFill="1" applyBorder="1" applyAlignment="1" applyProtection="1">
      <alignment/>
      <protection/>
    </xf>
    <xf numFmtId="3" fontId="5" fillId="12" borderId="33" xfId="0" applyNumberFormat="1" applyFont="1" applyFill="1" applyBorder="1" applyAlignment="1" applyProtection="1">
      <alignment/>
      <protection/>
    </xf>
    <xf numFmtId="3" fontId="3" fillId="12" borderId="48" xfId="0" applyNumberFormat="1" applyFont="1" applyFill="1" applyBorder="1" applyAlignment="1" applyProtection="1">
      <alignment/>
      <protection/>
    </xf>
    <xf numFmtId="3" fontId="2" fillId="8" borderId="41" xfId="0" applyNumberFormat="1" applyFont="1" applyFill="1" applyBorder="1" applyAlignment="1" applyProtection="1">
      <alignment horizontal="center" wrapText="1"/>
      <protection/>
    </xf>
    <xf numFmtId="3" fontId="2" fillId="8" borderId="49" xfId="0" applyNumberFormat="1" applyFont="1" applyFill="1" applyBorder="1" applyAlignment="1" applyProtection="1">
      <alignment horizontal="center" wrapText="1"/>
      <protection/>
    </xf>
    <xf numFmtId="3" fontId="5" fillId="36" borderId="29" xfId="0" applyNumberFormat="1" applyFont="1" applyFill="1" applyBorder="1" applyAlignment="1" applyProtection="1">
      <alignment horizontal="right"/>
      <protection/>
    </xf>
    <xf numFmtId="3" fontId="5" fillId="36" borderId="32" xfId="0" applyNumberFormat="1" applyFont="1" applyFill="1" applyBorder="1" applyAlignment="1" applyProtection="1">
      <alignment horizontal="right"/>
      <protection/>
    </xf>
    <xf numFmtId="3" fontId="3" fillId="36" borderId="41" xfId="0" applyNumberFormat="1" applyFont="1" applyFill="1" applyBorder="1" applyAlignment="1" applyProtection="1">
      <alignment/>
      <protection/>
    </xf>
    <xf numFmtId="0" fontId="94" fillId="0" borderId="15" xfId="0" applyFont="1" applyBorder="1" applyAlignment="1" applyProtection="1">
      <alignment vertical="top" wrapText="1"/>
      <protection/>
    </xf>
    <xf numFmtId="0" fontId="94" fillId="0" borderId="15" xfId="0" applyFont="1" applyBorder="1" applyAlignment="1" applyProtection="1">
      <alignment wrapText="1"/>
      <protection/>
    </xf>
    <xf numFmtId="0" fontId="0" fillId="37" borderId="0" xfId="0" applyFill="1" applyAlignment="1">
      <alignment/>
    </xf>
    <xf numFmtId="0" fontId="95" fillId="37" borderId="0" xfId="0" applyFont="1" applyFill="1" applyAlignment="1">
      <alignment/>
    </xf>
    <xf numFmtId="0" fontId="0" fillId="0" borderId="0" xfId="0" applyAlignment="1">
      <alignment horizontal="center" wrapText="1"/>
    </xf>
    <xf numFmtId="0" fontId="0" fillId="0" borderId="0" xfId="0" applyAlignment="1" applyProtection="1">
      <alignment/>
      <protection/>
    </xf>
    <xf numFmtId="0" fontId="0" fillId="0" borderId="0" xfId="0" applyBorder="1" applyAlignment="1" applyProtection="1">
      <alignment vertical="top" wrapText="1"/>
      <protection/>
    </xf>
    <xf numFmtId="0" fontId="94" fillId="0" borderId="0" xfId="0" applyFont="1" applyBorder="1" applyAlignment="1" applyProtection="1">
      <alignment wrapText="1"/>
      <protection/>
    </xf>
    <xf numFmtId="0" fontId="0" fillId="0" borderId="13" xfId="0" applyBorder="1" applyAlignment="1">
      <alignment wrapText="1"/>
    </xf>
    <xf numFmtId="0" fontId="0" fillId="0" borderId="33" xfId="0" applyBorder="1" applyAlignment="1">
      <alignment/>
    </xf>
    <xf numFmtId="0" fontId="0" fillId="0" borderId="35" xfId="0" applyBorder="1" applyAlignment="1">
      <alignment/>
    </xf>
    <xf numFmtId="0" fontId="0" fillId="0" borderId="10" xfId="0" applyBorder="1" applyAlignment="1">
      <alignment/>
    </xf>
    <xf numFmtId="164" fontId="0" fillId="0" borderId="11" xfId="0" applyNumberFormat="1" applyBorder="1" applyAlignment="1">
      <alignment horizontal="center"/>
    </xf>
    <xf numFmtId="164" fontId="0" fillId="0" borderId="12" xfId="0" applyNumberFormat="1" applyBorder="1" applyAlignment="1">
      <alignment horizontal="center"/>
    </xf>
    <xf numFmtId="0" fontId="0" fillId="0" borderId="16" xfId="0" applyBorder="1" applyAlignment="1">
      <alignment/>
    </xf>
    <xf numFmtId="0" fontId="0" fillId="0" borderId="12" xfId="0" applyBorder="1" applyAlignment="1">
      <alignment horizontal="center"/>
    </xf>
    <xf numFmtId="0" fontId="0" fillId="0" borderId="35" xfId="0" applyBorder="1" applyAlignment="1">
      <alignment horizontal="center"/>
    </xf>
    <xf numFmtId="0" fontId="91" fillId="0" borderId="10" xfId="0" applyFont="1" applyBorder="1" applyAlignment="1">
      <alignment/>
    </xf>
    <xf numFmtId="9" fontId="91" fillId="0" borderId="11" xfId="0" applyNumberFormat="1" applyFont="1" applyBorder="1" applyAlignment="1">
      <alignment/>
    </xf>
    <xf numFmtId="9" fontId="0" fillId="0" borderId="11" xfId="0" applyNumberFormat="1" applyBorder="1" applyAlignment="1">
      <alignment/>
    </xf>
    <xf numFmtId="0" fontId="91" fillId="0" borderId="33" xfId="0" applyFont="1" applyBorder="1" applyAlignment="1">
      <alignment/>
    </xf>
    <xf numFmtId="164" fontId="0" fillId="0" borderId="35" xfId="0" applyNumberFormat="1" applyBorder="1" applyAlignment="1">
      <alignment/>
    </xf>
    <xf numFmtId="4" fontId="0" fillId="0" borderId="11" xfId="0" applyNumberFormat="1" applyBorder="1" applyAlignment="1">
      <alignment/>
    </xf>
    <xf numFmtId="164" fontId="0" fillId="0" borderId="11" xfId="0" applyNumberFormat="1" applyBorder="1" applyAlignment="1">
      <alignment/>
    </xf>
    <xf numFmtId="164" fontId="0" fillId="0" borderId="12" xfId="0" applyNumberFormat="1" applyBorder="1" applyAlignment="1">
      <alignment/>
    </xf>
    <xf numFmtId="9" fontId="0" fillId="0" borderId="13" xfId="0" applyNumberFormat="1" applyBorder="1" applyAlignment="1">
      <alignment/>
    </xf>
    <xf numFmtId="9" fontId="0" fillId="0" borderId="13" xfId="0" applyNumberFormat="1" applyFont="1" applyBorder="1" applyAlignment="1">
      <alignment/>
    </xf>
    <xf numFmtId="0" fontId="0" fillId="0" borderId="0" xfId="0" applyBorder="1" applyAlignment="1">
      <alignment/>
    </xf>
    <xf numFmtId="0" fontId="91" fillId="0" borderId="0" xfId="0" applyFont="1" applyBorder="1" applyAlignment="1">
      <alignment horizontal="left" wrapText="1"/>
    </xf>
    <xf numFmtId="0" fontId="0" fillId="0" borderId="0" xfId="0" applyBorder="1" applyAlignment="1">
      <alignment wrapText="1"/>
    </xf>
    <xf numFmtId="0" fontId="91" fillId="0" borderId="0" xfId="0" applyFont="1" applyAlignment="1" applyProtection="1">
      <alignment/>
      <protection/>
    </xf>
    <xf numFmtId="0" fontId="0" fillId="0" borderId="0" xfId="0" applyFont="1" applyAlignment="1" applyProtection="1">
      <alignment/>
      <protection/>
    </xf>
    <xf numFmtId="3" fontId="0" fillId="0" borderId="13" xfId="0" applyNumberFormat="1" applyFill="1" applyBorder="1" applyAlignment="1">
      <alignment/>
    </xf>
    <xf numFmtId="0" fontId="0" fillId="0" borderId="0" xfId="0" applyFill="1" applyAlignment="1">
      <alignment/>
    </xf>
    <xf numFmtId="0" fontId="93" fillId="33" borderId="0" xfId="0" applyFont="1" applyFill="1" applyBorder="1" applyAlignment="1" applyProtection="1">
      <alignment horizontal="left" wrapText="1"/>
      <protection/>
    </xf>
    <xf numFmtId="0" fontId="0" fillId="0" borderId="0" xfId="0" applyFont="1" applyAlignment="1" applyProtection="1">
      <alignment vertical="center"/>
      <protection/>
    </xf>
    <xf numFmtId="0" fontId="93" fillId="33" borderId="15" xfId="0" applyFont="1" applyFill="1" applyBorder="1" applyAlignment="1" applyProtection="1">
      <alignment horizontal="left" wrapText="1"/>
      <protection/>
    </xf>
    <xf numFmtId="0" fontId="93" fillId="33" borderId="12" xfId="0" applyFont="1" applyFill="1" applyBorder="1" applyAlignment="1" applyProtection="1">
      <alignment horizontal="left" wrapText="1"/>
      <protection/>
    </xf>
    <xf numFmtId="0" fontId="0" fillId="0" borderId="10" xfId="0" applyFont="1" applyBorder="1" applyAlignment="1" applyProtection="1">
      <alignment/>
      <protection/>
    </xf>
    <xf numFmtId="0" fontId="0" fillId="0" borderId="10" xfId="0" applyBorder="1" applyAlignment="1" applyProtection="1">
      <alignment wrapText="1"/>
      <protection/>
    </xf>
    <xf numFmtId="0" fontId="96" fillId="0" borderId="10" xfId="0" applyFont="1" applyBorder="1" applyAlignment="1" applyProtection="1">
      <alignment horizontal="right" wrapText="1"/>
      <protection/>
    </xf>
    <xf numFmtId="0" fontId="96" fillId="0" borderId="0" xfId="0" applyFont="1" applyBorder="1" applyAlignment="1" applyProtection="1">
      <alignment horizontal="left" wrapText="1"/>
      <protection/>
    </xf>
    <xf numFmtId="0" fontId="0" fillId="0" borderId="11" xfId="0" applyFont="1" applyBorder="1" applyAlignment="1" applyProtection="1">
      <alignment/>
      <protection/>
    </xf>
    <xf numFmtId="0" fontId="0" fillId="0" borderId="11" xfId="0" applyBorder="1" applyAlignment="1" applyProtection="1">
      <alignment horizontal="left" wrapText="1"/>
      <protection/>
    </xf>
    <xf numFmtId="0" fontId="0" fillId="0" borderId="15" xfId="0" applyFont="1" applyBorder="1" applyAlignment="1" applyProtection="1">
      <alignment/>
      <protection/>
    </xf>
    <xf numFmtId="0" fontId="0" fillId="0" borderId="16" xfId="0" applyFont="1" applyBorder="1" applyAlignment="1" applyProtection="1">
      <alignment/>
      <protection/>
    </xf>
    <xf numFmtId="0" fontId="0" fillId="0" borderId="12" xfId="0" applyFont="1" applyBorder="1" applyAlignment="1" applyProtection="1">
      <alignment/>
      <protection/>
    </xf>
    <xf numFmtId="0" fontId="0" fillId="0" borderId="25" xfId="0" applyFont="1" applyBorder="1" applyAlignment="1" applyProtection="1">
      <alignment/>
      <protection/>
    </xf>
    <xf numFmtId="0" fontId="0" fillId="0" borderId="28" xfId="0" applyFont="1" applyBorder="1" applyAlignment="1" applyProtection="1">
      <alignment/>
      <protection/>
    </xf>
    <xf numFmtId="0" fontId="0" fillId="0" borderId="30" xfId="0" applyFont="1" applyBorder="1" applyAlignment="1" applyProtection="1">
      <alignment/>
      <protection/>
    </xf>
    <xf numFmtId="0" fontId="0" fillId="0" borderId="10" xfId="0" applyFont="1" applyBorder="1" applyAlignment="1" applyProtection="1">
      <alignment vertical="top" wrapText="1"/>
      <protection/>
    </xf>
    <xf numFmtId="0" fontId="0" fillId="0" borderId="0" xfId="0" applyFont="1" applyBorder="1" applyAlignment="1" applyProtection="1">
      <alignment vertical="top" wrapText="1"/>
      <protection/>
    </xf>
    <xf numFmtId="0" fontId="0" fillId="33" borderId="11" xfId="0" applyFill="1" applyBorder="1" applyAlignment="1" applyProtection="1">
      <alignment/>
      <protection/>
    </xf>
    <xf numFmtId="0" fontId="0" fillId="0" borderId="11" xfId="0" applyFont="1" applyBorder="1" applyAlignment="1" applyProtection="1">
      <alignment vertical="top" wrapText="1"/>
      <protection/>
    </xf>
    <xf numFmtId="0" fontId="0" fillId="0" borderId="15" xfId="0" applyFont="1" applyBorder="1" applyAlignment="1" applyProtection="1">
      <alignment horizontal="left"/>
      <protection/>
    </xf>
    <xf numFmtId="0" fontId="0" fillId="0" borderId="25" xfId="0" applyFont="1" applyBorder="1" applyAlignment="1" applyProtection="1">
      <alignment wrapText="1"/>
      <protection/>
    </xf>
    <xf numFmtId="0" fontId="0" fillId="33" borderId="25" xfId="0" applyFont="1" applyFill="1" applyBorder="1" applyAlignment="1" applyProtection="1">
      <alignment vertical="top" wrapText="1"/>
      <protection/>
    </xf>
    <xf numFmtId="0" fontId="0" fillId="33" borderId="28" xfId="0" applyFont="1" applyFill="1" applyBorder="1" applyAlignment="1" applyProtection="1">
      <alignment vertical="top" wrapText="1"/>
      <protection/>
    </xf>
    <xf numFmtId="0" fontId="0" fillId="33" borderId="30" xfId="0" applyFont="1" applyFill="1" applyBorder="1" applyAlignment="1" applyProtection="1">
      <alignment vertical="top" wrapText="1"/>
      <protection/>
    </xf>
    <xf numFmtId="0" fontId="91" fillId="2" borderId="14" xfId="0" applyFont="1" applyFill="1" applyBorder="1" applyAlignment="1" applyProtection="1">
      <alignment wrapText="1"/>
      <protection/>
    </xf>
    <xf numFmtId="0" fontId="0" fillId="0" borderId="30" xfId="0" applyBorder="1" applyAlignment="1" applyProtection="1">
      <alignment horizontal="left" wrapText="1"/>
      <protection/>
    </xf>
    <xf numFmtId="0" fontId="93" fillId="33" borderId="10" xfId="0" applyFont="1" applyFill="1" applyBorder="1" applyAlignment="1" applyProtection="1">
      <alignment horizontal="left" wrapText="1"/>
      <protection/>
    </xf>
    <xf numFmtId="0" fontId="91" fillId="33" borderId="15" xfId="0" applyFont="1" applyFill="1" applyBorder="1" applyAlignment="1" applyProtection="1">
      <alignment horizontal="right" wrapText="1"/>
      <protection/>
    </xf>
    <xf numFmtId="0" fontId="0" fillId="33" borderId="15" xfId="0" applyFill="1" applyBorder="1" applyAlignment="1" applyProtection="1">
      <alignment horizontal="right" wrapText="1"/>
      <protection/>
    </xf>
    <xf numFmtId="0" fontId="91" fillId="33" borderId="15" xfId="0" applyFont="1" applyFill="1" applyBorder="1" applyAlignment="1" applyProtection="1">
      <alignment horizontal="center" wrapText="1"/>
      <protection/>
    </xf>
    <xf numFmtId="0" fontId="0" fillId="33" borderId="15" xfId="0" applyFill="1" applyBorder="1" applyAlignment="1" applyProtection="1">
      <alignment/>
      <protection/>
    </xf>
    <xf numFmtId="0" fontId="0" fillId="33" borderId="12" xfId="0" applyFill="1" applyBorder="1" applyAlignment="1" applyProtection="1">
      <alignment/>
      <protection/>
    </xf>
    <xf numFmtId="0" fontId="94" fillId="0" borderId="25" xfId="0" applyFont="1" applyFill="1" applyBorder="1" applyAlignment="1" applyProtection="1">
      <alignment vertical="top" wrapText="1"/>
      <protection/>
    </xf>
    <xf numFmtId="0" fontId="94" fillId="0" borderId="28" xfId="0" applyFont="1" applyFill="1" applyBorder="1" applyAlignment="1" applyProtection="1">
      <alignment vertical="top" wrapText="1"/>
      <protection/>
    </xf>
    <xf numFmtId="0" fontId="94" fillId="0" borderId="30" xfId="0" applyFont="1" applyFill="1" applyBorder="1" applyAlignment="1" applyProtection="1">
      <alignment vertical="top" wrapText="1"/>
      <protection/>
    </xf>
    <xf numFmtId="0" fontId="0" fillId="0" borderId="11" xfId="0" applyBorder="1" applyAlignment="1" applyProtection="1">
      <alignment wrapText="1"/>
      <protection/>
    </xf>
    <xf numFmtId="0" fontId="98" fillId="0" borderId="0" xfId="0" applyFont="1" applyBorder="1" applyAlignment="1" applyProtection="1">
      <alignment horizontal="center"/>
      <protection/>
    </xf>
    <xf numFmtId="0" fontId="0" fillId="0" borderId="0" xfId="0" applyBorder="1" applyAlignment="1" applyProtection="1">
      <alignment/>
      <protection/>
    </xf>
    <xf numFmtId="49" fontId="3" fillId="0" borderId="0" xfId="0" applyNumberFormat="1" applyFont="1" applyFill="1" applyBorder="1" applyAlignment="1" applyProtection="1">
      <alignment horizontal="center" vertical="center" wrapText="1"/>
      <protection/>
    </xf>
    <xf numFmtId="0" fontId="93" fillId="0" borderId="15" xfId="0" applyFont="1" applyBorder="1" applyAlignment="1" applyProtection="1">
      <alignment horizontal="center" vertical="center" wrapText="1"/>
      <protection/>
    </xf>
    <xf numFmtId="0" fontId="93" fillId="0" borderId="0" xfId="0" applyFont="1" applyBorder="1" applyAlignment="1" applyProtection="1">
      <alignment horizontal="center" vertical="center" wrapText="1"/>
      <protection/>
    </xf>
    <xf numFmtId="0" fontId="6" fillId="0" borderId="0" xfId="0" applyFont="1" applyFill="1" applyBorder="1" applyAlignment="1" applyProtection="1">
      <alignment wrapText="1"/>
      <protection/>
    </xf>
    <xf numFmtId="0" fontId="0" fillId="0" borderId="0" xfId="0" applyBorder="1" applyAlignment="1" applyProtection="1">
      <alignment wrapText="1"/>
      <protection/>
    </xf>
    <xf numFmtId="0" fontId="103" fillId="32" borderId="13" xfId="0" applyFont="1" applyFill="1" applyBorder="1" applyAlignment="1" applyProtection="1">
      <alignment horizontal="left" wrapText="1"/>
      <protection locked="0"/>
    </xf>
    <xf numFmtId="0" fontId="0" fillId="0" borderId="28" xfId="0" applyBorder="1" applyAlignment="1" applyProtection="1">
      <alignment wrapText="1"/>
      <protection/>
    </xf>
    <xf numFmtId="0" fontId="0" fillId="0" borderId="30" xfId="0" applyBorder="1" applyAlignment="1" applyProtection="1">
      <alignment wrapText="1"/>
      <protection/>
    </xf>
    <xf numFmtId="0" fontId="93" fillId="0" borderId="0" xfId="0" applyFont="1" applyBorder="1" applyAlignment="1" applyProtection="1">
      <alignment wrapText="1"/>
      <protection/>
    </xf>
    <xf numFmtId="0" fontId="94" fillId="33" borderId="0" xfId="0" applyFont="1" applyFill="1" applyBorder="1" applyAlignment="1" applyProtection="1">
      <alignment horizontal="left"/>
      <protection/>
    </xf>
    <xf numFmtId="0" fontId="0" fillId="0" borderId="0" xfId="0" applyBorder="1" applyAlignment="1" applyProtection="1">
      <alignment vertical="top" wrapText="1"/>
      <protection/>
    </xf>
    <xf numFmtId="0" fontId="94" fillId="0" borderId="0" xfId="0" applyFont="1" applyBorder="1" applyAlignment="1" applyProtection="1">
      <alignment wrapText="1"/>
      <protection/>
    </xf>
    <xf numFmtId="0" fontId="94" fillId="0" borderId="0" xfId="0" applyFont="1" applyBorder="1" applyAlignment="1" applyProtection="1">
      <alignment horizontal="center" wrapText="1"/>
      <protection/>
    </xf>
    <xf numFmtId="0" fontId="104" fillId="0" borderId="0" xfId="0" applyFont="1" applyBorder="1" applyAlignment="1" applyProtection="1">
      <alignment horizontal="center"/>
      <protection/>
    </xf>
    <xf numFmtId="0" fontId="0" fillId="0" borderId="11" xfId="0" applyBorder="1" applyAlignment="1" applyProtection="1">
      <alignment/>
      <protection/>
    </xf>
    <xf numFmtId="0" fontId="4" fillId="32" borderId="13" xfId="0" applyFont="1" applyFill="1" applyBorder="1" applyAlignment="1" applyProtection="1">
      <alignment horizontal="center" vertical="center" wrapText="1"/>
      <protection locked="0"/>
    </xf>
    <xf numFmtId="0" fontId="94" fillId="0" borderId="0" xfId="0" applyFont="1" applyFill="1" applyBorder="1" applyAlignment="1" applyProtection="1">
      <alignment wrapText="1"/>
      <protection/>
    </xf>
    <xf numFmtId="0" fontId="94" fillId="0" borderId="11" xfId="0" applyFont="1" applyBorder="1" applyAlignment="1" applyProtection="1">
      <alignment wrapText="1"/>
      <protection/>
    </xf>
    <xf numFmtId="0" fontId="94" fillId="0" borderId="0" xfId="0" applyFont="1" applyFill="1" applyBorder="1" applyAlignment="1" applyProtection="1">
      <alignment horizontal="left"/>
      <protection/>
    </xf>
    <xf numFmtId="0" fontId="96" fillId="0" borderId="0" xfId="0" applyFont="1" applyBorder="1" applyAlignment="1" applyProtection="1">
      <alignment vertical="center" wrapText="1"/>
      <protection/>
    </xf>
    <xf numFmtId="0" fontId="105" fillId="32" borderId="13" xfId="0" applyFont="1" applyFill="1" applyBorder="1" applyAlignment="1" applyProtection="1">
      <alignment horizontal="center" vertical="center" wrapText="1"/>
      <protection locked="0"/>
    </xf>
    <xf numFmtId="0" fontId="94" fillId="0" borderId="0" xfId="0" applyFont="1" applyFill="1" applyBorder="1" applyAlignment="1" applyProtection="1">
      <alignment vertical="center"/>
      <protection/>
    </xf>
    <xf numFmtId="0" fontId="94" fillId="0" borderId="0" xfId="0" applyFont="1" applyFill="1" applyBorder="1" applyAlignment="1" applyProtection="1">
      <alignment horizontal="left" vertical="center"/>
      <protection/>
    </xf>
    <xf numFmtId="0" fontId="94" fillId="0" borderId="0" xfId="0" applyFont="1" applyFill="1" applyBorder="1" applyAlignment="1" applyProtection="1">
      <alignment vertical="center" wrapText="1"/>
      <protection/>
    </xf>
    <xf numFmtId="0" fontId="96" fillId="0" borderId="10" xfId="0" applyFont="1" applyBorder="1" applyAlignment="1" applyProtection="1">
      <alignment horizontal="left" wrapText="1"/>
      <protection/>
    </xf>
    <xf numFmtId="0" fontId="96" fillId="0" borderId="10" xfId="0" applyFont="1" applyBorder="1" applyAlignment="1" applyProtection="1">
      <alignment horizontal="center" wrapText="1"/>
      <protection/>
    </xf>
    <xf numFmtId="0" fontId="96" fillId="0" borderId="0" xfId="0" applyFont="1" applyBorder="1" applyAlignment="1" applyProtection="1">
      <alignment horizontal="center" wrapText="1"/>
      <protection/>
    </xf>
    <xf numFmtId="0" fontId="96" fillId="33" borderId="0" xfId="0" applyFont="1" applyFill="1" applyBorder="1" applyAlignment="1" applyProtection="1">
      <alignment horizontal="center" wrapText="1"/>
      <protection/>
    </xf>
    <xf numFmtId="8" fontId="94" fillId="33" borderId="15" xfId="0" applyNumberFormat="1" applyFont="1" applyFill="1" applyBorder="1" applyAlignment="1" applyProtection="1">
      <alignment/>
      <protection/>
    </xf>
    <xf numFmtId="8" fontId="100" fillId="33" borderId="28" xfId="0" applyNumberFormat="1" applyFont="1" applyFill="1" applyBorder="1" applyAlignment="1" applyProtection="1">
      <alignment horizontal="center" vertical="center" wrapText="1"/>
      <protection/>
    </xf>
    <xf numFmtId="0" fontId="99" fillId="33" borderId="28" xfId="0" applyFont="1" applyFill="1" applyBorder="1" applyAlignment="1" applyProtection="1">
      <alignment vertical="center" wrapText="1"/>
      <protection/>
    </xf>
    <xf numFmtId="8" fontId="100" fillId="33" borderId="16" xfId="0" applyNumberFormat="1" applyFont="1" applyFill="1" applyBorder="1" applyAlignment="1" applyProtection="1">
      <alignment horizontal="center" vertical="center" wrapText="1"/>
      <protection/>
    </xf>
    <xf numFmtId="8" fontId="94" fillId="0" borderId="44" xfId="0" applyNumberFormat="1" applyFont="1" applyBorder="1" applyAlignment="1" applyProtection="1">
      <alignment/>
      <protection/>
    </xf>
    <xf numFmtId="0" fontId="94" fillId="33" borderId="15" xfId="0" applyFont="1" applyFill="1" applyBorder="1" applyAlignment="1" applyProtection="1">
      <alignment wrapText="1"/>
      <protection/>
    </xf>
    <xf numFmtId="0" fontId="94" fillId="33" borderId="12" xfId="0" applyFont="1" applyFill="1" applyBorder="1" applyAlignment="1" applyProtection="1">
      <alignment wrapText="1"/>
      <protection/>
    </xf>
    <xf numFmtId="0" fontId="94" fillId="0" borderId="44" xfId="0" applyFont="1" applyBorder="1" applyAlignment="1" applyProtection="1">
      <alignment wrapText="1"/>
      <protection/>
    </xf>
    <xf numFmtId="0" fontId="104" fillId="0" borderId="11" xfId="0" applyFont="1" applyBorder="1" applyAlignment="1" applyProtection="1">
      <alignment horizontal="center"/>
      <protection/>
    </xf>
    <xf numFmtId="0" fontId="94" fillId="0" borderId="12" xfId="0" applyFont="1" applyBorder="1" applyAlignment="1" applyProtection="1">
      <alignment/>
      <protection/>
    </xf>
    <xf numFmtId="0" fontId="106" fillId="33" borderId="12" xfId="0" applyFont="1" applyFill="1" applyBorder="1" applyAlignment="1" applyProtection="1">
      <alignment vertical="center" wrapText="1"/>
      <protection/>
    </xf>
    <xf numFmtId="0" fontId="94" fillId="0" borderId="28" xfId="0" applyFont="1" applyBorder="1" applyAlignment="1" applyProtection="1">
      <alignment/>
      <protection/>
    </xf>
    <xf numFmtId="0" fontId="99" fillId="0" borderId="11" xfId="0" applyFont="1" applyFill="1" applyBorder="1" applyAlignment="1" applyProtection="1">
      <alignment horizontal="center" vertical="center" wrapText="1"/>
      <protection/>
    </xf>
    <xf numFmtId="0" fontId="107" fillId="0" borderId="0" xfId="0" applyFont="1" applyBorder="1" applyAlignment="1" applyProtection="1">
      <alignment horizontal="center" vertical="center" wrapText="1"/>
      <protection/>
    </xf>
    <xf numFmtId="0" fontId="104" fillId="0" borderId="0" xfId="0" applyFont="1" applyFill="1" applyBorder="1" applyAlignment="1" applyProtection="1">
      <alignment horizontal="center" wrapText="1"/>
      <protection/>
    </xf>
    <xf numFmtId="8" fontId="94" fillId="0" borderId="0" xfId="0" applyNumberFormat="1" applyFont="1" applyFill="1" applyBorder="1" applyAlignment="1" applyProtection="1">
      <alignment/>
      <protection/>
    </xf>
    <xf numFmtId="0" fontId="107" fillId="0" borderId="0" xfId="0" applyFont="1" applyFill="1" applyBorder="1" applyAlignment="1" applyProtection="1">
      <alignment horizontal="center" vertical="center" wrapText="1"/>
      <protection/>
    </xf>
    <xf numFmtId="8" fontId="94" fillId="0" borderId="10" xfId="0" applyNumberFormat="1" applyFont="1" applyFill="1" applyBorder="1" applyAlignment="1" applyProtection="1">
      <alignment/>
      <protection/>
    </xf>
    <xf numFmtId="0" fontId="107" fillId="0" borderId="0" xfId="0" applyFont="1" applyBorder="1" applyAlignment="1" applyProtection="1">
      <alignment vertical="center" wrapText="1"/>
      <protection/>
    </xf>
    <xf numFmtId="8" fontId="94" fillId="0" borderId="15" xfId="0" applyNumberFormat="1" applyFont="1" applyBorder="1" applyAlignment="1" applyProtection="1">
      <alignment/>
      <protection/>
    </xf>
    <xf numFmtId="8" fontId="98" fillId="0" borderId="15" xfId="0" applyNumberFormat="1" applyFont="1" applyBorder="1" applyAlignment="1" applyProtection="1">
      <alignment horizontal="center" vertical="center" wrapText="1"/>
      <protection/>
    </xf>
    <xf numFmtId="8" fontId="98" fillId="0" borderId="0" xfId="0" applyNumberFormat="1" applyFont="1" applyBorder="1" applyAlignment="1" applyProtection="1">
      <alignment horizontal="center" vertical="center" wrapText="1"/>
      <protection/>
    </xf>
    <xf numFmtId="164" fontId="94" fillId="0" borderId="0" xfId="0" applyNumberFormat="1" applyFont="1" applyBorder="1" applyAlignment="1" applyProtection="1">
      <alignment horizontal="center" vertical="center" wrapText="1"/>
      <protection/>
    </xf>
    <xf numFmtId="0" fontId="104" fillId="0" borderId="15" xfId="0" applyFont="1" applyBorder="1" applyAlignment="1" applyProtection="1">
      <alignment horizontal="center" wrapText="1"/>
      <protection/>
    </xf>
    <xf numFmtId="0" fontId="108" fillId="0" borderId="0" xfId="0" applyFont="1" applyFill="1" applyBorder="1" applyAlignment="1" applyProtection="1">
      <alignment horizontal="center" wrapText="1"/>
      <protection/>
    </xf>
    <xf numFmtId="0" fontId="104" fillId="38" borderId="13" xfId="0" applyFont="1" applyFill="1" applyBorder="1" applyAlignment="1" applyProtection="1">
      <alignment wrapText="1"/>
      <protection/>
    </xf>
    <xf numFmtId="0" fontId="94" fillId="38" borderId="13" xfId="0" applyFont="1" applyFill="1" applyBorder="1" applyAlignment="1" applyProtection="1">
      <alignment/>
      <protection/>
    </xf>
    <xf numFmtId="0" fontId="0" fillId="0" borderId="10" xfId="0" applyBorder="1" applyAlignment="1" applyProtection="1">
      <alignment horizontal="left" wrapText="1"/>
      <protection/>
    </xf>
    <xf numFmtId="0" fontId="6" fillId="34" borderId="13" xfId="0" applyFont="1" applyFill="1" applyBorder="1" applyAlignment="1" applyProtection="1">
      <alignment/>
      <protection/>
    </xf>
    <xf numFmtId="0" fontId="94" fillId="34" borderId="13" xfId="0" applyFont="1" applyFill="1" applyBorder="1" applyAlignment="1" applyProtection="1">
      <alignment horizontal="center" vertical="center"/>
      <protection/>
    </xf>
    <xf numFmtId="0" fontId="0" fillId="34" borderId="13" xfId="0" applyFill="1" applyBorder="1" applyAlignment="1" applyProtection="1">
      <alignment horizontal="center"/>
      <protection/>
    </xf>
    <xf numFmtId="0" fontId="104" fillId="34" borderId="13" xfId="0" applyFont="1" applyFill="1" applyBorder="1" applyAlignment="1" applyProtection="1">
      <alignment horizontal="center" vertical="center" wrapText="1"/>
      <protection/>
    </xf>
    <xf numFmtId="0" fontId="91" fillId="34" borderId="13" xfId="0" applyFont="1" applyFill="1" applyBorder="1" applyAlignment="1" applyProtection="1">
      <alignment horizontal="center"/>
      <protection/>
    </xf>
    <xf numFmtId="164" fontId="98" fillId="34" borderId="13" xfId="0" applyNumberFormat="1" applyFont="1" applyFill="1" applyBorder="1" applyAlignment="1" applyProtection="1">
      <alignment horizontal="center" vertical="center"/>
      <protection/>
    </xf>
    <xf numFmtId="164" fontId="109" fillId="34" borderId="13" xfId="0" applyNumberFormat="1" applyFont="1" applyFill="1" applyBorder="1" applyAlignment="1" applyProtection="1">
      <alignment horizontal="center" vertical="center"/>
      <protection/>
    </xf>
    <xf numFmtId="0" fontId="94" fillId="0" borderId="10" xfId="0" applyFont="1" applyBorder="1" applyAlignment="1" applyProtection="1">
      <alignment vertical="top" wrapText="1"/>
      <protection/>
    </xf>
    <xf numFmtId="0" fontId="94" fillId="34" borderId="14" xfId="0" applyFont="1" applyFill="1" applyBorder="1" applyAlignment="1" applyProtection="1">
      <alignment/>
      <protection/>
    </xf>
    <xf numFmtId="0" fontId="101" fillId="34" borderId="14" xfId="0" applyFont="1" applyFill="1" applyBorder="1" applyAlignment="1" applyProtection="1">
      <alignment vertical="top" wrapText="1"/>
      <protection/>
    </xf>
    <xf numFmtId="0" fontId="0" fillId="34" borderId="14" xfId="0" applyFill="1" applyBorder="1" applyAlignment="1" applyProtection="1">
      <alignment wrapText="1"/>
      <protection/>
    </xf>
    <xf numFmtId="8" fontId="102" fillId="34" borderId="14" xfId="0" applyNumberFormat="1" applyFont="1" applyFill="1" applyBorder="1" applyAlignment="1" applyProtection="1">
      <alignment wrapText="1"/>
      <protection/>
    </xf>
    <xf numFmtId="8" fontId="110" fillId="34" borderId="14" xfId="0" applyNumberFormat="1" applyFont="1" applyFill="1" applyBorder="1" applyAlignment="1" applyProtection="1">
      <alignment wrapText="1"/>
      <protection/>
    </xf>
    <xf numFmtId="0" fontId="0" fillId="0" borderId="0" xfId="0" applyBorder="1" applyAlignment="1" applyProtection="1">
      <alignment horizontal="center" wrapText="1"/>
      <protection/>
    </xf>
    <xf numFmtId="0" fontId="94" fillId="0" borderId="16" xfId="0" applyFont="1" applyBorder="1" applyAlignment="1" applyProtection="1">
      <alignment/>
      <protection/>
    </xf>
    <xf numFmtId="0" fontId="0" fillId="0" borderId="12" xfId="0" applyBorder="1" applyAlignment="1" applyProtection="1">
      <alignment horizontal="left" wrapText="1"/>
      <protection/>
    </xf>
    <xf numFmtId="0" fontId="0" fillId="0" borderId="11" xfId="0" applyBorder="1" applyAlignment="1" applyProtection="1">
      <alignment horizontal="center" wrapText="1"/>
      <protection/>
    </xf>
    <xf numFmtId="0" fontId="4" fillId="0" borderId="0" xfId="0" applyFont="1" applyFill="1" applyBorder="1" applyAlignment="1" applyProtection="1">
      <alignment vertical="center" wrapText="1"/>
      <protection/>
    </xf>
    <xf numFmtId="40" fontId="100" fillId="0" borderId="0" xfId="0" applyNumberFormat="1" applyFont="1" applyFill="1" applyBorder="1" applyAlignment="1" applyProtection="1">
      <alignment horizontal="center" vertical="center" wrapText="1"/>
      <protection/>
    </xf>
    <xf numFmtId="8" fontId="0" fillId="0" borderId="0" xfId="0" applyNumberFormat="1" applyFill="1" applyBorder="1" applyAlignment="1" applyProtection="1">
      <alignment horizontal="center" vertical="center" wrapText="1"/>
      <protection/>
    </xf>
    <xf numFmtId="0" fontId="0" fillId="0" borderId="10" xfId="0" applyBorder="1" applyAlignment="1" applyProtection="1">
      <alignment/>
      <protection/>
    </xf>
    <xf numFmtId="0" fontId="98" fillId="0" borderId="10" xfId="0" applyFont="1" applyBorder="1" applyAlignment="1" applyProtection="1">
      <alignment horizontal="center"/>
      <protection/>
    </xf>
    <xf numFmtId="0" fontId="98" fillId="0" borderId="11" xfId="0" applyFont="1" applyBorder="1" applyAlignment="1" applyProtection="1">
      <alignment horizontal="center"/>
      <protection/>
    </xf>
    <xf numFmtId="0" fontId="4" fillId="0" borderId="10" xfId="0" applyNumberFormat="1" applyFont="1" applyFill="1" applyBorder="1" applyAlignment="1" applyProtection="1">
      <alignment vertical="top" wrapText="1" readingOrder="1"/>
      <protection/>
    </xf>
    <xf numFmtId="49" fontId="4" fillId="0" borderId="10" xfId="0" applyNumberFormat="1" applyFont="1" applyFill="1" applyBorder="1" applyAlignment="1" applyProtection="1">
      <alignment wrapText="1"/>
      <protection/>
    </xf>
    <xf numFmtId="0" fontId="108" fillId="0" borderId="10" xfId="0" applyFont="1" applyFill="1" applyBorder="1" applyAlignment="1" applyProtection="1">
      <alignment vertical="center" wrapText="1"/>
      <protection/>
    </xf>
    <xf numFmtId="0" fontId="94" fillId="33" borderId="11" xfId="0" applyFont="1" applyFill="1" applyBorder="1" applyAlignment="1" applyProtection="1">
      <alignment vertical="center" wrapText="1"/>
      <protection/>
    </xf>
    <xf numFmtId="0" fontId="17" fillId="0" borderId="11" xfId="0" applyFont="1" applyFill="1" applyBorder="1" applyAlignment="1" applyProtection="1">
      <alignment horizontal="left"/>
      <protection/>
    </xf>
    <xf numFmtId="49" fontId="5" fillId="0" borderId="16" xfId="0" applyNumberFormat="1" applyFont="1" applyFill="1" applyBorder="1" applyAlignment="1" applyProtection="1">
      <alignment horizontal="center" vertical="center" wrapText="1"/>
      <protection/>
    </xf>
    <xf numFmtId="0" fontId="93" fillId="0" borderId="12" xfId="0" applyFont="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wrapText="1"/>
      <protection/>
    </xf>
    <xf numFmtId="0" fontId="93" fillId="0" borderId="11" xfId="0" applyFont="1" applyBorder="1" applyAlignment="1" applyProtection="1">
      <alignment horizontal="center" vertical="center" wrapText="1"/>
      <protection/>
    </xf>
    <xf numFmtId="49" fontId="5" fillId="0" borderId="10" xfId="0" applyNumberFormat="1" applyFont="1" applyFill="1" applyBorder="1" applyAlignment="1" applyProtection="1">
      <alignment horizontal="center" wrapText="1"/>
      <protection/>
    </xf>
    <xf numFmtId="0" fontId="93" fillId="0" borderId="0" xfId="0" applyFont="1" applyBorder="1" applyAlignment="1" applyProtection="1">
      <alignment horizontal="center" wrapText="1"/>
      <protection/>
    </xf>
    <xf numFmtId="0" fontId="93" fillId="0" borderId="11" xfId="0" applyFont="1" applyBorder="1" applyAlignment="1" applyProtection="1">
      <alignment horizontal="center" wrapText="1"/>
      <protection/>
    </xf>
    <xf numFmtId="49" fontId="94" fillId="0" borderId="10" xfId="0" applyNumberFormat="1" applyFont="1" applyFill="1" applyBorder="1" applyAlignment="1" applyProtection="1">
      <alignment/>
      <protection/>
    </xf>
    <xf numFmtId="49" fontId="94" fillId="0" borderId="16" xfId="0" applyNumberFormat="1" applyFont="1" applyFill="1" applyBorder="1" applyAlignment="1" applyProtection="1">
      <alignment/>
      <protection/>
    </xf>
    <xf numFmtId="0" fontId="3" fillId="0" borderId="10" xfId="0" applyFont="1" applyFill="1" applyBorder="1" applyAlignment="1" applyProtection="1">
      <alignment horizontal="center" wrapText="1"/>
      <protection/>
    </xf>
    <xf numFmtId="0" fontId="94" fillId="0" borderId="11" xfId="0" applyFont="1" applyBorder="1" applyAlignment="1" applyProtection="1">
      <alignment horizontal="left" wrapText="1"/>
      <protection/>
    </xf>
    <xf numFmtId="0" fontId="94" fillId="0" borderId="16" xfId="0" applyFont="1" applyBorder="1" applyAlignment="1" applyProtection="1">
      <alignment vertical="top" wrapText="1"/>
      <protection/>
    </xf>
    <xf numFmtId="0" fontId="94" fillId="0" borderId="12" xfId="0" applyFont="1" applyBorder="1" applyAlignment="1" applyProtection="1">
      <alignment vertical="top" wrapText="1"/>
      <protection/>
    </xf>
    <xf numFmtId="49" fontId="4" fillId="0" borderId="10" xfId="53" applyNumberFormat="1" applyFont="1" applyFill="1" applyBorder="1" applyAlignment="1" applyProtection="1">
      <alignment/>
      <protection/>
    </xf>
    <xf numFmtId="0" fontId="91" fillId="5" borderId="13" xfId="0" applyFont="1" applyFill="1" applyBorder="1" applyAlignment="1" applyProtection="1">
      <alignment wrapText="1"/>
      <protection/>
    </xf>
    <xf numFmtId="0" fontId="94" fillId="33" borderId="0" xfId="0" applyFont="1" applyFill="1" applyBorder="1" applyAlignment="1" applyProtection="1">
      <alignment vertical="top" wrapText="1"/>
      <protection/>
    </xf>
    <xf numFmtId="0" fontId="94" fillId="33" borderId="10" xfId="0" applyFont="1" applyFill="1" applyBorder="1" applyAlignment="1" applyProtection="1">
      <alignment vertical="top" wrapText="1"/>
      <protection/>
    </xf>
    <xf numFmtId="0" fontId="94" fillId="33" borderId="11" xfId="0" applyFont="1" applyFill="1" applyBorder="1" applyAlignment="1" applyProtection="1">
      <alignment vertical="top" wrapText="1"/>
      <protection/>
    </xf>
    <xf numFmtId="0" fontId="91" fillId="38" borderId="13" xfId="0" applyFont="1" applyFill="1" applyBorder="1" applyAlignment="1" applyProtection="1">
      <alignment wrapText="1"/>
      <protection/>
    </xf>
    <xf numFmtId="0" fontId="0" fillId="38" borderId="13" xfId="0" applyFont="1" applyFill="1" applyBorder="1" applyAlignment="1" applyProtection="1">
      <alignment/>
      <protection/>
    </xf>
    <xf numFmtId="0" fontId="98" fillId="0" borderId="10" xfId="0" applyFont="1" applyBorder="1" applyAlignment="1" applyProtection="1">
      <alignment horizontal="center" wrapText="1"/>
      <protection/>
    </xf>
    <xf numFmtId="0" fontId="104" fillId="0" borderId="10" xfId="0" applyFont="1" applyBorder="1" applyAlignment="1" applyProtection="1">
      <alignment horizontal="center"/>
      <protection/>
    </xf>
    <xf numFmtId="0" fontId="104" fillId="33" borderId="10" xfId="0" applyFont="1" applyFill="1" applyBorder="1" applyAlignment="1" applyProtection="1">
      <alignment wrapText="1"/>
      <protection/>
    </xf>
    <xf numFmtId="0" fontId="107" fillId="0" borderId="11" xfId="0" applyFont="1" applyBorder="1" applyAlignment="1" applyProtection="1">
      <alignment vertical="center" wrapText="1"/>
      <protection/>
    </xf>
    <xf numFmtId="0" fontId="107" fillId="0" borderId="11" xfId="0" applyFont="1" applyBorder="1" applyAlignment="1" applyProtection="1">
      <alignment horizontal="center" vertical="center" wrapText="1"/>
      <protection/>
    </xf>
    <xf numFmtId="0" fontId="94" fillId="0" borderId="10" xfId="0" applyFont="1" applyBorder="1" applyAlignment="1" applyProtection="1">
      <alignment horizontal="right" wrapText="1"/>
      <protection/>
    </xf>
    <xf numFmtId="0" fontId="94" fillId="33" borderId="10" xfId="0" applyFont="1" applyFill="1" applyBorder="1" applyAlignment="1" applyProtection="1">
      <alignment/>
      <protection/>
    </xf>
    <xf numFmtId="8" fontId="110" fillId="33" borderId="11" xfId="0" applyNumberFormat="1" applyFont="1" applyFill="1" applyBorder="1" applyAlignment="1" applyProtection="1">
      <alignment wrapText="1"/>
      <protection/>
    </xf>
    <xf numFmtId="0" fontId="94" fillId="0" borderId="11" xfId="0" applyFont="1" applyBorder="1" applyAlignment="1" applyProtection="1">
      <alignment horizontal="center" vertical="center" wrapText="1"/>
      <protection/>
    </xf>
    <xf numFmtId="0" fontId="94" fillId="0" borderId="10" xfId="0" applyFont="1" applyFill="1" applyBorder="1" applyAlignment="1" applyProtection="1">
      <alignment horizontal="left" wrapText="1"/>
      <protection/>
    </xf>
    <xf numFmtId="164" fontId="98" fillId="0" borderId="15" xfId="0" applyNumberFormat="1" applyFont="1" applyFill="1" applyBorder="1" applyAlignment="1" applyProtection="1">
      <alignment horizontal="center" vertical="center"/>
      <protection/>
    </xf>
    <xf numFmtId="164" fontId="98" fillId="0" borderId="15" xfId="0" applyNumberFormat="1" applyFont="1" applyFill="1" applyBorder="1" applyAlignment="1" applyProtection="1">
      <alignment horizontal="center" vertical="center" wrapText="1"/>
      <protection/>
    </xf>
    <xf numFmtId="164" fontId="109" fillId="0" borderId="12" xfId="0" applyNumberFormat="1" applyFont="1" applyFill="1" applyBorder="1" applyAlignment="1" applyProtection="1">
      <alignment vertical="center" wrapText="1"/>
      <protection/>
    </xf>
    <xf numFmtId="0" fontId="6" fillId="32" borderId="13" xfId="0" applyFont="1" applyFill="1" applyBorder="1" applyAlignment="1" applyProtection="1">
      <alignment horizontal="center" vertical="center" wrapText="1"/>
      <protection locked="0"/>
    </xf>
    <xf numFmtId="0" fontId="2" fillId="33" borderId="10" xfId="0" applyFont="1" applyFill="1" applyBorder="1" applyAlignment="1" applyProtection="1">
      <alignment horizontal="center" wrapText="1"/>
      <protection/>
    </xf>
    <xf numFmtId="0" fontId="94" fillId="33" borderId="0" xfId="0" applyFont="1" applyFill="1" applyBorder="1" applyAlignment="1" applyProtection="1">
      <alignment horizontal="center" wrapText="1"/>
      <protection/>
    </xf>
    <xf numFmtId="0" fontId="0" fillId="33" borderId="11" xfId="0" applyFont="1" applyFill="1" applyBorder="1" applyAlignment="1" applyProtection="1">
      <alignment wrapText="1"/>
      <protection/>
    </xf>
    <xf numFmtId="49" fontId="4" fillId="0" borderId="10" xfId="0" applyNumberFormat="1" applyFont="1" applyFill="1" applyBorder="1" applyAlignment="1" applyProtection="1">
      <alignment wrapText="1"/>
      <protection/>
    </xf>
    <xf numFmtId="0" fontId="0" fillId="0" borderId="0" xfId="0" applyBorder="1" applyAlignment="1" applyProtection="1">
      <alignment/>
      <protection/>
    </xf>
    <xf numFmtId="0" fontId="0" fillId="0" borderId="11" xfId="0" applyBorder="1" applyAlignment="1" applyProtection="1">
      <alignment/>
      <protection/>
    </xf>
    <xf numFmtId="49" fontId="94" fillId="0" borderId="10" xfId="0" applyNumberFormat="1" applyFont="1" applyFill="1" applyBorder="1" applyAlignment="1" applyProtection="1">
      <alignment vertical="center" wrapText="1"/>
      <protection/>
    </xf>
    <xf numFmtId="0" fontId="0" fillId="0" borderId="11" xfId="0" applyBorder="1" applyAlignment="1" applyProtection="1">
      <alignment vertical="center" wrapText="1"/>
      <protection/>
    </xf>
    <xf numFmtId="49" fontId="8" fillId="38" borderId="16" xfId="0" applyNumberFormat="1" applyFont="1" applyFill="1" applyBorder="1" applyAlignment="1" applyProtection="1">
      <alignment horizontal="center"/>
      <protection/>
    </xf>
    <xf numFmtId="49" fontId="8" fillId="38" borderId="15" xfId="0" applyNumberFormat="1" applyFont="1" applyFill="1" applyBorder="1" applyAlignment="1" applyProtection="1">
      <alignment horizontal="center"/>
      <protection/>
    </xf>
    <xf numFmtId="0" fontId="0" fillId="38" borderId="15" xfId="0" applyFill="1" applyBorder="1" applyAlignment="1" applyProtection="1">
      <alignment horizontal="center"/>
      <protection/>
    </xf>
    <xf numFmtId="0" fontId="0" fillId="38" borderId="12" xfId="0" applyFill="1" applyBorder="1" applyAlignment="1" applyProtection="1">
      <alignment horizontal="center"/>
      <protection/>
    </xf>
    <xf numFmtId="49" fontId="8" fillId="6" borderId="16" xfId="0" applyNumberFormat="1" applyFont="1" applyFill="1" applyBorder="1" applyAlignment="1" applyProtection="1">
      <alignment horizontal="center"/>
      <protection/>
    </xf>
    <xf numFmtId="49" fontId="8" fillId="6" borderId="15" xfId="0" applyNumberFormat="1" applyFont="1" applyFill="1" applyBorder="1" applyAlignment="1" applyProtection="1">
      <alignment horizontal="center"/>
      <protection/>
    </xf>
    <xf numFmtId="0" fontId="0" fillId="6" borderId="15" xfId="0" applyFill="1" applyBorder="1" applyAlignment="1" applyProtection="1">
      <alignment horizontal="center"/>
      <protection/>
    </xf>
    <xf numFmtId="0" fontId="0" fillId="6" borderId="12" xfId="0" applyFill="1" applyBorder="1" applyAlignment="1" applyProtection="1">
      <alignment horizontal="center"/>
      <protection/>
    </xf>
    <xf numFmtId="0" fontId="8" fillId="0" borderId="33" xfId="0" applyFont="1" applyFill="1" applyBorder="1" applyAlignment="1" applyProtection="1">
      <alignment horizontal="center"/>
      <protection/>
    </xf>
    <xf numFmtId="0" fontId="8" fillId="0" borderId="37" xfId="0" applyFont="1" applyFill="1" applyBorder="1" applyAlignment="1" applyProtection="1">
      <alignment horizontal="center"/>
      <protection/>
    </xf>
    <xf numFmtId="0" fontId="0" fillId="0" borderId="37" xfId="0" applyBorder="1" applyAlignment="1" applyProtection="1">
      <alignment horizontal="center"/>
      <protection/>
    </xf>
    <xf numFmtId="0" fontId="0" fillId="0" borderId="35" xfId="0" applyBorder="1" applyAlignment="1" applyProtection="1">
      <alignment horizontal="center"/>
      <protection/>
    </xf>
    <xf numFmtId="0" fontId="4" fillId="32" borderId="25" xfId="53" applyFont="1" applyFill="1" applyBorder="1" applyAlignment="1" applyProtection="1">
      <alignment horizontal="left" vertical="center" wrapText="1"/>
      <protection locked="0"/>
    </xf>
    <xf numFmtId="0" fontId="4" fillId="32" borderId="28" xfId="53" applyFont="1" applyFill="1" applyBorder="1" applyAlignment="1" applyProtection="1">
      <alignment horizontal="left" vertical="center" wrapText="1"/>
      <protection locked="0"/>
    </xf>
    <xf numFmtId="0" fontId="4" fillId="32" borderId="30" xfId="53" applyFont="1" applyFill="1" applyBorder="1" applyAlignment="1" applyProtection="1">
      <alignment horizontal="left" vertical="center" wrapText="1"/>
      <protection locked="0"/>
    </xf>
    <xf numFmtId="0" fontId="6" fillId="0" borderId="10" xfId="0" applyFont="1" applyFill="1" applyBorder="1" applyAlignment="1" applyProtection="1">
      <alignment wrapText="1"/>
      <protection/>
    </xf>
    <xf numFmtId="0" fontId="0" fillId="0" borderId="0" xfId="0" applyBorder="1" applyAlignment="1" applyProtection="1">
      <alignment wrapText="1"/>
      <protection/>
    </xf>
    <xf numFmtId="0" fontId="4" fillId="32" borderId="25" xfId="0" applyFont="1" applyFill="1" applyBorder="1" applyAlignment="1" applyProtection="1">
      <alignment horizontal="left" wrapText="1"/>
      <protection locked="0"/>
    </xf>
    <xf numFmtId="0" fontId="4" fillId="32" borderId="28" xfId="0" applyFont="1" applyFill="1" applyBorder="1" applyAlignment="1" applyProtection="1">
      <alignment horizontal="left" wrapText="1"/>
      <protection locked="0"/>
    </xf>
    <xf numFmtId="0" fontId="4" fillId="32" borderId="30" xfId="0" applyFont="1" applyFill="1" applyBorder="1" applyAlignment="1" applyProtection="1">
      <alignment horizontal="left" wrapText="1"/>
      <protection locked="0"/>
    </xf>
    <xf numFmtId="0" fontId="103" fillId="32" borderId="25" xfId="0" applyFont="1" applyFill="1" applyBorder="1" applyAlignment="1" applyProtection="1">
      <alignment horizontal="center" wrapText="1"/>
      <protection locked="0"/>
    </xf>
    <xf numFmtId="0" fontId="103" fillId="32" borderId="28" xfId="0" applyFont="1" applyFill="1" applyBorder="1" applyAlignment="1" applyProtection="1">
      <alignment horizontal="center" wrapText="1"/>
      <protection locked="0"/>
    </xf>
    <xf numFmtId="0" fontId="103" fillId="32" borderId="30" xfId="0" applyFont="1" applyFill="1" applyBorder="1" applyAlignment="1" applyProtection="1">
      <alignment horizontal="center" wrapText="1"/>
      <protection locked="0"/>
    </xf>
    <xf numFmtId="0" fontId="111" fillId="37" borderId="50" xfId="0" applyFont="1" applyFill="1" applyBorder="1" applyAlignment="1" applyProtection="1">
      <alignment horizontal="center" vertical="center"/>
      <protection/>
    </xf>
    <xf numFmtId="0" fontId="111" fillId="37" borderId="17" xfId="0" applyFont="1" applyFill="1" applyBorder="1" applyAlignment="1" applyProtection="1">
      <alignment horizontal="center" vertical="center"/>
      <protection/>
    </xf>
    <xf numFmtId="0" fontId="111" fillId="37" borderId="51" xfId="0" applyFont="1" applyFill="1" applyBorder="1" applyAlignment="1" applyProtection="1">
      <alignment horizontal="center" vertical="center"/>
      <protection/>
    </xf>
    <xf numFmtId="0" fontId="111" fillId="37" borderId="10" xfId="0" applyFont="1" applyFill="1" applyBorder="1" applyAlignment="1" applyProtection="1">
      <alignment horizontal="center" vertical="center"/>
      <protection/>
    </xf>
    <xf numFmtId="0" fontId="111" fillId="37" borderId="0" xfId="0" applyFont="1" applyFill="1" applyBorder="1" applyAlignment="1" applyProtection="1">
      <alignment horizontal="center" vertical="center"/>
      <protection/>
    </xf>
    <xf numFmtId="0" fontId="111" fillId="37" borderId="11" xfId="0" applyFont="1" applyFill="1" applyBorder="1" applyAlignment="1" applyProtection="1">
      <alignment horizontal="center" vertical="center"/>
      <protection/>
    </xf>
    <xf numFmtId="0" fontId="111" fillId="37" borderId="52" xfId="0" applyFont="1" applyFill="1" applyBorder="1" applyAlignment="1" applyProtection="1">
      <alignment horizontal="center" vertical="center"/>
      <protection/>
    </xf>
    <xf numFmtId="0" fontId="111" fillId="37" borderId="42" xfId="0" applyFont="1" applyFill="1" applyBorder="1" applyAlignment="1" applyProtection="1">
      <alignment horizontal="center" vertical="center"/>
      <protection/>
    </xf>
    <xf numFmtId="0" fontId="111" fillId="37" borderId="53" xfId="0" applyFont="1" applyFill="1" applyBorder="1" applyAlignment="1" applyProtection="1">
      <alignment horizontal="center" vertical="center"/>
      <protection/>
    </xf>
    <xf numFmtId="0" fontId="3" fillId="0" borderId="10" xfId="0" applyFont="1" applyBorder="1" applyAlignment="1" applyProtection="1">
      <alignment horizontal="center"/>
      <protection/>
    </xf>
    <xf numFmtId="0" fontId="3" fillId="0" borderId="0" xfId="0" applyFont="1" applyBorder="1" applyAlignment="1" applyProtection="1">
      <alignment horizontal="center"/>
      <protection/>
    </xf>
    <xf numFmtId="0" fontId="3" fillId="0" borderId="11" xfId="0" applyFont="1" applyBorder="1" applyAlignment="1" applyProtection="1">
      <alignment horizontal="center"/>
      <protection/>
    </xf>
    <xf numFmtId="0" fontId="103" fillId="32" borderId="25" xfId="0" applyFont="1" applyFill="1" applyBorder="1" applyAlignment="1" applyProtection="1">
      <alignment horizontal="center" vertical="center" wrapText="1"/>
      <protection locked="0"/>
    </xf>
    <xf numFmtId="0" fontId="103" fillId="32" borderId="28" xfId="0" applyFont="1" applyFill="1" applyBorder="1" applyAlignment="1" applyProtection="1">
      <alignment horizontal="center" vertical="center" wrapText="1"/>
      <protection locked="0"/>
    </xf>
    <xf numFmtId="0" fontId="103" fillId="32" borderId="30" xfId="0" applyFont="1" applyFill="1" applyBorder="1" applyAlignment="1" applyProtection="1">
      <alignment horizontal="center" vertical="center" wrapText="1"/>
      <protection locked="0"/>
    </xf>
    <xf numFmtId="49" fontId="3" fillId="0" borderId="10" xfId="0" applyNumberFormat="1" applyFont="1" applyFill="1" applyBorder="1" applyAlignment="1" applyProtection="1">
      <alignment horizontal="center"/>
      <protection/>
    </xf>
    <xf numFmtId="0" fontId="6" fillId="0" borderId="10" xfId="0" applyFont="1" applyFill="1" applyBorder="1" applyAlignment="1" applyProtection="1">
      <alignment vertical="center" wrapText="1"/>
      <protection/>
    </xf>
    <xf numFmtId="0" fontId="109" fillId="0" borderId="10" xfId="0" applyFont="1" applyBorder="1" applyAlignment="1" applyProtection="1">
      <alignment/>
      <protection/>
    </xf>
    <xf numFmtId="0" fontId="109" fillId="0" borderId="0" xfId="0" applyFont="1" applyBorder="1" applyAlignment="1" applyProtection="1">
      <alignment/>
      <protection/>
    </xf>
    <xf numFmtId="0" fontId="109" fillId="0" borderId="11" xfId="0" applyFont="1" applyBorder="1" applyAlignment="1" applyProtection="1">
      <alignment/>
      <protection/>
    </xf>
    <xf numFmtId="0" fontId="108" fillId="0" borderId="10" xfId="0" applyFont="1" applyFill="1" applyBorder="1" applyAlignment="1" applyProtection="1">
      <alignment vertical="center" wrapText="1"/>
      <protection/>
    </xf>
    <xf numFmtId="0" fontId="96" fillId="0" borderId="0" xfId="0" applyFont="1" applyBorder="1" applyAlignment="1" applyProtection="1">
      <alignment vertical="center" wrapText="1"/>
      <protection/>
    </xf>
    <xf numFmtId="0" fontId="94" fillId="0" borderId="0" xfId="0"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0" fontId="112" fillId="0" borderId="0" xfId="0" applyFont="1" applyBorder="1" applyAlignment="1" applyProtection="1">
      <alignment horizontal="center" vertical="center" wrapText="1"/>
      <protection/>
    </xf>
    <xf numFmtId="0" fontId="112" fillId="0" borderId="11" xfId="0" applyFont="1" applyBorder="1" applyAlignment="1" applyProtection="1">
      <alignment horizontal="center" vertical="center" wrapText="1"/>
      <protection/>
    </xf>
    <xf numFmtId="0" fontId="17" fillId="0" borderId="33" xfId="0" applyFont="1" applyFill="1" applyBorder="1" applyAlignment="1" applyProtection="1">
      <alignment horizontal="center"/>
      <protection/>
    </xf>
    <xf numFmtId="0" fontId="17" fillId="0" borderId="37" xfId="0" applyFont="1" applyFill="1" applyBorder="1" applyAlignment="1" applyProtection="1">
      <alignment horizontal="center"/>
      <protection/>
    </xf>
    <xf numFmtId="0" fontId="17" fillId="0" borderId="35" xfId="0" applyFont="1" applyFill="1" applyBorder="1" applyAlignment="1" applyProtection="1">
      <alignment horizontal="center"/>
      <protection/>
    </xf>
    <xf numFmtId="49" fontId="3" fillId="0" borderId="0" xfId="0" applyNumberFormat="1" applyFont="1" applyFill="1" applyBorder="1" applyAlignment="1" applyProtection="1">
      <alignment horizontal="center" vertical="center" wrapText="1"/>
      <protection/>
    </xf>
    <xf numFmtId="0" fontId="8" fillId="0" borderId="25" xfId="0" applyNumberFormat="1" applyFont="1" applyFill="1" applyBorder="1" applyAlignment="1" applyProtection="1">
      <alignment horizontal="left" vertical="center" wrapText="1" readingOrder="1"/>
      <protection/>
    </xf>
    <xf numFmtId="0" fontId="8" fillId="0" borderId="28" xfId="0" applyNumberFormat="1" applyFont="1" applyFill="1" applyBorder="1" applyAlignment="1" applyProtection="1">
      <alignment horizontal="left" vertical="center" wrapText="1" readingOrder="1"/>
      <protection/>
    </xf>
    <xf numFmtId="0" fontId="8" fillId="0" borderId="30" xfId="0" applyNumberFormat="1" applyFont="1" applyFill="1" applyBorder="1" applyAlignment="1" applyProtection="1">
      <alignment horizontal="left" vertical="center" wrapText="1" readingOrder="1"/>
      <protection/>
    </xf>
    <xf numFmtId="0" fontId="103" fillId="32" borderId="13" xfId="0"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left" vertical="center" wrapText="1"/>
      <protection/>
    </xf>
    <xf numFmtId="49" fontId="2" fillId="0" borderId="0" xfId="0" applyNumberFormat="1" applyFont="1" applyFill="1" applyBorder="1" applyAlignment="1" applyProtection="1">
      <alignment horizontal="left" vertical="center" wrapText="1"/>
      <protection/>
    </xf>
    <xf numFmtId="0" fontId="94" fillId="0" borderId="0" xfId="0" applyFont="1" applyBorder="1" applyAlignment="1" applyProtection="1">
      <alignment horizontal="center" vertical="center" wrapText="1"/>
      <protection/>
    </xf>
    <xf numFmtId="49" fontId="94" fillId="0" borderId="10" xfId="0" applyNumberFormat="1" applyFont="1" applyFill="1" applyBorder="1" applyAlignment="1" applyProtection="1">
      <alignment horizontal="center" wrapText="1"/>
      <protection/>
    </xf>
    <xf numFmtId="49" fontId="94" fillId="0" borderId="0" xfId="0" applyNumberFormat="1" applyFont="1" applyFill="1" applyBorder="1" applyAlignment="1" applyProtection="1">
      <alignment horizontal="center" wrapText="1"/>
      <protection/>
    </xf>
    <xf numFmtId="49" fontId="94" fillId="0" borderId="11" xfId="0" applyNumberFormat="1" applyFont="1" applyFill="1" applyBorder="1" applyAlignment="1" applyProtection="1">
      <alignment horizontal="center" wrapText="1"/>
      <protection/>
    </xf>
    <xf numFmtId="0" fontId="8" fillId="0" borderId="35" xfId="0" applyFont="1" applyFill="1" applyBorder="1" applyAlignment="1" applyProtection="1">
      <alignment horizontal="center"/>
      <protection/>
    </xf>
    <xf numFmtId="49" fontId="8" fillId="7" borderId="16" xfId="0" applyNumberFormat="1" applyFont="1" applyFill="1" applyBorder="1" applyAlignment="1" applyProtection="1">
      <alignment horizontal="center"/>
      <protection/>
    </xf>
    <xf numFmtId="49" fontId="8" fillId="7" borderId="15" xfId="0" applyNumberFormat="1" applyFont="1" applyFill="1" applyBorder="1" applyAlignment="1" applyProtection="1">
      <alignment horizontal="center"/>
      <protection/>
    </xf>
    <xf numFmtId="49" fontId="8" fillId="7" borderId="12" xfId="0" applyNumberFormat="1" applyFont="1" applyFill="1" applyBorder="1" applyAlignment="1" applyProtection="1">
      <alignment horizontal="center"/>
      <protection/>
    </xf>
    <xf numFmtId="49" fontId="8" fillId="4" borderId="16" xfId="0" applyNumberFormat="1" applyFont="1" applyFill="1" applyBorder="1" applyAlignment="1" applyProtection="1">
      <alignment horizontal="center"/>
      <protection/>
    </xf>
    <xf numFmtId="49" fontId="8" fillId="4" borderId="15" xfId="0" applyNumberFormat="1" applyFont="1" applyFill="1" applyBorder="1" applyAlignment="1" applyProtection="1">
      <alignment horizontal="center"/>
      <protection/>
    </xf>
    <xf numFmtId="49" fontId="8" fillId="4" borderId="12" xfId="0" applyNumberFormat="1" applyFont="1" applyFill="1" applyBorder="1" applyAlignment="1" applyProtection="1">
      <alignment horizontal="center"/>
      <protection/>
    </xf>
    <xf numFmtId="49" fontId="8" fillId="38" borderId="12" xfId="0" applyNumberFormat="1" applyFont="1" applyFill="1" applyBorder="1" applyAlignment="1" applyProtection="1">
      <alignment horizontal="center"/>
      <protection/>
    </xf>
    <xf numFmtId="49" fontId="113" fillId="0" borderId="10" xfId="0" applyNumberFormat="1" applyFont="1" applyFill="1" applyBorder="1" applyAlignment="1" applyProtection="1">
      <alignment horizontal="center"/>
      <protection/>
    </xf>
    <xf numFmtId="49" fontId="113" fillId="0" borderId="0" xfId="0" applyNumberFormat="1" applyFont="1" applyFill="1" applyBorder="1" applyAlignment="1" applyProtection="1">
      <alignment horizontal="center"/>
      <protection/>
    </xf>
    <xf numFmtId="49" fontId="113" fillId="0" borderId="11" xfId="0" applyNumberFormat="1" applyFont="1" applyFill="1" applyBorder="1" applyAlignment="1" applyProtection="1">
      <alignment horizontal="center"/>
      <protection/>
    </xf>
    <xf numFmtId="0" fontId="114" fillId="0" borderId="10" xfId="0" applyFont="1" applyBorder="1" applyAlignment="1" applyProtection="1">
      <alignment horizontal="center"/>
      <protection/>
    </xf>
    <xf numFmtId="0" fontId="114" fillId="0" borderId="0" xfId="0" applyFont="1" applyBorder="1" applyAlignment="1" applyProtection="1">
      <alignment horizontal="center"/>
      <protection/>
    </xf>
    <xf numFmtId="0" fontId="114" fillId="0" borderId="11" xfId="0" applyFont="1" applyBorder="1" applyAlignment="1" applyProtection="1">
      <alignment horizontal="center"/>
      <protection/>
    </xf>
    <xf numFmtId="0" fontId="113" fillId="0" borderId="10" xfId="0" applyFont="1" applyBorder="1" applyAlignment="1" applyProtection="1">
      <alignment horizontal="center" wrapText="1"/>
      <protection/>
    </xf>
    <xf numFmtId="0" fontId="113" fillId="0" borderId="0" xfId="0" applyFont="1" applyBorder="1" applyAlignment="1" applyProtection="1">
      <alignment horizontal="center" wrapText="1"/>
      <protection/>
    </xf>
    <xf numFmtId="0" fontId="113" fillId="0" borderId="11" xfId="0" applyFont="1" applyBorder="1" applyAlignment="1" applyProtection="1">
      <alignment horizontal="center" wrapText="1"/>
      <protection/>
    </xf>
    <xf numFmtId="165" fontId="103" fillId="32" borderId="25" xfId="0" applyNumberFormat="1" applyFont="1" applyFill="1" applyBorder="1" applyAlignment="1" applyProtection="1">
      <alignment horizontal="center" vertical="center" wrapText="1"/>
      <protection locked="0"/>
    </xf>
    <xf numFmtId="0" fontId="115" fillId="0" borderId="30" xfId="0" applyFont="1" applyBorder="1" applyAlignment="1" applyProtection="1">
      <alignment horizontal="center" vertical="center" wrapText="1"/>
      <protection locked="0"/>
    </xf>
    <xf numFmtId="0" fontId="4" fillId="32" borderId="13" xfId="0" applyFont="1" applyFill="1" applyBorder="1" applyAlignment="1" applyProtection="1">
      <alignment horizontal="center" wrapText="1"/>
      <protection locked="0"/>
    </xf>
    <xf numFmtId="0" fontId="4" fillId="32" borderId="25" xfId="0" applyFont="1" applyFill="1" applyBorder="1" applyAlignment="1" applyProtection="1">
      <alignment horizontal="center" wrapText="1"/>
      <protection locked="0"/>
    </xf>
    <xf numFmtId="0" fontId="4" fillId="32" borderId="28" xfId="0" applyFont="1" applyFill="1" applyBorder="1" applyAlignment="1" applyProtection="1">
      <alignment horizontal="center" wrapText="1"/>
      <protection locked="0"/>
    </xf>
    <xf numFmtId="0" fontId="4" fillId="32" borderId="30" xfId="0" applyFont="1" applyFill="1" applyBorder="1" applyAlignment="1" applyProtection="1">
      <alignment horizontal="center" wrapText="1"/>
      <protection locked="0"/>
    </xf>
    <xf numFmtId="0" fontId="0" fillId="0" borderId="0" xfId="0" applyFont="1" applyAlignment="1" applyProtection="1">
      <alignment wrapText="1"/>
      <protection/>
    </xf>
    <xf numFmtId="0" fontId="112" fillId="0" borderId="25" xfId="0" applyFont="1" applyBorder="1" applyAlignment="1" applyProtection="1">
      <alignment horizontal="center" wrapText="1"/>
      <protection/>
    </xf>
    <xf numFmtId="0" fontId="112" fillId="0" borderId="28" xfId="0" applyFont="1" applyBorder="1" applyAlignment="1" applyProtection="1">
      <alignment horizontal="center" wrapText="1"/>
      <protection/>
    </xf>
    <xf numFmtId="0" fontId="0" fillId="0" borderId="28" xfId="0" applyFont="1" applyBorder="1" applyAlignment="1" applyProtection="1">
      <alignment horizontal="center" wrapText="1"/>
      <protection/>
    </xf>
    <xf numFmtId="0" fontId="0" fillId="0" borderId="30" xfId="0" applyFont="1" applyBorder="1" applyAlignment="1" applyProtection="1">
      <alignment horizontal="center" wrapText="1"/>
      <protection/>
    </xf>
    <xf numFmtId="0" fontId="93" fillId="33" borderId="33" xfId="0" applyFont="1" applyFill="1" applyBorder="1" applyAlignment="1" applyProtection="1">
      <alignment vertical="top" wrapText="1"/>
      <protection/>
    </xf>
    <xf numFmtId="0" fontId="94" fillId="33" borderId="37" xfId="0" applyFont="1" applyFill="1" applyBorder="1" applyAlignment="1" applyProtection="1">
      <alignment vertical="top" wrapText="1"/>
      <protection/>
    </xf>
    <xf numFmtId="0" fontId="94" fillId="33" borderId="35" xfId="0" applyFont="1" applyFill="1" applyBorder="1" applyAlignment="1" applyProtection="1">
      <alignment vertical="top" wrapText="1"/>
      <protection/>
    </xf>
    <xf numFmtId="0" fontId="94" fillId="33" borderId="10" xfId="0" applyFont="1" applyFill="1" applyBorder="1" applyAlignment="1" applyProtection="1">
      <alignment vertical="top" wrapText="1"/>
      <protection/>
    </xf>
    <xf numFmtId="0" fontId="94" fillId="33" borderId="0" xfId="0" applyFont="1" applyFill="1" applyBorder="1" applyAlignment="1" applyProtection="1">
      <alignment vertical="top" wrapText="1"/>
      <protection/>
    </xf>
    <xf numFmtId="0" fontId="94" fillId="33" borderId="11" xfId="0" applyFont="1" applyFill="1" applyBorder="1" applyAlignment="1" applyProtection="1">
      <alignment vertical="top" wrapText="1"/>
      <protection/>
    </xf>
    <xf numFmtId="0" fontId="94" fillId="33" borderId="16" xfId="0" applyFont="1" applyFill="1" applyBorder="1" applyAlignment="1" applyProtection="1">
      <alignment vertical="top" wrapText="1"/>
      <protection/>
    </xf>
    <xf numFmtId="0" fontId="94" fillId="33" borderId="15" xfId="0" applyFont="1" applyFill="1" applyBorder="1" applyAlignment="1" applyProtection="1">
      <alignment vertical="top" wrapText="1"/>
      <protection/>
    </xf>
    <xf numFmtId="0" fontId="94" fillId="33" borderId="12" xfId="0" applyFont="1" applyFill="1" applyBorder="1" applyAlignment="1" applyProtection="1">
      <alignment vertical="top" wrapText="1"/>
      <protection/>
    </xf>
    <xf numFmtId="0" fontId="103" fillId="32" borderId="13" xfId="0" applyFont="1" applyFill="1" applyBorder="1" applyAlignment="1" applyProtection="1">
      <alignment vertical="top" wrapText="1"/>
      <protection locked="0"/>
    </xf>
    <xf numFmtId="0" fontId="115" fillId="0" borderId="13" xfId="0" applyFont="1" applyBorder="1" applyAlignment="1" applyProtection="1">
      <alignment vertical="top" wrapText="1"/>
      <protection locked="0"/>
    </xf>
    <xf numFmtId="0" fontId="0" fillId="33" borderId="33" xfId="0" applyFont="1" applyFill="1" applyBorder="1" applyAlignment="1" applyProtection="1">
      <alignment vertical="top" wrapText="1"/>
      <protection/>
    </xf>
    <xf numFmtId="0" fontId="0" fillId="33" borderId="37" xfId="0" applyFont="1" applyFill="1" applyBorder="1" applyAlignment="1" applyProtection="1">
      <alignment vertical="top" wrapText="1"/>
      <protection/>
    </xf>
    <xf numFmtId="0" fontId="0" fillId="33" borderId="35" xfId="0" applyFont="1" applyFill="1" applyBorder="1" applyAlignment="1" applyProtection="1">
      <alignment vertical="top" wrapText="1"/>
      <protection/>
    </xf>
    <xf numFmtId="0" fontId="0" fillId="33" borderId="16" xfId="0" applyFont="1" applyFill="1" applyBorder="1" applyAlignment="1" applyProtection="1">
      <alignment vertical="top" wrapText="1"/>
      <protection/>
    </xf>
    <xf numFmtId="0" fontId="0" fillId="33" borderId="15" xfId="0" applyFont="1" applyFill="1" applyBorder="1" applyAlignment="1" applyProtection="1">
      <alignment vertical="top" wrapText="1"/>
      <protection/>
    </xf>
    <xf numFmtId="0" fontId="0" fillId="33" borderId="12" xfId="0" applyFont="1" applyFill="1" applyBorder="1" applyAlignment="1" applyProtection="1">
      <alignment vertical="top" wrapText="1"/>
      <protection/>
    </xf>
    <xf numFmtId="0" fontId="103" fillId="32" borderId="37" xfId="0" applyFont="1" applyFill="1" applyBorder="1" applyAlignment="1" applyProtection="1">
      <alignment vertical="top" wrapText="1"/>
      <protection locked="0"/>
    </xf>
    <xf numFmtId="0" fontId="115" fillId="0" borderId="37" xfId="0" applyFont="1" applyBorder="1" applyAlignment="1" applyProtection="1">
      <alignment vertical="top" wrapText="1"/>
      <protection locked="0"/>
    </xf>
    <xf numFmtId="0" fontId="115" fillId="0" borderId="35" xfId="0" applyFont="1" applyBorder="1" applyAlignment="1" applyProtection="1">
      <alignment vertical="top" wrapText="1"/>
      <protection locked="0"/>
    </xf>
    <xf numFmtId="0" fontId="115" fillId="0" borderId="0" xfId="0" applyFont="1" applyBorder="1" applyAlignment="1" applyProtection="1">
      <alignment vertical="top" wrapText="1"/>
      <protection locked="0"/>
    </xf>
    <xf numFmtId="0" fontId="115" fillId="0" borderId="11" xfId="0" applyFont="1" applyBorder="1" applyAlignment="1" applyProtection="1">
      <alignment vertical="top" wrapText="1"/>
      <protection locked="0"/>
    </xf>
    <xf numFmtId="0" fontId="115" fillId="0" borderId="15" xfId="0" applyFont="1" applyBorder="1" applyAlignment="1" applyProtection="1">
      <alignment vertical="top" wrapText="1"/>
      <protection locked="0"/>
    </xf>
    <xf numFmtId="0" fontId="115" fillId="0" borderId="12" xfId="0" applyFont="1" applyBorder="1" applyAlignment="1" applyProtection="1">
      <alignment vertical="top" wrapText="1"/>
      <protection locked="0"/>
    </xf>
    <xf numFmtId="0" fontId="93" fillId="0" borderId="0" xfId="0" applyFont="1" applyBorder="1" applyAlignment="1" applyProtection="1">
      <alignment horizontal="left"/>
      <protection/>
    </xf>
    <xf numFmtId="0" fontId="0" fillId="0" borderId="0" xfId="0" applyAlignment="1" applyProtection="1">
      <alignment/>
      <protection/>
    </xf>
    <xf numFmtId="0" fontId="103" fillId="32" borderId="13" xfId="0" applyFont="1" applyFill="1" applyBorder="1" applyAlignment="1" applyProtection="1">
      <alignment horizontal="left" wrapText="1"/>
      <protection locked="0"/>
    </xf>
    <xf numFmtId="0" fontId="103" fillId="32" borderId="13" xfId="0" applyFont="1" applyFill="1" applyBorder="1" applyAlignment="1" applyProtection="1">
      <alignment/>
      <protection locked="0"/>
    </xf>
    <xf numFmtId="0" fontId="103" fillId="0" borderId="13" xfId="0" applyFont="1" applyBorder="1" applyAlignment="1" applyProtection="1">
      <alignment horizontal="left" wrapText="1"/>
      <protection locked="0"/>
    </xf>
    <xf numFmtId="0" fontId="91" fillId="0" borderId="0" xfId="0" applyFont="1" applyAlignment="1" applyProtection="1">
      <alignment/>
      <protection/>
    </xf>
    <xf numFmtId="0" fontId="0" fillId="0" borderId="0" xfId="0" applyFont="1" applyBorder="1" applyAlignment="1" applyProtection="1">
      <alignment horizontal="left"/>
      <protection/>
    </xf>
    <xf numFmtId="0" fontId="93" fillId="0" borderId="0" xfId="0" applyFont="1" applyBorder="1" applyAlignment="1" applyProtection="1">
      <alignment horizontal="left" wrapText="1"/>
      <protection/>
    </xf>
    <xf numFmtId="0" fontId="0" fillId="0" borderId="0" xfId="0" applyAlignment="1" applyProtection="1">
      <alignment wrapText="1"/>
      <protection/>
    </xf>
    <xf numFmtId="0" fontId="116" fillId="4" borderId="33" xfId="0" applyFont="1" applyFill="1" applyBorder="1" applyAlignment="1" applyProtection="1">
      <alignment horizontal="center"/>
      <protection/>
    </xf>
    <xf numFmtId="0" fontId="116" fillId="4" borderId="37" xfId="0" applyFont="1" applyFill="1" applyBorder="1" applyAlignment="1" applyProtection="1">
      <alignment horizontal="center"/>
      <protection/>
    </xf>
    <xf numFmtId="0" fontId="116" fillId="4" borderId="35" xfId="0" applyFont="1" applyFill="1" applyBorder="1" applyAlignment="1" applyProtection="1">
      <alignment horizontal="center"/>
      <protection/>
    </xf>
    <xf numFmtId="0" fontId="103" fillId="32" borderId="25" xfId="0" applyFont="1" applyFill="1" applyBorder="1" applyAlignment="1" applyProtection="1">
      <alignment horizontal="left" wrapText="1"/>
      <protection locked="0"/>
    </xf>
    <xf numFmtId="0" fontId="103" fillId="0" borderId="28" xfId="0" applyFont="1" applyBorder="1" applyAlignment="1" applyProtection="1">
      <alignment horizontal="left" wrapText="1"/>
      <protection locked="0"/>
    </xf>
    <xf numFmtId="0" fontId="103" fillId="0" borderId="30" xfId="0" applyFont="1" applyBorder="1" applyAlignment="1" applyProtection="1">
      <alignment horizontal="left" wrapText="1"/>
      <protection locked="0"/>
    </xf>
    <xf numFmtId="0" fontId="103" fillId="32" borderId="28" xfId="0" applyFont="1" applyFill="1" applyBorder="1" applyAlignment="1" applyProtection="1">
      <alignment horizontal="left" wrapText="1"/>
      <protection locked="0"/>
    </xf>
    <xf numFmtId="0" fontId="103" fillId="32" borderId="30" xfId="0" applyFont="1" applyFill="1" applyBorder="1" applyAlignment="1" applyProtection="1">
      <alignment horizontal="left" wrapText="1"/>
      <protection locked="0"/>
    </xf>
    <xf numFmtId="0" fontId="29" fillId="32" borderId="25" xfId="53" applyFont="1" applyFill="1" applyBorder="1" applyAlignment="1" applyProtection="1">
      <alignment horizontal="left" wrapText="1"/>
      <protection locked="0"/>
    </xf>
    <xf numFmtId="0" fontId="115" fillId="32" borderId="28" xfId="0" applyFont="1" applyFill="1" applyBorder="1" applyAlignment="1" applyProtection="1">
      <alignment horizontal="left" wrapText="1"/>
      <protection locked="0"/>
    </xf>
    <xf numFmtId="0" fontId="115" fillId="32" borderId="30" xfId="0" applyFont="1" applyFill="1" applyBorder="1" applyAlignment="1" applyProtection="1">
      <alignment horizontal="left" wrapText="1"/>
      <protection locked="0"/>
    </xf>
    <xf numFmtId="0" fontId="96" fillId="4" borderId="16" xfId="0" applyFont="1" applyFill="1" applyBorder="1" applyAlignment="1" applyProtection="1">
      <alignment horizontal="center" wrapText="1"/>
      <protection/>
    </xf>
    <xf numFmtId="0" fontId="96" fillId="4" borderId="15" xfId="0" applyFont="1" applyFill="1" applyBorder="1" applyAlignment="1" applyProtection="1">
      <alignment horizontal="center" wrapText="1"/>
      <protection/>
    </xf>
    <xf numFmtId="0" fontId="96" fillId="4" borderId="12" xfId="0" applyFont="1" applyFill="1" applyBorder="1" applyAlignment="1" applyProtection="1">
      <alignment horizontal="center" wrapText="1"/>
      <protection/>
    </xf>
    <xf numFmtId="0" fontId="103" fillId="32" borderId="25" xfId="0" applyFont="1" applyFill="1" applyBorder="1" applyAlignment="1" applyProtection="1">
      <alignment vertical="top" wrapText="1"/>
      <protection locked="0"/>
    </xf>
    <xf numFmtId="0" fontId="103" fillId="32" borderId="28" xfId="0" applyFont="1" applyFill="1" applyBorder="1" applyAlignment="1" applyProtection="1">
      <alignment vertical="top" wrapText="1"/>
      <protection locked="0"/>
    </xf>
    <xf numFmtId="0" fontId="103" fillId="32" borderId="30" xfId="0" applyFont="1" applyFill="1" applyBorder="1" applyAlignment="1" applyProtection="1">
      <alignment vertical="top" wrapText="1"/>
      <protection locked="0"/>
    </xf>
    <xf numFmtId="0" fontId="112" fillId="0" borderId="25" xfId="0" applyFont="1" applyBorder="1" applyAlignment="1" applyProtection="1">
      <alignment wrapText="1"/>
      <protection/>
    </xf>
    <xf numFmtId="0" fontId="112" fillId="0" borderId="28" xfId="0" applyFont="1" applyBorder="1" applyAlignment="1" applyProtection="1">
      <alignment wrapText="1"/>
      <protection/>
    </xf>
    <xf numFmtId="0" fontId="91" fillId="0" borderId="37" xfId="0" applyFont="1" applyBorder="1" applyAlignment="1" applyProtection="1">
      <alignment wrapText="1"/>
      <protection/>
    </xf>
    <xf numFmtId="0" fontId="91" fillId="0" borderId="35" xfId="0" applyFont="1" applyBorder="1" applyAlignment="1" applyProtection="1">
      <alignment wrapText="1"/>
      <protection/>
    </xf>
    <xf numFmtId="0" fontId="109" fillId="4" borderId="16" xfId="0" applyFont="1" applyFill="1" applyBorder="1" applyAlignment="1" applyProtection="1">
      <alignment horizontal="center" wrapText="1"/>
      <protection/>
    </xf>
    <xf numFmtId="0" fontId="0" fillId="4" borderId="15" xfId="0" applyFont="1" applyFill="1" applyBorder="1" applyAlignment="1" applyProtection="1">
      <alignment horizontal="center" wrapText="1"/>
      <protection/>
    </xf>
    <xf numFmtId="0" fontId="0" fillId="4" borderId="12" xfId="0" applyFont="1" applyFill="1" applyBorder="1" applyAlignment="1" applyProtection="1">
      <alignment horizontal="center" wrapText="1"/>
      <protection/>
    </xf>
    <xf numFmtId="0" fontId="93" fillId="33" borderId="25" xfId="0" applyFont="1" applyFill="1" applyBorder="1" applyAlignment="1" applyProtection="1">
      <alignment horizontal="left" vertical="center" wrapText="1"/>
      <protection/>
    </xf>
    <xf numFmtId="0" fontId="93" fillId="33" borderId="28" xfId="0" applyFont="1" applyFill="1" applyBorder="1" applyAlignment="1" applyProtection="1">
      <alignment horizontal="left" vertical="center" wrapText="1"/>
      <protection/>
    </xf>
    <xf numFmtId="0" fontId="93" fillId="33" borderId="30" xfId="0" applyFont="1" applyFill="1" applyBorder="1" applyAlignment="1" applyProtection="1">
      <alignment horizontal="left" vertical="center" wrapText="1"/>
      <protection/>
    </xf>
    <xf numFmtId="0" fontId="0" fillId="0" borderId="28" xfId="0" applyFont="1" applyBorder="1" applyAlignment="1" applyProtection="1">
      <alignment wrapText="1"/>
      <protection/>
    </xf>
    <xf numFmtId="0" fontId="0" fillId="0" borderId="30" xfId="0" applyFont="1" applyBorder="1" applyAlignment="1" applyProtection="1">
      <alignment wrapText="1"/>
      <protection/>
    </xf>
    <xf numFmtId="0" fontId="112" fillId="0" borderId="25" xfId="0" applyFont="1" applyBorder="1" applyAlignment="1" applyProtection="1">
      <alignment vertical="top" wrapText="1"/>
      <protection/>
    </xf>
    <xf numFmtId="0" fontId="112" fillId="0" borderId="28" xfId="0" applyFont="1" applyBorder="1" applyAlignment="1" applyProtection="1">
      <alignment vertical="top" wrapText="1"/>
      <protection/>
    </xf>
    <xf numFmtId="0" fontId="112" fillId="0" borderId="30" xfId="0" applyFont="1" applyBorder="1" applyAlignment="1" applyProtection="1">
      <alignment vertical="top" wrapText="1"/>
      <protection/>
    </xf>
    <xf numFmtId="0" fontId="93" fillId="0" borderId="10" xfId="0" applyFont="1" applyBorder="1" applyAlignment="1" applyProtection="1">
      <alignment wrapText="1"/>
      <protection/>
    </xf>
    <xf numFmtId="0" fontId="93" fillId="0" borderId="0" xfId="0" applyFont="1" applyBorder="1" applyAlignment="1" applyProtection="1">
      <alignment wrapText="1"/>
      <protection/>
    </xf>
    <xf numFmtId="0" fontId="94" fillId="32" borderId="25" xfId="0" applyFont="1" applyFill="1" applyBorder="1" applyAlignment="1" applyProtection="1">
      <alignment horizontal="left" wrapText="1"/>
      <protection locked="0"/>
    </xf>
    <xf numFmtId="0" fontId="94" fillId="0" borderId="28" xfId="0" applyFont="1" applyBorder="1" applyAlignment="1" applyProtection="1">
      <alignment horizontal="left" wrapText="1"/>
      <protection locked="0"/>
    </xf>
    <xf numFmtId="0" fontId="94" fillId="0" borderId="30" xfId="0" applyFont="1" applyBorder="1" applyAlignment="1" applyProtection="1">
      <alignment horizontal="left" wrapText="1"/>
      <protection locked="0"/>
    </xf>
    <xf numFmtId="0" fontId="94" fillId="32" borderId="13" xfId="0" applyFont="1" applyFill="1" applyBorder="1" applyAlignment="1" applyProtection="1">
      <alignment horizontal="left" wrapText="1"/>
      <protection locked="0"/>
    </xf>
    <xf numFmtId="0" fontId="94" fillId="32" borderId="13" xfId="0" applyFont="1" applyFill="1" applyBorder="1" applyAlignment="1" applyProtection="1">
      <alignment/>
      <protection locked="0"/>
    </xf>
    <xf numFmtId="0" fontId="94" fillId="32" borderId="14" xfId="0" applyFont="1" applyFill="1" applyBorder="1" applyAlignment="1" applyProtection="1">
      <alignment horizontal="left" wrapText="1"/>
      <protection locked="0"/>
    </xf>
    <xf numFmtId="0" fontId="94" fillId="32" borderId="14" xfId="0" applyFont="1" applyFill="1" applyBorder="1" applyAlignment="1" applyProtection="1">
      <alignment/>
      <protection locked="0"/>
    </xf>
    <xf numFmtId="0" fontId="103" fillId="32" borderId="33" xfId="0" applyFont="1" applyFill="1" applyBorder="1" applyAlignment="1" applyProtection="1">
      <alignment vertical="top" wrapText="1"/>
      <protection locked="0"/>
    </xf>
    <xf numFmtId="0" fontId="103" fillId="32" borderId="35" xfId="0" applyFont="1" applyFill="1" applyBorder="1" applyAlignment="1" applyProtection="1">
      <alignment vertical="top" wrapText="1"/>
      <protection locked="0"/>
    </xf>
    <xf numFmtId="0" fontId="103" fillId="32" borderId="10" xfId="0" applyFont="1" applyFill="1" applyBorder="1" applyAlignment="1" applyProtection="1">
      <alignment vertical="top" wrapText="1"/>
      <protection locked="0"/>
    </xf>
    <xf numFmtId="0" fontId="103" fillId="32" borderId="0" xfId="0" applyFont="1" applyFill="1" applyBorder="1" applyAlignment="1" applyProtection="1">
      <alignment vertical="top" wrapText="1"/>
      <protection locked="0"/>
    </xf>
    <xf numFmtId="0" fontId="103" fillId="32" borderId="11" xfId="0" applyFont="1" applyFill="1" applyBorder="1" applyAlignment="1" applyProtection="1">
      <alignment vertical="top" wrapText="1"/>
      <protection locked="0"/>
    </xf>
    <xf numFmtId="0" fontId="103" fillId="32" borderId="16" xfId="0" applyFont="1" applyFill="1" applyBorder="1" applyAlignment="1" applyProtection="1">
      <alignment vertical="top" wrapText="1"/>
      <protection locked="0"/>
    </xf>
    <xf numFmtId="0" fontId="103" fillId="32" borderId="15" xfId="0" applyFont="1" applyFill="1" applyBorder="1" applyAlignment="1" applyProtection="1">
      <alignment vertical="top" wrapText="1"/>
      <protection locked="0"/>
    </xf>
    <xf numFmtId="0" fontId="103" fillId="32" borderId="12" xfId="0" applyFont="1" applyFill="1" applyBorder="1" applyAlignment="1" applyProtection="1">
      <alignment vertical="top" wrapText="1"/>
      <protection locked="0"/>
    </xf>
    <xf numFmtId="0" fontId="0" fillId="0" borderId="25" xfId="0" applyFont="1" applyBorder="1" applyAlignment="1" applyProtection="1">
      <alignment vertical="top" wrapText="1"/>
      <protection/>
    </xf>
    <xf numFmtId="0" fontId="0" fillId="0" borderId="28" xfId="0" applyBorder="1" applyAlignment="1" applyProtection="1">
      <alignment vertical="top" wrapText="1"/>
      <protection/>
    </xf>
    <xf numFmtId="0" fontId="0" fillId="0" borderId="30" xfId="0" applyBorder="1" applyAlignment="1" applyProtection="1">
      <alignment vertical="top" wrapText="1"/>
      <protection/>
    </xf>
    <xf numFmtId="0" fontId="112" fillId="0" borderId="25" xfId="0" applyFont="1" applyBorder="1" applyAlignment="1" applyProtection="1">
      <alignment vertical="center" wrapText="1"/>
      <protection/>
    </xf>
    <xf numFmtId="0" fontId="112" fillId="0" borderId="28" xfId="0" applyFont="1" applyBorder="1" applyAlignment="1" applyProtection="1">
      <alignment vertical="center" wrapText="1"/>
      <protection/>
    </xf>
    <xf numFmtId="0" fontId="112" fillId="0" borderId="30" xfId="0" applyFont="1" applyBorder="1" applyAlignment="1" applyProtection="1">
      <alignment vertical="center" wrapText="1"/>
      <protection/>
    </xf>
    <xf numFmtId="0" fontId="109" fillId="2" borderId="33" xfId="0" applyFont="1" applyFill="1" applyBorder="1" applyAlignment="1" applyProtection="1">
      <alignment horizontal="center"/>
      <protection/>
    </xf>
    <xf numFmtId="0" fontId="109" fillId="2" borderId="37" xfId="0" applyFont="1" applyFill="1" applyBorder="1" applyAlignment="1" applyProtection="1">
      <alignment horizontal="center"/>
      <protection/>
    </xf>
    <xf numFmtId="0" fontId="109" fillId="2" borderId="35" xfId="0" applyFont="1" applyFill="1" applyBorder="1" applyAlignment="1" applyProtection="1">
      <alignment horizontal="center"/>
      <protection/>
    </xf>
    <xf numFmtId="0" fontId="109" fillId="2" borderId="10" xfId="0" applyFont="1" applyFill="1" applyBorder="1" applyAlignment="1" applyProtection="1">
      <alignment horizontal="center" wrapText="1"/>
      <protection/>
    </xf>
    <xf numFmtId="0" fontId="0" fillId="2" borderId="0" xfId="0" applyFont="1" applyFill="1" applyBorder="1" applyAlignment="1" applyProtection="1">
      <alignment horizontal="center" wrapText="1"/>
      <protection/>
    </xf>
    <xf numFmtId="0" fontId="0" fillId="2" borderId="11" xfId="0" applyFont="1" applyFill="1" applyBorder="1" applyAlignment="1" applyProtection="1">
      <alignment horizontal="center" wrapText="1"/>
      <protection/>
    </xf>
    <xf numFmtId="0" fontId="112" fillId="0" borderId="16" xfId="0" applyFont="1" applyBorder="1" applyAlignment="1" applyProtection="1">
      <alignment horizontal="center" wrapText="1"/>
      <protection/>
    </xf>
    <xf numFmtId="0" fontId="112" fillId="0" borderId="15" xfId="0" applyFont="1" applyBorder="1" applyAlignment="1" applyProtection="1">
      <alignment horizontal="center" wrapText="1"/>
      <protection/>
    </xf>
    <xf numFmtId="0" fontId="112" fillId="0" borderId="12" xfId="0" applyFont="1" applyBorder="1" applyAlignment="1" applyProtection="1">
      <alignment horizontal="center" wrapText="1"/>
      <protection/>
    </xf>
    <xf numFmtId="0" fontId="96" fillId="2" borderId="16" xfId="0" applyFont="1" applyFill="1" applyBorder="1" applyAlignment="1" applyProtection="1">
      <alignment wrapText="1"/>
      <protection/>
    </xf>
    <xf numFmtId="0" fontId="96" fillId="2" borderId="15" xfId="0" applyFont="1" applyFill="1" applyBorder="1" applyAlignment="1" applyProtection="1">
      <alignment wrapText="1"/>
      <protection/>
    </xf>
    <xf numFmtId="0" fontId="96" fillId="2" borderId="12" xfId="0" applyFont="1" applyFill="1" applyBorder="1" applyAlignment="1" applyProtection="1">
      <alignment wrapText="1"/>
      <protection/>
    </xf>
    <xf numFmtId="0" fontId="7" fillId="32" borderId="25" xfId="53" applyFont="1" applyFill="1" applyBorder="1" applyAlignment="1" applyProtection="1">
      <alignment horizontal="left" wrapText="1"/>
      <protection locked="0"/>
    </xf>
    <xf numFmtId="0" fontId="96" fillId="2" borderId="16" xfId="0" applyFont="1" applyFill="1" applyBorder="1" applyAlignment="1" applyProtection="1">
      <alignment horizontal="center" wrapText="1"/>
      <protection/>
    </xf>
    <xf numFmtId="0" fontId="96" fillId="2" borderId="15" xfId="0" applyFont="1" applyFill="1" applyBorder="1" applyAlignment="1" applyProtection="1">
      <alignment horizontal="center" wrapText="1"/>
      <protection/>
    </xf>
    <xf numFmtId="0" fontId="96" fillId="2" borderId="12" xfId="0" applyFont="1" applyFill="1" applyBorder="1" applyAlignment="1" applyProtection="1">
      <alignment horizontal="center" wrapText="1"/>
      <protection/>
    </xf>
    <xf numFmtId="0" fontId="94" fillId="0" borderId="13" xfId="0" applyFont="1" applyBorder="1" applyAlignment="1" applyProtection="1">
      <alignment horizontal="left" wrapText="1"/>
      <protection locked="0"/>
    </xf>
    <xf numFmtId="0" fontId="112" fillId="0" borderId="14" xfId="0" applyFont="1" applyBorder="1" applyAlignment="1" applyProtection="1">
      <alignment vertical="top" wrapText="1"/>
      <protection/>
    </xf>
    <xf numFmtId="0" fontId="112" fillId="0" borderId="13" xfId="0" applyFont="1" applyBorder="1" applyAlignment="1" applyProtection="1">
      <alignment wrapText="1"/>
      <protection/>
    </xf>
    <xf numFmtId="0" fontId="94" fillId="32" borderId="13" xfId="0" applyFont="1" applyFill="1" applyBorder="1" applyAlignment="1" applyProtection="1">
      <alignment vertical="top" wrapText="1"/>
      <protection locked="0"/>
    </xf>
    <xf numFmtId="0" fontId="0" fillId="33" borderId="13" xfId="0" applyFont="1" applyFill="1" applyBorder="1" applyAlignment="1" applyProtection="1">
      <alignment vertical="top" wrapText="1"/>
      <protection/>
    </xf>
    <xf numFmtId="0" fontId="109" fillId="5" borderId="10" xfId="0" applyFont="1" applyFill="1" applyBorder="1" applyAlignment="1" applyProtection="1">
      <alignment horizontal="center" wrapText="1"/>
      <protection/>
    </xf>
    <xf numFmtId="0" fontId="0" fillId="5" borderId="0" xfId="0" applyFont="1" applyFill="1" applyBorder="1" applyAlignment="1" applyProtection="1">
      <alignment horizontal="center" wrapText="1"/>
      <protection/>
    </xf>
    <xf numFmtId="0" fontId="0" fillId="5" borderId="11" xfId="0" applyFont="1" applyFill="1" applyBorder="1" applyAlignment="1" applyProtection="1">
      <alignment horizontal="center" wrapText="1"/>
      <protection/>
    </xf>
    <xf numFmtId="0" fontId="93" fillId="0" borderId="10" xfId="0" applyFont="1" applyBorder="1" applyAlignment="1" applyProtection="1">
      <alignment vertical="center" wrapText="1"/>
      <protection/>
    </xf>
    <xf numFmtId="0" fontId="93" fillId="0" borderId="0" xfId="0" applyFont="1" applyBorder="1" applyAlignment="1" applyProtection="1">
      <alignment vertical="center" wrapText="1"/>
      <protection/>
    </xf>
    <xf numFmtId="0" fontId="117" fillId="32" borderId="25" xfId="0" applyFont="1" applyFill="1" applyBorder="1" applyAlignment="1" applyProtection="1">
      <alignment horizontal="left" wrapText="1"/>
      <protection locked="0"/>
    </xf>
    <xf numFmtId="0" fontId="100" fillId="32" borderId="25" xfId="0" applyFont="1" applyFill="1" applyBorder="1" applyAlignment="1" applyProtection="1">
      <alignment horizontal="left" wrapText="1"/>
      <protection locked="0"/>
    </xf>
    <xf numFmtId="0" fontId="100" fillId="32" borderId="28" xfId="0" applyFont="1" applyFill="1" applyBorder="1" applyAlignment="1" applyProtection="1">
      <alignment horizontal="left" wrapText="1"/>
      <protection locked="0"/>
    </xf>
    <xf numFmtId="0" fontId="100" fillId="32" borderId="30" xfId="0" applyFont="1" applyFill="1" applyBorder="1" applyAlignment="1" applyProtection="1">
      <alignment horizontal="left" wrapText="1"/>
      <protection locked="0"/>
    </xf>
    <xf numFmtId="0" fontId="7" fillId="32" borderId="25" xfId="53" applyFill="1" applyBorder="1" applyAlignment="1" applyProtection="1">
      <alignment horizontal="left" wrapText="1"/>
      <protection locked="0"/>
    </xf>
    <xf numFmtId="0" fontId="0" fillId="32" borderId="28" xfId="0" applyFill="1" applyBorder="1" applyAlignment="1" applyProtection="1">
      <alignment horizontal="left" wrapText="1"/>
      <protection locked="0"/>
    </xf>
    <xf numFmtId="0" fontId="0" fillId="32" borderId="30" xfId="0" applyFill="1" applyBorder="1" applyAlignment="1" applyProtection="1">
      <alignment horizontal="left" wrapText="1"/>
      <protection locked="0"/>
    </xf>
    <xf numFmtId="0" fontId="96" fillId="5" borderId="13" xfId="0" applyFont="1" applyFill="1" applyBorder="1" applyAlignment="1" applyProtection="1">
      <alignment horizontal="center" wrapText="1"/>
      <protection/>
    </xf>
    <xf numFmtId="0" fontId="94" fillId="32" borderId="33" xfId="0" applyFont="1" applyFill="1" applyBorder="1" applyAlignment="1" applyProtection="1">
      <alignment vertical="top" wrapText="1"/>
      <protection locked="0"/>
    </xf>
    <xf numFmtId="0" fontId="94" fillId="32" borderId="37" xfId="0" applyFont="1" applyFill="1" applyBorder="1" applyAlignment="1" applyProtection="1">
      <alignment vertical="top" wrapText="1"/>
      <protection locked="0"/>
    </xf>
    <xf numFmtId="0" fontId="94" fillId="32" borderId="35" xfId="0" applyFont="1" applyFill="1" applyBorder="1" applyAlignment="1" applyProtection="1">
      <alignment vertical="top" wrapText="1"/>
      <protection locked="0"/>
    </xf>
    <xf numFmtId="0" fontId="112" fillId="0" borderId="30" xfId="0" applyFont="1" applyBorder="1" applyAlignment="1" applyProtection="1">
      <alignment horizontal="center" wrapText="1"/>
      <protection/>
    </xf>
    <xf numFmtId="0" fontId="0" fillId="0" borderId="25" xfId="0" applyFont="1" applyBorder="1" applyAlignment="1" applyProtection="1">
      <alignment vertical="center" wrapText="1"/>
      <protection/>
    </xf>
    <xf numFmtId="0" fontId="0" fillId="0" borderId="28" xfId="0" applyBorder="1" applyAlignment="1" applyProtection="1">
      <alignment vertical="center" wrapText="1"/>
      <protection/>
    </xf>
    <xf numFmtId="0" fontId="0" fillId="0" borderId="30" xfId="0" applyBorder="1" applyAlignment="1" applyProtection="1">
      <alignment vertical="center" wrapText="1"/>
      <protection/>
    </xf>
    <xf numFmtId="0" fontId="118" fillId="5" borderId="33" xfId="0" applyFont="1" applyFill="1" applyBorder="1" applyAlignment="1" applyProtection="1">
      <alignment horizontal="center"/>
      <protection/>
    </xf>
    <xf numFmtId="0" fontId="118" fillId="5" borderId="37" xfId="0" applyFont="1" applyFill="1" applyBorder="1" applyAlignment="1" applyProtection="1">
      <alignment horizontal="center"/>
      <protection/>
    </xf>
    <xf numFmtId="0" fontId="118" fillId="5" borderId="35" xfId="0" applyFont="1" applyFill="1" applyBorder="1" applyAlignment="1" applyProtection="1">
      <alignment horizontal="center"/>
      <protection/>
    </xf>
    <xf numFmtId="0" fontId="0" fillId="0" borderId="28" xfId="0" applyFont="1" applyBorder="1" applyAlignment="1" applyProtection="1">
      <alignment vertical="center" wrapText="1"/>
      <protection/>
    </xf>
    <xf numFmtId="0" fontId="0" fillId="0" borderId="30" xfId="0" applyFont="1" applyBorder="1" applyAlignment="1" applyProtection="1">
      <alignment vertical="center" wrapText="1"/>
      <protection/>
    </xf>
    <xf numFmtId="0" fontId="96" fillId="38" borderId="13" xfId="0" applyFont="1" applyFill="1" applyBorder="1" applyAlignment="1" applyProtection="1">
      <alignment horizontal="center" wrapText="1"/>
      <protection/>
    </xf>
    <xf numFmtId="0" fontId="118" fillId="38" borderId="33" xfId="0" applyFont="1" applyFill="1" applyBorder="1" applyAlignment="1" applyProtection="1">
      <alignment horizontal="center" wrapText="1"/>
      <protection/>
    </xf>
    <xf numFmtId="0" fontId="0" fillId="38" borderId="37" xfId="0" applyFont="1" applyFill="1" applyBorder="1" applyAlignment="1" applyProtection="1">
      <alignment wrapText="1"/>
      <protection/>
    </xf>
    <xf numFmtId="0" fontId="0" fillId="38" borderId="35" xfId="0" applyFont="1" applyFill="1" applyBorder="1" applyAlignment="1" applyProtection="1">
      <alignment wrapText="1"/>
      <protection/>
    </xf>
    <xf numFmtId="0" fontId="93" fillId="38" borderId="10" xfId="0" applyFont="1" applyFill="1" applyBorder="1" applyAlignment="1" applyProtection="1">
      <alignment vertical="top" wrapText="1"/>
      <protection/>
    </xf>
    <xf numFmtId="0" fontId="93" fillId="38" borderId="0" xfId="0" applyFont="1" applyFill="1" applyBorder="1" applyAlignment="1" applyProtection="1">
      <alignment vertical="top" wrapText="1"/>
      <protection/>
    </xf>
    <xf numFmtId="0" fontId="93" fillId="38" borderId="11" xfId="0" applyFont="1" applyFill="1" applyBorder="1" applyAlignment="1" applyProtection="1">
      <alignment vertical="top" wrapText="1"/>
      <protection/>
    </xf>
    <xf numFmtId="0" fontId="103" fillId="32" borderId="16" xfId="0" applyFont="1" applyFill="1" applyBorder="1" applyAlignment="1" applyProtection="1">
      <alignment horizontal="left" wrapText="1"/>
      <protection locked="0"/>
    </xf>
    <xf numFmtId="0" fontId="103" fillId="0" borderId="15" xfId="0" applyFont="1" applyBorder="1" applyAlignment="1" applyProtection="1">
      <alignment horizontal="left" wrapText="1"/>
      <protection locked="0"/>
    </xf>
    <xf numFmtId="0" fontId="103" fillId="0" borderId="12" xfId="0" applyFont="1" applyBorder="1" applyAlignment="1" applyProtection="1">
      <alignment horizontal="left" wrapText="1"/>
      <protection locked="0"/>
    </xf>
    <xf numFmtId="0" fontId="93" fillId="38" borderId="16" xfId="0" applyFont="1" applyFill="1" applyBorder="1" applyAlignment="1" applyProtection="1">
      <alignment vertical="top" wrapText="1"/>
      <protection/>
    </xf>
    <xf numFmtId="0" fontId="93" fillId="38" borderId="15" xfId="0" applyFont="1" applyFill="1" applyBorder="1" applyAlignment="1" applyProtection="1">
      <alignment vertical="top" wrapText="1"/>
      <protection/>
    </xf>
    <xf numFmtId="0" fontId="93" fillId="38" borderId="12" xfId="0" applyFont="1" applyFill="1" applyBorder="1" applyAlignment="1" applyProtection="1">
      <alignment vertical="top" wrapText="1"/>
      <protection/>
    </xf>
    <xf numFmtId="0" fontId="94" fillId="0" borderId="15" xfId="0" applyFont="1" applyBorder="1" applyAlignment="1" applyProtection="1">
      <alignment horizontal="center" wrapText="1"/>
      <protection locked="0"/>
    </xf>
    <xf numFmtId="0" fontId="94" fillId="0" borderId="10" xfId="0" applyFont="1" applyBorder="1" applyAlignment="1" applyProtection="1">
      <alignment horizontal="center" wrapText="1"/>
      <protection/>
    </xf>
    <xf numFmtId="0" fontId="0" fillId="0" borderId="0" xfId="0" applyFont="1" applyBorder="1" applyAlignment="1" applyProtection="1">
      <alignment horizontal="center" wrapText="1"/>
      <protection/>
    </xf>
    <xf numFmtId="0" fontId="0" fillId="0" borderId="11" xfId="0" applyFont="1" applyBorder="1" applyAlignment="1" applyProtection="1">
      <alignment horizontal="center" wrapText="1"/>
      <protection/>
    </xf>
    <xf numFmtId="0" fontId="107" fillId="0" borderId="25" xfId="0" applyFont="1" applyBorder="1" applyAlignment="1" applyProtection="1">
      <alignment horizontal="center" vertical="center" wrapText="1"/>
      <protection/>
    </xf>
    <xf numFmtId="0" fontId="107" fillId="0" borderId="28" xfId="0" applyFont="1" applyBorder="1" applyAlignment="1" applyProtection="1">
      <alignment horizontal="center" vertical="center" wrapText="1"/>
      <protection/>
    </xf>
    <xf numFmtId="0" fontId="107" fillId="0" borderId="30" xfId="0" applyFont="1" applyBorder="1" applyAlignment="1" applyProtection="1">
      <alignment horizontal="center" vertical="center" wrapText="1"/>
      <protection/>
    </xf>
    <xf numFmtId="0" fontId="94" fillId="0" borderId="10" xfId="0" applyFont="1" applyBorder="1" applyAlignment="1" applyProtection="1">
      <alignment horizontal="left" vertical="top" wrapText="1"/>
      <protection/>
    </xf>
    <xf numFmtId="0" fontId="94" fillId="0" borderId="0" xfId="0" applyFont="1" applyBorder="1" applyAlignment="1" applyProtection="1">
      <alignment horizontal="left" vertical="top" wrapText="1"/>
      <protection/>
    </xf>
    <xf numFmtId="0" fontId="94" fillId="0" borderId="11" xfId="0" applyFont="1" applyBorder="1" applyAlignment="1" applyProtection="1">
      <alignment horizontal="left" vertical="top" wrapText="1"/>
      <protection/>
    </xf>
    <xf numFmtId="0" fontId="0" fillId="0" borderId="0" xfId="0" applyBorder="1" applyAlignment="1" applyProtection="1">
      <alignment horizontal="center" vertical="center" wrapText="1"/>
      <protection/>
    </xf>
    <xf numFmtId="8" fontId="98" fillId="32" borderId="25" xfId="0" applyNumberFormat="1" applyFont="1" applyFill="1" applyBorder="1" applyAlignment="1" applyProtection="1">
      <alignment horizontal="center" vertical="center" wrapText="1"/>
      <protection/>
    </xf>
    <xf numFmtId="8" fontId="109" fillId="32" borderId="28" xfId="0" applyNumberFormat="1" applyFont="1" applyFill="1" applyBorder="1" applyAlignment="1" applyProtection="1">
      <alignment horizontal="center" vertical="center" wrapText="1"/>
      <protection/>
    </xf>
    <xf numFmtId="8" fontId="109" fillId="32" borderId="30" xfId="0" applyNumberFormat="1" applyFont="1" applyFill="1" applyBorder="1" applyAlignment="1" applyProtection="1">
      <alignment horizontal="center" vertical="center" wrapText="1"/>
      <protection/>
    </xf>
    <xf numFmtId="8" fontId="6" fillId="32" borderId="13" xfId="0" applyNumberFormat="1" applyFont="1" applyFill="1" applyBorder="1" applyAlignment="1" applyProtection="1">
      <alignment wrapText="1"/>
      <protection locked="0"/>
    </xf>
    <xf numFmtId="8" fontId="94" fillId="0" borderId="13" xfId="0" applyNumberFormat="1" applyFont="1" applyBorder="1" applyAlignment="1" applyProtection="1">
      <alignment horizontal="center" wrapText="1"/>
      <protection/>
    </xf>
    <xf numFmtId="0" fontId="94" fillId="0" borderId="10" xfId="0" applyFont="1" applyBorder="1" applyAlignment="1" applyProtection="1">
      <alignment horizontal="right" vertical="center" wrapText="1"/>
      <protection/>
    </xf>
    <xf numFmtId="0" fontId="94" fillId="0" borderId="0" xfId="0" applyFont="1" applyBorder="1" applyAlignment="1" applyProtection="1">
      <alignment horizontal="right" vertical="center" wrapText="1"/>
      <protection/>
    </xf>
    <xf numFmtId="8" fontId="94" fillId="32" borderId="13" xfId="0" applyNumberFormat="1" applyFont="1" applyFill="1" applyBorder="1" applyAlignment="1" applyProtection="1">
      <alignment wrapText="1"/>
      <protection locked="0"/>
    </xf>
    <xf numFmtId="0" fontId="99" fillId="33" borderId="15" xfId="0" applyFont="1" applyFill="1" applyBorder="1" applyAlignment="1" applyProtection="1">
      <alignment wrapText="1"/>
      <protection/>
    </xf>
    <xf numFmtId="0" fontId="103" fillId="33" borderId="15" xfId="0" applyFont="1" applyFill="1" applyBorder="1" applyAlignment="1" applyProtection="1">
      <alignment wrapText="1"/>
      <protection/>
    </xf>
    <xf numFmtId="40" fontId="100" fillId="32" borderId="25" xfId="0" applyNumberFormat="1" applyFont="1" applyFill="1" applyBorder="1" applyAlignment="1" applyProtection="1">
      <alignment horizontal="center" vertical="center" wrapText="1"/>
      <protection locked="0"/>
    </xf>
    <xf numFmtId="40" fontId="100" fillId="32" borderId="30" xfId="0" applyNumberFormat="1" applyFont="1" applyFill="1" applyBorder="1" applyAlignment="1" applyProtection="1">
      <alignment horizontal="center" vertical="center" wrapText="1"/>
      <protection locked="0"/>
    </xf>
    <xf numFmtId="8" fontId="100" fillId="32" borderId="28" xfId="0" applyNumberFormat="1" applyFont="1" applyFill="1" applyBorder="1" applyAlignment="1" applyProtection="1">
      <alignment horizontal="center" vertical="center" wrapText="1"/>
      <protection locked="0"/>
    </xf>
    <xf numFmtId="8" fontId="100" fillId="32" borderId="30" xfId="0" applyNumberFormat="1" applyFont="1" applyFill="1" applyBorder="1" applyAlignment="1" applyProtection="1">
      <alignment horizontal="center" vertical="center" wrapText="1"/>
      <protection locked="0"/>
    </xf>
    <xf numFmtId="8" fontId="104" fillId="33" borderId="0" xfId="0" applyNumberFormat="1" applyFont="1" applyFill="1" applyBorder="1" applyAlignment="1" applyProtection="1">
      <alignment horizontal="center" wrapText="1"/>
      <protection/>
    </xf>
    <xf numFmtId="0" fontId="104" fillId="0" borderId="0" xfId="0" applyFont="1" applyBorder="1" applyAlignment="1" applyProtection="1">
      <alignment horizontal="center" wrapText="1"/>
      <protection/>
    </xf>
    <xf numFmtId="0" fontId="104" fillId="0" borderId="33" xfId="0" applyFont="1" applyBorder="1" applyAlignment="1" applyProtection="1">
      <alignment horizontal="center" wrapText="1"/>
      <protection/>
    </xf>
    <xf numFmtId="0" fontId="94" fillId="0" borderId="37" xfId="0" applyFont="1" applyBorder="1" applyAlignment="1" applyProtection="1">
      <alignment wrapText="1"/>
      <protection/>
    </xf>
    <xf numFmtId="0" fontId="94" fillId="0" borderId="35" xfId="0" applyFont="1" applyBorder="1" applyAlignment="1" applyProtection="1">
      <alignment wrapText="1"/>
      <protection/>
    </xf>
    <xf numFmtId="8" fontId="104" fillId="33" borderId="33" xfId="0" applyNumberFormat="1" applyFont="1" applyFill="1" applyBorder="1" applyAlignment="1" applyProtection="1">
      <alignment horizontal="center"/>
      <protection/>
    </xf>
    <xf numFmtId="0" fontId="104" fillId="0" borderId="37" xfId="0" applyFont="1" applyBorder="1" applyAlignment="1" applyProtection="1">
      <alignment horizontal="center"/>
      <protection/>
    </xf>
    <xf numFmtId="0" fontId="94" fillId="0" borderId="15" xfId="0" applyFont="1" applyBorder="1" applyAlignment="1" applyProtection="1">
      <alignment vertical="center" wrapText="1"/>
      <protection/>
    </xf>
    <xf numFmtId="8" fontId="94" fillId="33" borderId="15" xfId="0" applyNumberFormat="1" applyFont="1" applyFill="1" applyBorder="1" applyAlignment="1" applyProtection="1">
      <alignment vertical="center" wrapText="1"/>
      <protection/>
    </xf>
    <xf numFmtId="8" fontId="94" fillId="32" borderId="33" xfId="0" applyNumberFormat="1" applyFont="1" applyFill="1" applyBorder="1" applyAlignment="1" applyProtection="1">
      <alignment wrapText="1"/>
      <protection locked="0"/>
    </xf>
    <xf numFmtId="8" fontId="94" fillId="32" borderId="35" xfId="0" applyNumberFormat="1" applyFont="1" applyFill="1" applyBorder="1" applyAlignment="1" applyProtection="1">
      <alignment wrapText="1"/>
      <protection locked="0"/>
    </xf>
    <xf numFmtId="0" fontId="104" fillId="0" borderId="10" xfId="0" applyFont="1" applyBorder="1" applyAlignment="1" applyProtection="1">
      <alignment horizontal="center" vertical="center" wrapText="1"/>
      <protection/>
    </xf>
    <xf numFmtId="0" fontId="104" fillId="0" borderId="0" xfId="0" applyFont="1" applyBorder="1" applyAlignment="1" applyProtection="1">
      <alignment horizontal="center" vertical="center" wrapText="1"/>
      <protection/>
    </xf>
    <xf numFmtId="0" fontId="104" fillId="0" borderId="11" xfId="0" applyFont="1" applyBorder="1" applyAlignment="1" applyProtection="1">
      <alignment horizontal="center" vertical="center" wrapText="1"/>
      <protection/>
    </xf>
    <xf numFmtId="0" fontId="108" fillId="38" borderId="13" xfId="0" applyFont="1" applyFill="1" applyBorder="1" applyAlignment="1" applyProtection="1">
      <alignment horizontal="center" wrapText="1"/>
      <protection/>
    </xf>
    <xf numFmtId="0" fontId="0" fillId="0" borderId="13" xfId="0" applyBorder="1" applyAlignment="1" applyProtection="1">
      <alignment horizontal="center" wrapText="1"/>
      <protection/>
    </xf>
    <xf numFmtId="0" fontId="119" fillId="33" borderId="13" xfId="0" applyFont="1" applyFill="1" applyBorder="1" applyAlignment="1" applyProtection="1">
      <alignment horizontal="left" vertical="top" wrapText="1"/>
      <protection/>
    </xf>
    <xf numFmtId="0" fontId="98" fillId="32" borderId="25" xfId="0" applyFont="1" applyFill="1" applyBorder="1" applyAlignment="1" applyProtection="1">
      <alignment horizontal="center" wrapText="1"/>
      <protection locked="0"/>
    </xf>
    <xf numFmtId="0" fontId="98" fillId="32" borderId="28" xfId="0" applyFont="1" applyFill="1" applyBorder="1" applyAlignment="1" applyProtection="1">
      <alignment horizontal="center" wrapText="1"/>
      <protection locked="0"/>
    </xf>
    <xf numFmtId="0" fontId="98" fillId="32" borderId="30" xfId="0" applyFont="1" applyFill="1" applyBorder="1" applyAlignment="1" applyProtection="1">
      <alignment horizontal="center" wrapText="1"/>
      <protection locked="0"/>
    </xf>
    <xf numFmtId="0" fontId="98" fillId="0" borderId="33" xfId="0" applyFont="1" applyBorder="1" applyAlignment="1" applyProtection="1">
      <alignment horizontal="center"/>
      <protection/>
    </xf>
    <xf numFmtId="0" fontId="98" fillId="0" borderId="37" xfId="0" applyFont="1" applyBorder="1" applyAlignment="1" applyProtection="1">
      <alignment horizontal="center"/>
      <protection/>
    </xf>
    <xf numFmtId="0" fontId="98" fillId="0" borderId="35" xfId="0" applyFont="1" applyBorder="1" applyAlignment="1" applyProtection="1">
      <alignment horizontal="center"/>
      <protection/>
    </xf>
    <xf numFmtId="0" fontId="94" fillId="0" borderId="13" xfId="0" applyFont="1" applyBorder="1" applyAlignment="1" applyProtection="1">
      <alignment horizontal="left" vertical="top" wrapText="1"/>
      <protection/>
    </xf>
    <xf numFmtId="0" fontId="97" fillId="0" borderId="10" xfId="0" applyFont="1" applyBorder="1" applyAlignment="1" applyProtection="1">
      <alignment horizontal="center" wrapText="1"/>
      <protection/>
    </xf>
    <xf numFmtId="0" fontId="97" fillId="0" borderId="0" xfId="0" applyFont="1" applyBorder="1" applyAlignment="1" applyProtection="1">
      <alignment horizontal="center" wrapText="1"/>
      <protection/>
    </xf>
    <xf numFmtId="0" fontId="97" fillId="0" borderId="11" xfId="0" applyFont="1" applyBorder="1" applyAlignment="1" applyProtection="1">
      <alignment horizontal="center" wrapText="1"/>
      <protection/>
    </xf>
    <xf numFmtId="0" fontId="94" fillId="32" borderId="33" xfId="0" applyFont="1" applyFill="1" applyBorder="1" applyAlignment="1" applyProtection="1">
      <alignment horizontal="center" vertical="top" wrapText="1"/>
      <protection locked="0"/>
    </xf>
    <xf numFmtId="0" fontId="94" fillId="32" borderId="37" xfId="0" applyFont="1" applyFill="1" applyBorder="1" applyAlignment="1" applyProtection="1">
      <alignment horizontal="center" vertical="top" wrapText="1"/>
      <protection locked="0"/>
    </xf>
    <xf numFmtId="0" fontId="94" fillId="32" borderId="35" xfId="0" applyFont="1" applyFill="1" applyBorder="1" applyAlignment="1" applyProtection="1">
      <alignment horizontal="center" vertical="top" wrapText="1"/>
      <protection locked="0"/>
    </xf>
    <xf numFmtId="0" fontId="94" fillId="32" borderId="10" xfId="0" applyFont="1" applyFill="1" applyBorder="1" applyAlignment="1" applyProtection="1">
      <alignment horizontal="center" vertical="top" wrapText="1"/>
      <protection locked="0"/>
    </xf>
    <xf numFmtId="0" fontId="94" fillId="32" borderId="0" xfId="0" applyFont="1" applyFill="1" applyBorder="1" applyAlignment="1" applyProtection="1">
      <alignment horizontal="center" vertical="top" wrapText="1"/>
      <protection locked="0"/>
    </xf>
    <xf numFmtId="0" fontId="94" fillId="32" borderId="11" xfId="0" applyFont="1" applyFill="1" applyBorder="1" applyAlignment="1" applyProtection="1">
      <alignment horizontal="center" vertical="top" wrapText="1"/>
      <protection locked="0"/>
    </xf>
    <xf numFmtId="0" fontId="94" fillId="32" borderId="16" xfId="0" applyFont="1" applyFill="1" applyBorder="1" applyAlignment="1" applyProtection="1">
      <alignment horizontal="center" vertical="top" wrapText="1"/>
      <protection locked="0"/>
    </xf>
    <xf numFmtId="0" fontId="94" fillId="32" borderId="15" xfId="0" applyFont="1" applyFill="1" applyBorder="1" applyAlignment="1" applyProtection="1">
      <alignment horizontal="center" vertical="top" wrapText="1"/>
      <protection locked="0"/>
    </xf>
    <xf numFmtId="0" fontId="94" fillId="32" borderId="12" xfId="0" applyFont="1" applyFill="1" applyBorder="1" applyAlignment="1" applyProtection="1">
      <alignment horizontal="center" vertical="top" wrapText="1"/>
      <protection locked="0"/>
    </xf>
    <xf numFmtId="0" fontId="104" fillId="0" borderId="10" xfId="0" applyFont="1" applyBorder="1" applyAlignment="1" applyProtection="1">
      <alignment horizontal="center" wrapText="1"/>
      <protection/>
    </xf>
    <xf numFmtId="0" fontId="104" fillId="0" borderId="11" xfId="0" applyFont="1" applyBorder="1" applyAlignment="1" applyProtection="1">
      <alignment horizontal="center" wrapText="1"/>
      <protection/>
    </xf>
    <xf numFmtId="0" fontId="120" fillId="0" borderId="33" xfId="0" applyFont="1" applyBorder="1" applyAlignment="1" applyProtection="1">
      <alignment horizontal="center" wrapText="1"/>
      <protection/>
    </xf>
    <xf numFmtId="0" fontId="120" fillId="0" borderId="37" xfId="0" applyFont="1" applyBorder="1" applyAlignment="1" applyProtection="1">
      <alignment horizontal="center" wrapText="1"/>
      <protection/>
    </xf>
    <xf numFmtId="0" fontId="120" fillId="0" borderId="35" xfId="0" applyFont="1" applyBorder="1" applyAlignment="1" applyProtection="1">
      <alignment horizontal="center" wrapText="1"/>
      <protection/>
    </xf>
    <xf numFmtId="0" fontId="120" fillId="0" borderId="0" xfId="0" applyFont="1" applyBorder="1" applyAlignment="1" applyProtection="1">
      <alignment horizontal="center"/>
      <protection/>
    </xf>
    <xf numFmtId="0" fontId="120" fillId="0" borderId="0" xfId="0" applyFont="1" applyAlignment="1" applyProtection="1">
      <alignment horizontal="center"/>
      <protection/>
    </xf>
    <xf numFmtId="0" fontId="121" fillId="0" borderId="0" xfId="0" applyFont="1" applyBorder="1" applyAlignment="1" applyProtection="1">
      <alignment horizontal="center"/>
      <protection/>
    </xf>
    <xf numFmtId="0" fontId="104" fillId="0" borderId="37" xfId="0" applyFont="1" applyBorder="1" applyAlignment="1" applyProtection="1">
      <alignment horizontal="center" wrapText="1"/>
      <protection/>
    </xf>
    <xf numFmtId="0" fontId="104" fillId="0" borderId="35" xfId="0" applyFont="1" applyBorder="1" applyAlignment="1" applyProtection="1">
      <alignment horizontal="center" wrapText="1"/>
      <protection/>
    </xf>
    <xf numFmtId="0" fontId="104" fillId="0" borderId="15" xfId="0" applyFont="1" applyBorder="1" applyAlignment="1" applyProtection="1">
      <alignment horizontal="center" wrapText="1"/>
      <protection/>
    </xf>
    <xf numFmtId="164" fontId="98" fillId="32" borderId="25" xfId="0" applyNumberFormat="1" applyFont="1" applyFill="1" applyBorder="1" applyAlignment="1" applyProtection="1">
      <alignment horizontal="center" vertical="center" wrapText="1"/>
      <protection/>
    </xf>
    <xf numFmtId="164" fontId="98" fillId="32" borderId="30" xfId="0" applyNumberFormat="1" applyFont="1" applyFill="1" applyBorder="1" applyAlignment="1" applyProtection="1">
      <alignment horizontal="center" vertical="center" wrapText="1"/>
      <protection/>
    </xf>
    <xf numFmtId="164" fontId="117" fillId="32" borderId="25" xfId="0" applyNumberFormat="1" applyFont="1" applyFill="1" applyBorder="1" applyAlignment="1" applyProtection="1">
      <alignment horizontal="center" vertical="center" wrapText="1"/>
      <protection locked="0"/>
    </xf>
    <xf numFmtId="164" fontId="117" fillId="32" borderId="28" xfId="0" applyNumberFormat="1" applyFont="1" applyFill="1" applyBorder="1" applyAlignment="1" applyProtection="1">
      <alignment horizontal="center" vertical="center" wrapText="1"/>
      <protection locked="0"/>
    </xf>
    <xf numFmtId="0" fontId="100" fillId="0" borderId="10" xfId="0" applyFont="1" applyBorder="1" applyAlignment="1" applyProtection="1">
      <alignment horizontal="center"/>
      <protection/>
    </xf>
    <xf numFmtId="0" fontId="100" fillId="0" borderId="0" xfId="0" applyFont="1" applyBorder="1" applyAlignment="1" applyProtection="1">
      <alignment horizontal="center"/>
      <protection/>
    </xf>
    <xf numFmtId="0" fontId="100" fillId="0" borderId="11" xfId="0" applyFont="1" applyBorder="1" applyAlignment="1" applyProtection="1">
      <alignment horizontal="center"/>
      <protection/>
    </xf>
    <xf numFmtId="164" fontId="98" fillId="32" borderId="25" xfId="0" applyNumberFormat="1" applyFont="1" applyFill="1" applyBorder="1" applyAlignment="1" applyProtection="1">
      <alignment horizontal="center" vertical="center"/>
      <protection/>
    </xf>
    <xf numFmtId="164" fontId="98" fillId="32" borderId="30" xfId="0" applyNumberFormat="1" applyFont="1" applyFill="1" applyBorder="1" applyAlignment="1" applyProtection="1">
      <alignment horizontal="center" vertical="center"/>
      <protection/>
    </xf>
    <xf numFmtId="8" fontId="100" fillId="32" borderId="25" xfId="0" applyNumberFormat="1" applyFont="1" applyFill="1" applyBorder="1" applyAlignment="1" applyProtection="1">
      <alignment horizontal="center" vertical="center" wrapText="1"/>
      <protection locked="0"/>
    </xf>
    <xf numFmtId="0" fontId="104" fillId="37" borderId="19" xfId="0" applyFont="1" applyFill="1" applyBorder="1" applyAlignment="1" applyProtection="1">
      <alignment horizontal="left" wrapText="1"/>
      <protection/>
    </xf>
    <xf numFmtId="0" fontId="104" fillId="37" borderId="54" xfId="0" applyFont="1" applyFill="1" applyBorder="1" applyAlignment="1" applyProtection="1">
      <alignment horizontal="left" wrapText="1"/>
      <protection/>
    </xf>
    <xf numFmtId="0" fontId="104" fillId="37" borderId="55" xfId="0" applyFont="1" applyFill="1" applyBorder="1" applyAlignment="1" applyProtection="1">
      <alignment horizontal="left" wrapText="1"/>
      <protection/>
    </xf>
    <xf numFmtId="0" fontId="104" fillId="0" borderId="48" xfId="0" applyFont="1" applyBorder="1" applyAlignment="1" applyProtection="1">
      <alignment horizontal="center" wrapText="1"/>
      <protection/>
    </xf>
    <xf numFmtId="0" fontId="104" fillId="0" borderId="56" xfId="0" applyFont="1" applyBorder="1" applyAlignment="1" applyProtection="1">
      <alignment horizontal="center" wrapText="1"/>
      <protection/>
    </xf>
    <xf numFmtId="0" fontId="104" fillId="0" borderId="57" xfId="0" applyFont="1" applyBorder="1" applyAlignment="1" applyProtection="1">
      <alignment horizontal="center" wrapText="1"/>
      <protection/>
    </xf>
    <xf numFmtId="0" fontId="94" fillId="0" borderId="10" xfId="0" applyFont="1" applyBorder="1" applyAlignment="1" applyProtection="1">
      <alignment wrapText="1"/>
      <protection/>
    </xf>
    <xf numFmtId="0" fontId="94" fillId="0" borderId="0" xfId="0" applyFont="1" applyBorder="1" applyAlignment="1" applyProtection="1">
      <alignment wrapText="1"/>
      <protection/>
    </xf>
    <xf numFmtId="164" fontId="98" fillId="33" borderId="13" xfId="0" applyNumberFormat="1" applyFont="1" applyFill="1" applyBorder="1" applyAlignment="1" applyProtection="1">
      <alignment horizontal="right" vertical="center"/>
      <protection/>
    </xf>
    <xf numFmtId="0" fontId="0" fillId="0" borderId="13" xfId="0" applyBorder="1" applyAlignment="1" applyProtection="1">
      <alignment horizontal="left" wrapText="1"/>
      <protection/>
    </xf>
    <xf numFmtId="0" fontId="94" fillId="34" borderId="13" xfId="0" applyFont="1" applyFill="1" applyBorder="1" applyAlignment="1" applyProtection="1">
      <alignment horizontal="center"/>
      <protection/>
    </xf>
    <xf numFmtId="0" fontId="104" fillId="0" borderId="25" xfId="0" applyFont="1" applyBorder="1" applyAlignment="1" applyProtection="1">
      <alignment horizontal="center" vertical="center" wrapText="1"/>
      <protection/>
    </xf>
    <xf numFmtId="0" fontId="104" fillId="0" borderId="28" xfId="0" applyFont="1" applyBorder="1" applyAlignment="1" applyProtection="1">
      <alignment horizontal="center" vertical="center" wrapText="1"/>
      <protection/>
    </xf>
    <xf numFmtId="0" fontId="104" fillId="0" borderId="30" xfId="0" applyFont="1" applyBorder="1" applyAlignment="1" applyProtection="1">
      <alignment horizontal="center" vertical="center" wrapText="1"/>
      <protection/>
    </xf>
    <xf numFmtId="0" fontId="94" fillId="38" borderId="25" xfId="0" applyFont="1" applyFill="1" applyBorder="1" applyAlignment="1" applyProtection="1">
      <alignment horizontal="center" wrapText="1"/>
      <protection/>
    </xf>
    <xf numFmtId="0" fontId="94" fillId="38" borderId="30" xfId="0" applyFont="1" applyFill="1" applyBorder="1" applyAlignment="1" applyProtection="1">
      <alignment horizontal="center" wrapText="1"/>
      <protection/>
    </xf>
    <xf numFmtId="0" fontId="94" fillId="0" borderId="10" xfId="0" applyFont="1" applyBorder="1" applyAlignment="1" applyProtection="1">
      <alignment horizontal="left" vertical="center" wrapText="1"/>
      <protection/>
    </xf>
    <xf numFmtId="0" fontId="94" fillId="0" borderId="0" xfId="0" applyFont="1" applyBorder="1" applyAlignment="1" applyProtection="1">
      <alignment horizontal="left" vertical="center" wrapText="1"/>
      <protection/>
    </xf>
    <xf numFmtId="0" fontId="94" fillId="0" borderId="11" xfId="0" applyFont="1" applyBorder="1" applyAlignment="1" applyProtection="1">
      <alignment horizontal="left" vertical="center" wrapText="1"/>
      <protection/>
    </xf>
    <xf numFmtId="0" fontId="94" fillId="0" borderId="37" xfId="0" applyFont="1" applyBorder="1" applyAlignment="1" applyProtection="1">
      <alignment horizontal="left" vertical="top" wrapText="1"/>
      <protection/>
    </xf>
    <xf numFmtId="0" fontId="101" fillId="33" borderId="13" xfId="0" applyFont="1" applyFill="1" applyBorder="1" applyAlignment="1" applyProtection="1">
      <alignment horizontal="center" vertical="top" wrapText="1"/>
      <protection/>
    </xf>
    <xf numFmtId="0" fontId="101" fillId="32" borderId="13" xfId="0" applyFont="1" applyFill="1" applyBorder="1" applyAlignment="1" applyProtection="1">
      <alignment horizontal="center" vertical="top" wrapText="1"/>
      <protection locked="0"/>
    </xf>
    <xf numFmtId="0" fontId="104" fillId="33" borderId="25" xfId="0" applyFont="1" applyFill="1" applyBorder="1" applyAlignment="1" applyProtection="1">
      <alignment horizontal="center" vertical="center" wrapText="1"/>
      <protection/>
    </xf>
    <xf numFmtId="0" fontId="104" fillId="33" borderId="28" xfId="0" applyFont="1" applyFill="1" applyBorder="1" applyAlignment="1" applyProtection="1">
      <alignment horizontal="center" vertical="center" wrapText="1"/>
      <protection/>
    </xf>
    <xf numFmtId="0" fontId="104" fillId="33" borderId="30" xfId="0" applyFont="1" applyFill="1" applyBorder="1" applyAlignment="1" applyProtection="1">
      <alignment horizontal="center" vertical="center" wrapText="1"/>
      <protection/>
    </xf>
    <xf numFmtId="0" fontId="94" fillId="4" borderId="25" xfId="0" applyFont="1" applyFill="1" applyBorder="1" applyAlignment="1" applyProtection="1">
      <alignment horizontal="center" wrapText="1"/>
      <protection/>
    </xf>
    <xf numFmtId="0" fontId="94" fillId="4" borderId="30" xfId="0" applyFont="1" applyFill="1" applyBorder="1" applyAlignment="1" applyProtection="1">
      <alignment horizontal="center" wrapText="1"/>
      <protection/>
    </xf>
    <xf numFmtId="0" fontId="94" fillId="5" borderId="25" xfId="0" applyFont="1" applyFill="1" applyBorder="1" applyAlignment="1" applyProtection="1">
      <alignment horizontal="center" wrapText="1"/>
      <protection/>
    </xf>
    <xf numFmtId="0" fontId="94" fillId="5" borderId="30" xfId="0" applyFont="1" applyFill="1" applyBorder="1" applyAlignment="1" applyProtection="1">
      <alignment horizontal="center" wrapText="1"/>
      <protection/>
    </xf>
    <xf numFmtId="0" fontId="94" fillId="32" borderId="13" xfId="0" applyFont="1" applyFill="1" applyBorder="1" applyAlignment="1" applyProtection="1">
      <alignment horizontal="center" vertical="center" wrapText="1"/>
      <protection/>
    </xf>
    <xf numFmtId="8" fontId="122" fillId="32" borderId="25" xfId="0" applyNumberFormat="1" applyFont="1" applyFill="1" applyBorder="1" applyAlignment="1" applyProtection="1">
      <alignment horizontal="center" wrapText="1"/>
      <protection/>
    </xf>
    <xf numFmtId="8" fontId="122" fillId="32" borderId="30" xfId="0" applyNumberFormat="1" applyFont="1" applyFill="1" applyBorder="1" applyAlignment="1" applyProtection="1">
      <alignment horizontal="center" wrapText="1"/>
      <protection/>
    </xf>
    <xf numFmtId="164" fontId="123" fillId="32" borderId="25" xfId="0" applyNumberFormat="1" applyFont="1" applyFill="1" applyBorder="1" applyAlignment="1" applyProtection="1">
      <alignment horizontal="center" wrapText="1"/>
      <protection locked="0"/>
    </xf>
    <xf numFmtId="164" fontId="123" fillId="32" borderId="30" xfId="0" applyNumberFormat="1" applyFont="1" applyFill="1" applyBorder="1" applyAlignment="1" applyProtection="1">
      <alignment horizontal="center" wrapText="1"/>
      <protection locked="0"/>
    </xf>
    <xf numFmtId="0" fontId="104" fillId="5" borderId="25" xfId="0" applyFont="1" applyFill="1" applyBorder="1" applyAlignment="1" applyProtection="1">
      <alignment horizontal="center" wrapText="1"/>
      <protection/>
    </xf>
    <xf numFmtId="0" fontId="104" fillId="5" borderId="28" xfId="0" applyFont="1" applyFill="1" applyBorder="1" applyAlignment="1" applyProtection="1">
      <alignment horizontal="center" wrapText="1"/>
      <protection/>
    </xf>
    <xf numFmtId="0" fontId="104" fillId="5" borderId="30" xfId="0" applyFont="1" applyFill="1" applyBorder="1" applyAlignment="1" applyProtection="1">
      <alignment horizontal="center" wrapText="1"/>
      <protection/>
    </xf>
    <xf numFmtId="0" fontId="104" fillId="4" borderId="25" xfId="0" applyFont="1" applyFill="1" applyBorder="1" applyAlignment="1" applyProtection="1">
      <alignment horizontal="center" wrapText="1"/>
      <protection/>
    </xf>
    <xf numFmtId="0" fontId="104" fillId="4" borderId="28" xfId="0" applyFont="1" applyFill="1" applyBorder="1" applyAlignment="1" applyProtection="1">
      <alignment horizontal="center" wrapText="1"/>
      <protection/>
    </xf>
    <xf numFmtId="0" fontId="104" fillId="4" borderId="30" xfId="0" applyFont="1" applyFill="1" applyBorder="1" applyAlignment="1" applyProtection="1">
      <alignment horizontal="center" wrapText="1"/>
      <protection/>
    </xf>
    <xf numFmtId="0" fontId="99" fillId="5" borderId="25" xfId="0" applyFont="1" applyFill="1" applyBorder="1" applyAlignment="1" applyProtection="1">
      <alignment horizontal="center" vertical="center" wrapText="1"/>
      <protection/>
    </xf>
    <xf numFmtId="0" fontId="99" fillId="5" borderId="30" xfId="0" applyFont="1" applyFill="1" applyBorder="1" applyAlignment="1" applyProtection="1">
      <alignment horizontal="center" vertical="center" wrapText="1"/>
      <protection/>
    </xf>
    <xf numFmtId="0" fontId="94" fillId="0" borderId="25" xfId="0" applyFont="1" applyBorder="1" applyAlignment="1" applyProtection="1">
      <alignment horizontal="left" wrapText="1"/>
      <protection/>
    </xf>
    <xf numFmtId="0" fontId="94" fillId="0" borderId="28" xfId="0" applyFont="1" applyBorder="1" applyAlignment="1" applyProtection="1">
      <alignment horizontal="left" wrapText="1"/>
      <protection/>
    </xf>
    <xf numFmtId="0" fontId="94" fillId="0" borderId="30" xfId="0" applyFont="1" applyBorder="1" applyAlignment="1" applyProtection="1">
      <alignment horizontal="left" wrapText="1"/>
      <protection/>
    </xf>
    <xf numFmtId="0" fontId="94" fillId="32" borderId="25" xfId="0" applyFont="1" applyFill="1" applyBorder="1" applyAlignment="1" applyProtection="1">
      <alignment horizontal="center" wrapText="1"/>
      <protection locked="0"/>
    </xf>
    <xf numFmtId="0" fontId="94" fillId="32" borderId="28" xfId="0" applyFont="1" applyFill="1" applyBorder="1" applyAlignment="1" applyProtection="1">
      <alignment horizontal="center" wrapText="1"/>
      <protection locked="0"/>
    </xf>
    <xf numFmtId="0" fontId="94" fillId="32" borderId="30" xfId="0" applyFont="1" applyFill="1" applyBorder="1" applyAlignment="1" applyProtection="1">
      <alignment horizontal="center" wrapText="1"/>
      <protection locked="0"/>
    </xf>
    <xf numFmtId="0" fontId="94" fillId="2" borderId="25" xfId="0" applyFont="1" applyFill="1" applyBorder="1" applyAlignment="1" applyProtection="1">
      <alignment horizontal="center" wrapText="1"/>
      <protection/>
    </xf>
    <xf numFmtId="0" fontId="94" fillId="2" borderId="30" xfId="0" applyFont="1" applyFill="1" applyBorder="1" applyAlignment="1" applyProtection="1">
      <alignment horizontal="center" wrapText="1"/>
      <protection/>
    </xf>
    <xf numFmtId="164" fontId="94" fillId="0" borderId="13" xfId="0" applyNumberFormat="1" applyFont="1" applyBorder="1" applyAlignment="1" applyProtection="1">
      <alignment horizontal="center" wrapText="1"/>
      <protection/>
    </xf>
    <xf numFmtId="164" fontId="94" fillId="0" borderId="25" xfId="0" applyNumberFormat="1" applyFont="1" applyBorder="1" applyAlignment="1" applyProtection="1">
      <alignment horizontal="center" wrapText="1"/>
      <protection/>
    </xf>
    <xf numFmtId="0" fontId="94" fillId="0" borderId="13" xfId="0" applyFont="1" applyBorder="1" applyAlignment="1" applyProtection="1">
      <alignment horizontal="right" wrapText="1"/>
      <protection/>
    </xf>
    <xf numFmtId="8" fontId="98" fillId="32" borderId="13" xfId="0" applyNumberFormat="1" applyFont="1" applyFill="1" applyBorder="1" applyAlignment="1" applyProtection="1">
      <alignment horizontal="center" vertical="center" wrapText="1"/>
      <protection/>
    </xf>
    <xf numFmtId="0" fontId="104" fillId="38" borderId="13" xfId="0" applyFont="1" applyFill="1" applyBorder="1" applyAlignment="1" applyProtection="1">
      <alignment horizontal="center" wrapText="1"/>
      <protection/>
    </xf>
    <xf numFmtId="0" fontId="94" fillId="32" borderId="13" xfId="0" applyFont="1" applyFill="1" applyBorder="1" applyAlignment="1" applyProtection="1">
      <alignment horizontal="center" wrapText="1"/>
      <protection locked="0"/>
    </xf>
    <xf numFmtId="8" fontId="124" fillId="33" borderId="13" xfId="0" applyNumberFormat="1" applyFont="1" applyFill="1" applyBorder="1" applyAlignment="1" applyProtection="1">
      <alignment wrapText="1"/>
      <protection/>
    </xf>
    <xf numFmtId="0" fontId="125" fillId="33" borderId="13" xfId="0" applyFont="1" applyFill="1" applyBorder="1" applyAlignment="1" applyProtection="1">
      <alignment horizontal="center" vertical="top" wrapText="1"/>
      <protection/>
    </xf>
    <xf numFmtId="0" fontId="94" fillId="0" borderId="13" xfId="0" applyFont="1" applyFill="1" applyBorder="1" applyAlignment="1" applyProtection="1">
      <alignment horizontal="left" wrapText="1"/>
      <protection/>
    </xf>
    <xf numFmtId="8" fontId="126" fillId="32" borderId="13" xfId="0" applyNumberFormat="1" applyFont="1" applyFill="1" applyBorder="1" applyAlignment="1" applyProtection="1">
      <alignment wrapText="1"/>
      <protection locked="0"/>
    </xf>
    <xf numFmtId="0" fontId="0" fillId="0" borderId="13" xfId="0" applyFill="1" applyBorder="1" applyAlignment="1" applyProtection="1">
      <alignment horizontal="left" wrapText="1"/>
      <protection/>
    </xf>
    <xf numFmtId="0" fontId="125" fillId="32" borderId="13" xfId="0" applyFont="1" applyFill="1" applyBorder="1" applyAlignment="1" applyProtection="1">
      <alignment horizontal="center" vertical="top" wrapText="1"/>
      <protection locked="0"/>
    </xf>
    <xf numFmtId="0" fontId="127" fillId="32" borderId="13" xfId="0" applyFont="1" applyFill="1" applyBorder="1" applyAlignment="1" applyProtection="1">
      <alignment horizontal="center" vertical="top" wrapText="1"/>
      <protection locked="0"/>
    </xf>
    <xf numFmtId="8" fontId="128" fillId="33" borderId="13" xfId="0" applyNumberFormat="1" applyFont="1" applyFill="1" applyBorder="1" applyAlignment="1" applyProtection="1">
      <alignment wrapText="1"/>
      <protection/>
    </xf>
    <xf numFmtId="8" fontId="22" fillId="33" borderId="13" xfId="0" applyNumberFormat="1" applyFont="1" applyFill="1" applyBorder="1" applyAlignment="1" applyProtection="1">
      <alignment wrapText="1"/>
      <protection/>
    </xf>
    <xf numFmtId="0" fontId="104" fillId="33" borderId="13" xfId="0" applyFont="1" applyFill="1" applyBorder="1" applyAlignment="1" applyProtection="1">
      <alignment horizontal="center" vertical="center"/>
      <protection/>
    </xf>
    <xf numFmtId="0" fontId="91" fillId="0" borderId="13" xfId="0" applyFont="1" applyBorder="1" applyAlignment="1" applyProtection="1">
      <alignment horizontal="center"/>
      <protection/>
    </xf>
    <xf numFmtId="8" fontId="94" fillId="0" borderId="0" xfId="0" applyNumberFormat="1" applyFont="1" applyFill="1" applyBorder="1" applyAlignment="1" applyProtection="1">
      <alignment horizontal="center" vertical="center" wrapText="1"/>
      <protection/>
    </xf>
    <xf numFmtId="0" fontId="70" fillId="34" borderId="13" xfId="0" applyFont="1" applyFill="1" applyBorder="1" applyAlignment="1" applyProtection="1">
      <alignment horizontal="center" vertical="top" wrapText="1"/>
      <protection/>
    </xf>
    <xf numFmtId="0" fontId="127" fillId="33" borderId="13" xfId="0" applyFont="1" applyFill="1" applyBorder="1" applyAlignment="1" applyProtection="1">
      <alignment horizontal="center" vertical="top" wrapText="1"/>
      <protection/>
    </xf>
    <xf numFmtId="164" fontId="98" fillId="32" borderId="25" xfId="0" applyNumberFormat="1" applyFont="1" applyFill="1" applyBorder="1" applyAlignment="1" applyProtection="1">
      <alignment horizontal="center" wrapText="1"/>
      <protection/>
    </xf>
    <xf numFmtId="164" fontId="98" fillId="32" borderId="30" xfId="0" applyNumberFormat="1" applyFont="1" applyFill="1" applyBorder="1" applyAlignment="1" applyProtection="1">
      <alignment horizontal="center" wrapText="1"/>
      <protection/>
    </xf>
    <xf numFmtId="0" fontId="104" fillId="0" borderId="33" xfId="0" applyFont="1" applyBorder="1" applyAlignment="1" applyProtection="1">
      <alignment horizontal="center" vertical="center" wrapText="1"/>
      <protection/>
    </xf>
    <xf numFmtId="0" fontId="104" fillId="0" borderId="37" xfId="0" applyFont="1" applyBorder="1" applyAlignment="1" applyProtection="1">
      <alignment horizontal="center" vertical="center" wrapText="1"/>
      <protection/>
    </xf>
    <xf numFmtId="0" fontId="104" fillId="0" borderId="35" xfId="0" applyFont="1" applyBorder="1" applyAlignment="1" applyProtection="1">
      <alignment horizontal="center" vertical="center" wrapText="1"/>
      <protection/>
    </xf>
    <xf numFmtId="0" fontId="6" fillId="5" borderId="13" xfId="0" applyFont="1" applyFill="1" applyBorder="1" applyAlignment="1" applyProtection="1">
      <alignment horizontal="center" vertical="center" wrapText="1"/>
      <protection/>
    </xf>
    <xf numFmtId="164" fontId="94" fillId="32" borderId="13" xfId="0" applyNumberFormat="1" applyFont="1" applyFill="1" applyBorder="1" applyAlignment="1" applyProtection="1">
      <alignment horizontal="center" vertical="center"/>
      <protection locked="0"/>
    </xf>
    <xf numFmtId="0" fontId="6" fillId="5" borderId="13" xfId="0" applyNumberFormat="1" applyFont="1" applyFill="1" applyBorder="1" applyAlignment="1" applyProtection="1">
      <alignment horizontal="center" vertical="center" wrapText="1"/>
      <protection/>
    </xf>
    <xf numFmtId="0" fontId="6" fillId="32" borderId="13" xfId="0" applyNumberFormat="1" applyFont="1" applyFill="1" applyBorder="1" applyAlignment="1" applyProtection="1">
      <alignment horizontal="center" vertical="center" wrapText="1"/>
      <protection locked="0"/>
    </xf>
    <xf numFmtId="0" fontId="129" fillId="5" borderId="13" xfId="0" applyFont="1" applyFill="1" applyBorder="1" applyAlignment="1" applyProtection="1">
      <alignment horizontal="center" vertical="center" wrapText="1"/>
      <protection/>
    </xf>
    <xf numFmtId="8" fontId="130" fillId="0" borderId="13" xfId="0" applyNumberFormat="1" applyFont="1" applyFill="1" applyBorder="1" applyAlignment="1" applyProtection="1">
      <alignment horizontal="right"/>
      <protection/>
    </xf>
    <xf numFmtId="0" fontId="130" fillId="0" borderId="13" xfId="0" applyFont="1" applyFill="1" applyBorder="1" applyAlignment="1" applyProtection="1">
      <alignment horizontal="right"/>
      <protection/>
    </xf>
    <xf numFmtId="0" fontId="2" fillId="0" borderId="40" xfId="0" applyFont="1" applyBorder="1" applyAlignment="1" applyProtection="1">
      <alignment horizontal="center" vertical="center" wrapText="1"/>
      <protection/>
    </xf>
    <xf numFmtId="0" fontId="2" fillId="0" borderId="56" xfId="0" applyFont="1" applyBorder="1" applyAlignment="1" applyProtection="1">
      <alignment horizontal="center" vertical="center" wrapText="1"/>
      <protection/>
    </xf>
    <xf numFmtId="0" fontId="0" fillId="0" borderId="56" xfId="0" applyBorder="1" applyAlignment="1">
      <alignment horizontal="center" vertical="center" wrapText="1"/>
    </xf>
    <xf numFmtId="0" fontId="0" fillId="0" borderId="58" xfId="0" applyBorder="1" applyAlignment="1">
      <alignment horizontal="center" vertical="center" wrapText="1"/>
    </xf>
    <xf numFmtId="0" fontId="21" fillId="0" borderId="0" xfId="0" applyFont="1" applyBorder="1" applyAlignment="1" applyProtection="1">
      <alignment horizontal="center" wrapText="1"/>
      <protection/>
    </xf>
    <xf numFmtId="0" fontId="22" fillId="0" borderId="0" xfId="0" applyFont="1" applyAlignment="1" applyProtection="1">
      <alignment horizontal="center" wrapText="1"/>
      <protection/>
    </xf>
    <xf numFmtId="0" fontId="17" fillId="0" borderId="0" xfId="0" applyFont="1" applyBorder="1" applyAlignment="1" applyProtection="1">
      <alignment horizontal="center" wrapText="1"/>
      <protection/>
    </xf>
    <xf numFmtId="0" fontId="23" fillId="0" borderId="0" xfId="0" applyFont="1" applyAlignment="1" applyProtection="1">
      <alignment horizontal="center" wrapText="1"/>
      <protection/>
    </xf>
    <xf numFmtId="0" fontId="3" fillId="0" borderId="0" xfId="0" applyFont="1" applyBorder="1" applyAlignment="1" applyProtection="1">
      <alignment horizontal="center" wrapText="1"/>
      <protection/>
    </xf>
    <xf numFmtId="0" fontId="5" fillId="0" borderId="0" xfId="0" applyFont="1" applyAlignment="1" applyProtection="1">
      <alignment horizontal="center" wrapText="1"/>
      <protection/>
    </xf>
    <xf numFmtId="0" fontId="5" fillId="0" borderId="0" xfId="0" applyFont="1" applyAlignment="1" applyProtection="1">
      <alignment wrapText="1"/>
      <protection/>
    </xf>
    <xf numFmtId="49" fontId="6" fillId="0" borderId="0" xfId="0" applyNumberFormat="1" applyFont="1" applyBorder="1" applyAlignment="1" applyProtection="1">
      <alignment horizontal="left"/>
      <protection/>
    </xf>
    <xf numFmtId="0" fontId="3" fillId="5" borderId="59" xfId="0" applyFont="1" applyFill="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60" xfId="0" applyFont="1" applyBorder="1" applyAlignment="1" applyProtection="1">
      <alignment horizontal="center" vertical="center" wrapText="1"/>
      <protection/>
    </xf>
    <xf numFmtId="0" fontId="0" fillId="0" borderId="33" xfId="0" applyBorder="1" applyAlignment="1">
      <alignment wrapText="1"/>
    </xf>
    <xf numFmtId="0" fontId="0" fillId="0" borderId="37" xfId="0" applyBorder="1" applyAlignment="1">
      <alignment wrapText="1"/>
    </xf>
    <xf numFmtId="0" fontId="0" fillId="0" borderId="35" xfId="0" applyBorder="1" applyAlignment="1">
      <alignment wrapText="1"/>
    </xf>
    <xf numFmtId="0" fontId="0" fillId="0" borderId="10"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16" xfId="0" applyBorder="1" applyAlignment="1">
      <alignment wrapText="1"/>
    </xf>
    <xf numFmtId="0" fontId="0" fillId="0" borderId="15" xfId="0" applyBorder="1" applyAlignment="1">
      <alignment wrapText="1"/>
    </xf>
    <xf numFmtId="0" fontId="0" fillId="0" borderId="12" xfId="0" applyBorder="1" applyAlignment="1">
      <alignment wrapText="1"/>
    </xf>
    <xf numFmtId="0" fontId="91" fillId="0" borderId="33" xfId="0" applyFont="1" applyBorder="1" applyAlignment="1">
      <alignment wrapText="1"/>
    </xf>
    <xf numFmtId="0" fontId="91" fillId="0" borderId="33" xfId="0" applyFont="1" applyBorder="1" applyAlignment="1">
      <alignment horizontal="center" wrapText="1"/>
    </xf>
    <xf numFmtId="0" fontId="91" fillId="0" borderId="37" xfId="0" applyFont="1" applyBorder="1" applyAlignment="1">
      <alignment horizontal="center" wrapText="1"/>
    </xf>
    <xf numFmtId="0" fontId="91" fillId="0" borderId="35" xfId="0" applyFont="1" applyBorder="1" applyAlignment="1">
      <alignment horizontal="center" wrapText="1"/>
    </xf>
    <xf numFmtId="0" fontId="0" fillId="0" borderId="0" xfId="0" applyAlignment="1">
      <alignment horizontal="center" wrapText="1"/>
    </xf>
    <xf numFmtId="0" fontId="0" fillId="0" borderId="13" xfId="0" applyBorder="1" applyAlignment="1">
      <alignment wrapText="1"/>
    </xf>
    <xf numFmtId="0" fontId="0" fillId="0" borderId="25" xfId="0" applyBorder="1" applyAlignment="1">
      <alignment wrapText="1"/>
    </xf>
    <xf numFmtId="0" fontId="0" fillId="0" borderId="28" xfId="0" applyBorder="1" applyAlignment="1">
      <alignment wrapText="1"/>
    </xf>
    <xf numFmtId="0" fontId="0" fillId="0" borderId="30"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75"/>
          <c:y val="0.11425"/>
          <c:w val="0.5095"/>
          <c:h val="0.764"/>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howLegendKey val="0"/>
            <c:showVal val="1"/>
            <c:showBubbleSize val="0"/>
            <c:showCatName val="1"/>
            <c:showSerName val="0"/>
            <c:showLeaderLines val="1"/>
            <c:showPercent val="0"/>
          </c:dLbls>
          <c:cat>
            <c:strRef>
              <c:f>'Financial Compliance'!$A$6:$A$10</c:f>
              <c:strCache/>
            </c:strRef>
          </c:cat>
          <c:val>
            <c:numRef>
              <c:f>'Financial Compliance'!$B$6:$B$10</c:f>
              <c:numCache/>
            </c:numRef>
          </c:val>
        </c:ser>
      </c:pieChart>
      <c:spPr>
        <a:noFill/>
        <a:ln>
          <a:noFill/>
        </a:ln>
      </c:spPr>
    </c:plotArea>
    <c:legend>
      <c:legendPos val="r"/>
      <c:layout>
        <c:manualLayout>
          <c:xMode val="edge"/>
          <c:yMode val="edge"/>
          <c:x val="0.6545"/>
          <c:y val="0.125"/>
          <c:w val="0.33325"/>
          <c:h val="0.73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75"/>
          <c:y val="0.157"/>
          <c:w val="0.5095"/>
          <c:h val="0.678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howLegendKey val="0"/>
            <c:showVal val="1"/>
            <c:showBubbleSize val="0"/>
            <c:showCatName val="1"/>
            <c:showSerName val="0"/>
            <c:showLeaderLines val="1"/>
            <c:showPercent val="0"/>
          </c:dLbls>
          <c:cat>
            <c:strRef>
              <c:f>'Financial Compliance'!$A$25:$A$29</c:f>
              <c:strCache/>
            </c:strRef>
          </c:cat>
          <c:val>
            <c:numRef>
              <c:f>'Financial Compliance'!$B$25:$B$29</c:f>
              <c:numCache/>
            </c:numRef>
          </c:val>
        </c:ser>
      </c:pieChart>
      <c:spPr>
        <a:noFill/>
        <a:ln>
          <a:noFill/>
        </a:ln>
      </c:spPr>
    </c:plotArea>
    <c:legend>
      <c:legendPos val="r"/>
      <c:layout>
        <c:manualLayout>
          <c:xMode val="edge"/>
          <c:yMode val="edge"/>
          <c:x val="0.6545"/>
          <c:y val="0.036"/>
          <c:w val="0.33325"/>
          <c:h val="0.9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8</xdr:row>
      <xdr:rowOff>571500</xdr:rowOff>
    </xdr:from>
    <xdr:to>
      <xdr:col>7</xdr:col>
      <xdr:colOff>495300</xdr:colOff>
      <xdr:row>8</xdr:row>
      <xdr:rowOff>828675</xdr:rowOff>
    </xdr:to>
    <xdr:sp>
      <xdr:nvSpPr>
        <xdr:cNvPr id="1" name="Left Arrow 4"/>
        <xdr:cNvSpPr>
          <a:spLocks/>
        </xdr:cNvSpPr>
      </xdr:nvSpPr>
      <xdr:spPr>
        <a:xfrm>
          <a:off x="3752850" y="1838325"/>
          <a:ext cx="419100" cy="257175"/>
        </a:xfrm>
        <a:prstGeom prst="leftArrow">
          <a:avLst>
            <a:gd name="adj" fmla="val -19319"/>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12</xdr:col>
      <xdr:colOff>276225</xdr:colOff>
      <xdr:row>90</xdr:row>
      <xdr:rowOff>114300</xdr:rowOff>
    </xdr:from>
    <xdr:to>
      <xdr:col>13</xdr:col>
      <xdr:colOff>142875</xdr:colOff>
      <xdr:row>90</xdr:row>
      <xdr:rowOff>219075</xdr:rowOff>
    </xdr:to>
    <xdr:sp>
      <xdr:nvSpPr>
        <xdr:cNvPr id="2" name="Right Arrow 5"/>
        <xdr:cNvSpPr>
          <a:spLocks/>
        </xdr:cNvSpPr>
      </xdr:nvSpPr>
      <xdr:spPr>
        <a:xfrm>
          <a:off x="6715125" y="24707850"/>
          <a:ext cx="419100" cy="104775"/>
        </a:xfrm>
        <a:prstGeom prst="rightArrow">
          <a:avLst>
            <a:gd name="adj" fmla="val 37726"/>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6</xdr:col>
      <xdr:colOff>523875</xdr:colOff>
      <xdr:row>24</xdr:row>
      <xdr:rowOff>485775</xdr:rowOff>
    </xdr:from>
    <xdr:to>
      <xdr:col>6</xdr:col>
      <xdr:colOff>590550</xdr:colOff>
      <xdr:row>26</xdr:row>
      <xdr:rowOff>19050</xdr:rowOff>
    </xdr:to>
    <xdr:sp>
      <xdr:nvSpPr>
        <xdr:cNvPr id="3" name="Up Arrow 14"/>
        <xdr:cNvSpPr>
          <a:spLocks/>
        </xdr:cNvSpPr>
      </xdr:nvSpPr>
      <xdr:spPr>
        <a:xfrm>
          <a:off x="3609975" y="7943850"/>
          <a:ext cx="66675" cy="304800"/>
        </a:xfrm>
        <a:prstGeom prst="upArrow">
          <a:avLst>
            <a:gd name="adj" fmla="val -37500"/>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editAs="oneCell">
    <xdr:from>
      <xdr:col>9</xdr:col>
      <xdr:colOff>123825</xdr:colOff>
      <xdr:row>43</xdr:row>
      <xdr:rowOff>161925</xdr:rowOff>
    </xdr:from>
    <xdr:to>
      <xdr:col>9</xdr:col>
      <xdr:colOff>523875</xdr:colOff>
      <xdr:row>43</xdr:row>
      <xdr:rowOff>238125</xdr:rowOff>
    </xdr:to>
    <xdr:pic>
      <xdr:nvPicPr>
        <xdr:cNvPr id="4" name="Picture 1"/>
        <xdr:cNvPicPr preferRelativeResize="1">
          <a:picLocks noChangeAspect="1"/>
        </xdr:cNvPicPr>
      </xdr:nvPicPr>
      <xdr:blipFill>
        <a:blip r:embed="rId1"/>
        <a:stretch>
          <a:fillRect/>
        </a:stretch>
      </xdr:blipFill>
      <xdr:spPr>
        <a:xfrm>
          <a:off x="4905375" y="13992225"/>
          <a:ext cx="400050" cy="76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2</xdr:row>
      <xdr:rowOff>152400</xdr:rowOff>
    </xdr:from>
    <xdr:to>
      <xdr:col>9</xdr:col>
      <xdr:colOff>523875</xdr:colOff>
      <xdr:row>18</xdr:row>
      <xdr:rowOff>9525</xdr:rowOff>
    </xdr:to>
    <xdr:graphicFrame>
      <xdr:nvGraphicFramePr>
        <xdr:cNvPr id="1" name="Chart 8"/>
        <xdr:cNvGraphicFramePr/>
      </xdr:nvGraphicFramePr>
      <xdr:xfrm>
        <a:off x="3543300" y="590550"/>
        <a:ext cx="3971925" cy="2676525"/>
      </xdr:xfrm>
      <a:graphic>
        <a:graphicData uri="http://schemas.openxmlformats.org/drawingml/2006/chart">
          <c:chart xmlns:c="http://schemas.openxmlformats.org/drawingml/2006/chart" r:id="rId1"/>
        </a:graphicData>
      </a:graphic>
    </xdr:graphicFrame>
    <xdr:clientData/>
  </xdr:twoCellAnchor>
  <xdr:twoCellAnchor>
    <xdr:from>
      <xdr:col>3</xdr:col>
      <xdr:colOff>219075</xdr:colOff>
      <xdr:row>18</xdr:row>
      <xdr:rowOff>123825</xdr:rowOff>
    </xdr:from>
    <xdr:to>
      <xdr:col>9</xdr:col>
      <xdr:colOff>533400</xdr:colOff>
      <xdr:row>33</xdr:row>
      <xdr:rowOff>171450</xdr:rowOff>
    </xdr:to>
    <xdr:graphicFrame>
      <xdr:nvGraphicFramePr>
        <xdr:cNvPr id="2" name="Chart 9"/>
        <xdr:cNvGraphicFramePr/>
      </xdr:nvGraphicFramePr>
      <xdr:xfrm>
        <a:off x="3552825" y="3381375"/>
        <a:ext cx="3971925" cy="30003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ssf.cvcc@dss.virginia.gov"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22"/>
  <sheetViews>
    <sheetView zoomScalePageLayoutView="0" workbookViewId="0" topLeftCell="A1">
      <selection activeCell="E20" sqref="E20"/>
    </sheetView>
  </sheetViews>
  <sheetFormatPr defaultColWidth="9.140625" defaultRowHeight="15"/>
  <cols>
    <col min="1" max="1" width="96.140625" style="0" customWidth="1"/>
  </cols>
  <sheetData>
    <row r="1" ht="15">
      <c r="A1" s="54" t="s">
        <v>72</v>
      </c>
    </row>
    <row r="2" ht="18" customHeight="1">
      <c r="A2" s="50" t="s">
        <v>75</v>
      </c>
    </row>
    <row r="3" ht="18" customHeight="1">
      <c r="A3" s="50" t="s">
        <v>76</v>
      </c>
    </row>
    <row r="4" ht="18" customHeight="1">
      <c r="A4" s="50" t="s">
        <v>77</v>
      </c>
    </row>
    <row r="5" ht="18" customHeight="1">
      <c r="A5" s="50" t="s">
        <v>78</v>
      </c>
    </row>
    <row r="6" ht="18" customHeight="1">
      <c r="A6" s="51" t="s">
        <v>79</v>
      </c>
    </row>
    <row r="7" ht="18" customHeight="1">
      <c r="A7" s="51" t="s">
        <v>80</v>
      </c>
    </row>
    <row r="8" ht="18" customHeight="1">
      <c r="A8" s="51" t="s">
        <v>81</v>
      </c>
    </row>
    <row r="9" ht="18" customHeight="1">
      <c r="A9" s="51" t="s">
        <v>82</v>
      </c>
    </row>
    <row r="10" ht="18" customHeight="1">
      <c r="A10" s="52" t="s">
        <v>83</v>
      </c>
    </row>
    <row r="11" ht="18" customHeight="1">
      <c r="A11" s="52" t="s">
        <v>84</v>
      </c>
    </row>
    <row r="12" ht="18" customHeight="1">
      <c r="A12" s="52" t="s">
        <v>85</v>
      </c>
    </row>
    <row r="13" ht="18" customHeight="1">
      <c r="A13" s="52" t="s">
        <v>86</v>
      </c>
    </row>
    <row r="14" ht="18" customHeight="1">
      <c r="A14" s="52" t="s">
        <v>87</v>
      </c>
    </row>
    <row r="15" ht="18" customHeight="1">
      <c r="A15" s="52" t="s">
        <v>88</v>
      </c>
    </row>
    <row r="16" ht="18" customHeight="1">
      <c r="A16" s="52" t="s">
        <v>89</v>
      </c>
    </row>
    <row r="17" ht="18" customHeight="1">
      <c r="A17" s="52" t="s">
        <v>90</v>
      </c>
    </row>
    <row r="18" ht="18" customHeight="1">
      <c r="A18" s="52" t="s">
        <v>91</v>
      </c>
    </row>
    <row r="19" ht="18" customHeight="1">
      <c r="A19" s="52" t="s">
        <v>92</v>
      </c>
    </row>
    <row r="20" ht="18" customHeight="1">
      <c r="A20" s="52" t="s">
        <v>93</v>
      </c>
    </row>
    <row r="21" ht="18" customHeight="1">
      <c r="A21" s="52" t="s">
        <v>94</v>
      </c>
    </row>
    <row r="22" ht="18" customHeight="1">
      <c r="A22" s="52" t="s">
        <v>95</v>
      </c>
    </row>
    <row r="23" ht="18" customHeight="1">
      <c r="A23" s="52" t="s">
        <v>96</v>
      </c>
    </row>
    <row r="24" ht="18" customHeight="1">
      <c r="A24" s="52" t="s">
        <v>97</v>
      </c>
    </row>
    <row r="25" ht="18" customHeight="1">
      <c r="A25" s="52" t="s">
        <v>98</v>
      </c>
    </row>
    <row r="26" ht="18" customHeight="1">
      <c r="A26" s="52" t="s">
        <v>99</v>
      </c>
    </row>
    <row r="27" ht="18" customHeight="1">
      <c r="A27" s="52" t="s">
        <v>100</v>
      </c>
    </row>
    <row r="28" ht="18" customHeight="1">
      <c r="A28" s="52" t="s">
        <v>101</v>
      </c>
    </row>
    <row r="29" ht="18" customHeight="1">
      <c r="A29" s="52" t="s">
        <v>102</v>
      </c>
    </row>
    <row r="30" ht="18" customHeight="1">
      <c r="A30" s="51" t="s">
        <v>103</v>
      </c>
    </row>
    <row r="31" ht="18" customHeight="1">
      <c r="A31" s="52" t="s">
        <v>104</v>
      </c>
    </row>
    <row r="32" ht="18" customHeight="1">
      <c r="A32" s="52" t="s">
        <v>105</v>
      </c>
    </row>
    <row r="33" ht="18" customHeight="1">
      <c r="A33" s="52" t="s">
        <v>106</v>
      </c>
    </row>
    <row r="34" ht="18" customHeight="1">
      <c r="A34" s="52" t="s">
        <v>107</v>
      </c>
    </row>
    <row r="35" ht="18" customHeight="1">
      <c r="A35" s="52" t="s">
        <v>108</v>
      </c>
    </row>
    <row r="36" ht="18" customHeight="1">
      <c r="A36" s="52" t="s">
        <v>109</v>
      </c>
    </row>
    <row r="37" ht="18" customHeight="1">
      <c r="A37" s="52" t="s">
        <v>110</v>
      </c>
    </row>
    <row r="38" ht="18" customHeight="1">
      <c r="A38" s="52" t="s">
        <v>111</v>
      </c>
    </row>
    <row r="39" ht="18" customHeight="1">
      <c r="A39" s="52" t="s">
        <v>112</v>
      </c>
    </row>
    <row r="40" ht="18" customHeight="1">
      <c r="A40" s="52" t="s">
        <v>113</v>
      </c>
    </row>
    <row r="41" ht="18" customHeight="1">
      <c r="A41" s="52" t="s">
        <v>114</v>
      </c>
    </row>
    <row r="42" ht="18" customHeight="1">
      <c r="A42" s="52" t="s">
        <v>115</v>
      </c>
    </row>
    <row r="43" ht="18" customHeight="1">
      <c r="A43" s="52" t="s">
        <v>116</v>
      </c>
    </row>
    <row r="44" ht="18" customHeight="1">
      <c r="A44" s="52" t="s">
        <v>117</v>
      </c>
    </row>
    <row r="45" ht="18" customHeight="1">
      <c r="A45" s="52" t="s">
        <v>118</v>
      </c>
    </row>
    <row r="46" ht="18" customHeight="1">
      <c r="A46" s="52" t="s">
        <v>119</v>
      </c>
    </row>
    <row r="47" ht="18" customHeight="1">
      <c r="A47" s="52" t="s">
        <v>120</v>
      </c>
    </row>
    <row r="48" ht="18" customHeight="1">
      <c r="A48" s="52" t="s">
        <v>121</v>
      </c>
    </row>
    <row r="49" ht="18" customHeight="1">
      <c r="A49" s="52" t="s">
        <v>122</v>
      </c>
    </row>
    <row r="50" ht="18" customHeight="1">
      <c r="A50" s="52" t="s">
        <v>123</v>
      </c>
    </row>
    <row r="51" ht="18" customHeight="1">
      <c r="A51" s="52" t="s">
        <v>124</v>
      </c>
    </row>
    <row r="52" ht="18" customHeight="1">
      <c r="A52" s="53" t="s">
        <v>125</v>
      </c>
    </row>
    <row r="53" ht="18" customHeight="1">
      <c r="A53" s="52" t="s">
        <v>126</v>
      </c>
    </row>
    <row r="54" ht="18" customHeight="1">
      <c r="A54" s="52" t="s">
        <v>127</v>
      </c>
    </row>
    <row r="55" ht="18" customHeight="1">
      <c r="A55" s="52" t="s">
        <v>128</v>
      </c>
    </row>
    <row r="56" ht="18" customHeight="1">
      <c r="A56" s="52" t="s">
        <v>129</v>
      </c>
    </row>
    <row r="57" ht="18" customHeight="1">
      <c r="A57" s="52" t="s">
        <v>130</v>
      </c>
    </row>
    <row r="58" ht="18" customHeight="1">
      <c r="A58" s="52" t="s">
        <v>131</v>
      </c>
    </row>
    <row r="59" ht="18" customHeight="1">
      <c r="A59" s="52" t="s">
        <v>132</v>
      </c>
    </row>
    <row r="60" ht="18" customHeight="1">
      <c r="A60" s="52" t="s">
        <v>133</v>
      </c>
    </row>
    <row r="61" ht="18" customHeight="1">
      <c r="A61" s="52" t="s">
        <v>134</v>
      </c>
    </row>
    <row r="62" ht="18" customHeight="1">
      <c r="A62" s="52" t="s">
        <v>135</v>
      </c>
    </row>
    <row r="63" ht="18" customHeight="1">
      <c r="A63" s="52" t="s">
        <v>136</v>
      </c>
    </row>
    <row r="64" ht="18" customHeight="1">
      <c r="A64" s="52" t="s">
        <v>137</v>
      </c>
    </row>
    <row r="65" ht="18" customHeight="1">
      <c r="A65" s="52" t="s">
        <v>138</v>
      </c>
    </row>
    <row r="66" ht="18" customHeight="1">
      <c r="A66" s="52" t="s">
        <v>139</v>
      </c>
    </row>
    <row r="67" ht="18" customHeight="1">
      <c r="A67" s="52" t="s">
        <v>140</v>
      </c>
    </row>
    <row r="68" ht="18" customHeight="1">
      <c r="A68" s="52" t="s">
        <v>141</v>
      </c>
    </row>
    <row r="69" ht="18" customHeight="1">
      <c r="A69" s="52" t="s">
        <v>142</v>
      </c>
    </row>
    <row r="70" ht="18" customHeight="1">
      <c r="A70" s="52" t="s">
        <v>143</v>
      </c>
    </row>
    <row r="71" ht="18" customHeight="1">
      <c r="A71" s="52" t="s">
        <v>144</v>
      </c>
    </row>
    <row r="72" ht="18" customHeight="1">
      <c r="A72" s="52" t="s">
        <v>145</v>
      </c>
    </row>
    <row r="73" ht="18" customHeight="1">
      <c r="A73" s="52" t="s">
        <v>146</v>
      </c>
    </row>
    <row r="74" ht="18" customHeight="1">
      <c r="A74" s="52" t="s">
        <v>147</v>
      </c>
    </row>
    <row r="75" ht="18" customHeight="1">
      <c r="A75" s="52" t="s">
        <v>148</v>
      </c>
    </row>
    <row r="76" ht="18" customHeight="1">
      <c r="A76" s="52" t="s">
        <v>149</v>
      </c>
    </row>
    <row r="77" ht="18" customHeight="1">
      <c r="A77" s="52" t="s">
        <v>150</v>
      </c>
    </row>
    <row r="78" ht="18" customHeight="1">
      <c r="A78" s="52" t="s">
        <v>151</v>
      </c>
    </row>
    <row r="79" ht="18" customHeight="1">
      <c r="A79" s="51" t="s">
        <v>152</v>
      </c>
    </row>
    <row r="80" ht="18" customHeight="1">
      <c r="A80" s="52" t="s">
        <v>153</v>
      </c>
    </row>
    <row r="81" ht="18" customHeight="1">
      <c r="A81" s="52" t="s">
        <v>154</v>
      </c>
    </row>
    <row r="82" ht="18" customHeight="1">
      <c r="A82" s="52" t="s">
        <v>155</v>
      </c>
    </row>
    <row r="83" ht="18" customHeight="1">
      <c r="A83" s="52" t="s">
        <v>156</v>
      </c>
    </row>
    <row r="84" ht="18" customHeight="1">
      <c r="A84" s="52" t="s">
        <v>157</v>
      </c>
    </row>
    <row r="85" ht="18" customHeight="1">
      <c r="A85" s="52" t="s">
        <v>158</v>
      </c>
    </row>
    <row r="86" ht="18" customHeight="1">
      <c r="A86" s="52" t="s">
        <v>159</v>
      </c>
    </row>
    <row r="87" ht="18" customHeight="1">
      <c r="A87" s="52" t="s">
        <v>160</v>
      </c>
    </row>
    <row r="88" ht="18" customHeight="1">
      <c r="A88" s="52" t="s">
        <v>161</v>
      </c>
    </row>
    <row r="89" ht="18" customHeight="1">
      <c r="A89" s="52" t="s">
        <v>162</v>
      </c>
    </row>
    <row r="90" ht="18" customHeight="1">
      <c r="A90" s="52" t="s">
        <v>163</v>
      </c>
    </row>
    <row r="91" ht="18" customHeight="1">
      <c r="A91" s="52" t="s">
        <v>164</v>
      </c>
    </row>
    <row r="92" ht="18" customHeight="1">
      <c r="A92" s="52" t="s">
        <v>165</v>
      </c>
    </row>
    <row r="93" ht="18" customHeight="1">
      <c r="A93" s="52" t="s">
        <v>166</v>
      </c>
    </row>
    <row r="94" ht="18" customHeight="1">
      <c r="A94" s="52" t="s">
        <v>167</v>
      </c>
    </row>
    <row r="95" ht="18" customHeight="1">
      <c r="A95" s="52" t="s">
        <v>168</v>
      </c>
    </row>
    <row r="96" ht="18" customHeight="1">
      <c r="A96" s="52" t="s">
        <v>169</v>
      </c>
    </row>
    <row r="97" ht="18" customHeight="1">
      <c r="A97" s="52" t="s">
        <v>170</v>
      </c>
    </row>
    <row r="98" ht="18" customHeight="1">
      <c r="A98" s="52" t="s">
        <v>171</v>
      </c>
    </row>
    <row r="99" ht="18" customHeight="1">
      <c r="A99" s="51" t="s">
        <v>172</v>
      </c>
    </row>
    <row r="100" ht="18" customHeight="1">
      <c r="A100" s="52" t="s">
        <v>173</v>
      </c>
    </row>
    <row r="101" ht="18" customHeight="1">
      <c r="A101" s="52" t="s">
        <v>174</v>
      </c>
    </row>
    <row r="102" ht="18" customHeight="1">
      <c r="A102" s="52" t="s">
        <v>175</v>
      </c>
    </row>
    <row r="103" ht="18" customHeight="1">
      <c r="A103" s="52" t="s">
        <v>176</v>
      </c>
    </row>
    <row r="104" ht="18" customHeight="1">
      <c r="A104" s="52" t="s">
        <v>177</v>
      </c>
    </row>
    <row r="105" ht="18" customHeight="1">
      <c r="A105" s="52" t="s">
        <v>178</v>
      </c>
    </row>
    <row r="106" ht="18" customHeight="1">
      <c r="A106" s="52" t="s">
        <v>179</v>
      </c>
    </row>
    <row r="107" ht="18" customHeight="1">
      <c r="A107" s="52" t="s">
        <v>180</v>
      </c>
    </row>
    <row r="108" ht="18" customHeight="1">
      <c r="A108" s="52" t="s">
        <v>181</v>
      </c>
    </row>
    <row r="109" ht="18" customHeight="1">
      <c r="A109" s="52" t="s">
        <v>182</v>
      </c>
    </row>
    <row r="110" ht="18" customHeight="1">
      <c r="A110" s="52" t="s">
        <v>183</v>
      </c>
    </row>
    <row r="111" ht="18" customHeight="1">
      <c r="A111" s="52" t="s">
        <v>184</v>
      </c>
    </row>
    <row r="112" ht="18" customHeight="1">
      <c r="A112" s="52" t="s">
        <v>185</v>
      </c>
    </row>
    <row r="113" ht="18" customHeight="1">
      <c r="A113" s="52" t="s">
        <v>186</v>
      </c>
    </row>
    <row r="114" ht="18" customHeight="1">
      <c r="A114" s="52" t="s">
        <v>187</v>
      </c>
    </row>
    <row r="115" ht="18" customHeight="1">
      <c r="A115" s="52" t="s">
        <v>188</v>
      </c>
    </row>
    <row r="116" ht="18" customHeight="1">
      <c r="A116" s="52" t="s">
        <v>189</v>
      </c>
    </row>
    <row r="117" ht="18" customHeight="1">
      <c r="A117" s="52" t="s">
        <v>190</v>
      </c>
    </row>
    <row r="118" ht="18" customHeight="1">
      <c r="A118" s="52" t="s">
        <v>191</v>
      </c>
    </row>
    <row r="119" ht="18" customHeight="1">
      <c r="A119" s="52" t="s">
        <v>192</v>
      </c>
    </row>
    <row r="120" ht="18" customHeight="1">
      <c r="A120" s="52" t="s">
        <v>193</v>
      </c>
    </row>
    <row r="121" ht="18" customHeight="1">
      <c r="A121" s="52" t="s">
        <v>194</v>
      </c>
    </row>
    <row r="122" ht="18" customHeight="1">
      <c r="A122" s="52" t="s">
        <v>195</v>
      </c>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rgb="FFFFFF00"/>
  </sheetPr>
  <dimension ref="A1:Q35"/>
  <sheetViews>
    <sheetView showGridLines="0" zoomScalePageLayoutView="0" workbookViewId="0" topLeftCell="A1">
      <selection activeCell="B11" sqref="B11"/>
    </sheetView>
  </sheetViews>
  <sheetFormatPr defaultColWidth="9.140625" defaultRowHeight="15"/>
  <cols>
    <col min="1" max="1" width="36.00390625" style="0" customWidth="1"/>
    <col min="2" max="2" width="14.00390625" style="0" customWidth="1"/>
    <col min="3" max="3" width="10.421875" style="0" hidden="1" customWidth="1"/>
  </cols>
  <sheetData>
    <row r="1" spans="1:4" ht="21">
      <c r="A1" s="154" t="s">
        <v>546</v>
      </c>
      <c r="B1" s="153"/>
      <c r="C1" s="153"/>
      <c r="D1" s="153"/>
    </row>
    <row r="2" spans="4:12" ht="13.5" customHeight="1">
      <c r="D2" s="780" t="s">
        <v>228</v>
      </c>
      <c r="E2" s="780"/>
      <c r="F2" s="780"/>
      <c r="G2" s="780"/>
      <c r="H2" s="780"/>
      <c r="I2" s="780"/>
      <c r="J2" s="780"/>
      <c r="K2" s="155"/>
      <c r="L2" s="155"/>
    </row>
    <row r="3" ht="15">
      <c r="B3" s="73"/>
    </row>
    <row r="4" spans="1:2" ht="15">
      <c r="A4" s="171" t="s">
        <v>227</v>
      </c>
      <c r="B4" s="172">
        <f>'FY 2023 Budget'!E9</f>
        <v>0</v>
      </c>
    </row>
    <row r="5" spans="1:2" ht="15">
      <c r="A5" s="162"/>
      <c r="B5" s="173"/>
    </row>
    <row r="6" spans="1:2" ht="15">
      <c r="A6" s="162" t="s">
        <v>215</v>
      </c>
      <c r="B6" s="174">
        <f>'FY 2023 Budget'!G25</f>
        <v>0</v>
      </c>
    </row>
    <row r="7" spans="1:2" ht="15">
      <c r="A7" s="162" t="s">
        <v>212</v>
      </c>
      <c r="B7" s="174">
        <f>('FY 2023 Budget'!G22/2)+('FY 2023 Budget'!I42)+('FY 2023 Budget'!N59)</f>
        <v>0</v>
      </c>
    </row>
    <row r="8" spans="1:2" ht="15">
      <c r="A8" s="162" t="s">
        <v>213</v>
      </c>
      <c r="B8" s="174">
        <f>('FY 2023 Budget'!G22/2)+('FY 2023 Budget'!J41)+('FY 2023 Budget'!N70)</f>
        <v>0</v>
      </c>
    </row>
    <row r="9" spans="1:2" ht="15">
      <c r="A9" s="162" t="s">
        <v>533</v>
      </c>
      <c r="B9" s="174">
        <f>('FY 2023 Budget'!M22)+('FY 2023 Budget'!L42)+('FY 2023 Budget'!N82)</f>
        <v>0</v>
      </c>
    </row>
    <row r="10" spans="1:2" ht="15">
      <c r="A10" s="162" t="s">
        <v>214</v>
      </c>
      <c r="B10" s="175">
        <f>'FY 2023 Budget'!N42+'FY 2023 Budget'!N88</f>
        <v>0</v>
      </c>
    </row>
    <row r="11" spans="1:3" ht="15">
      <c r="A11" s="162" t="s">
        <v>497</v>
      </c>
      <c r="B11" s="174">
        <f>SUM(B6:B10)</f>
        <v>0</v>
      </c>
      <c r="C11" s="66"/>
    </row>
    <row r="12" spans="1:3" ht="15">
      <c r="A12" s="165"/>
      <c r="B12" s="175"/>
      <c r="C12" s="66"/>
    </row>
    <row r="14" spans="1:2" ht="6" customHeight="1">
      <c r="A14" s="160"/>
      <c r="B14" s="161"/>
    </row>
    <row r="15" spans="1:2" ht="15">
      <c r="A15" s="162" t="s">
        <v>498</v>
      </c>
      <c r="B15" s="163"/>
    </row>
    <row r="16" spans="1:2" ht="15">
      <c r="A16" s="162" t="s">
        <v>499</v>
      </c>
      <c r="B16" s="164"/>
    </row>
    <row r="17" spans="1:17" ht="15">
      <c r="A17" s="162" t="s">
        <v>529</v>
      </c>
      <c r="B17" s="163"/>
      <c r="K17" s="178"/>
      <c r="L17" s="178"/>
      <c r="M17" s="178"/>
      <c r="N17" s="178"/>
      <c r="O17" s="178"/>
      <c r="P17" s="178"/>
      <c r="Q17" s="178"/>
    </row>
    <row r="18" spans="1:17" ht="6" customHeight="1">
      <c r="A18" s="165"/>
      <c r="B18" s="166"/>
      <c r="K18" s="178"/>
      <c r="L18" s="178"/>
      <c r="M18" s="178"/>
      <c r="N18" s="178"/>
      <c r="O18" s="178"/>
      <c r="P18" s="178"/>
      <c r="Q18" s="178"/>
    </row>
    <row r="19" spans="2:17" ht="15">
      <c r="B19" s="67"/>
      <c r="K19" s="179"/>
      <c r="L19" s="180"/>
      <c r="M19" s="180"/>
      <c r="N19" s="180"/>
      <c r="O19" s="180"/>
      <c r="P19" s="180"/>
      <c r="Q19" s="178"/>
    </row>
    <row r="20" spans="2:17" ht="15">
      <c r="B20" s="67"/>
      <c r="K20" s="777" t="s">
        <v>496</v>
      </c>
      <c r="L20" s="778"/>
      <c r="M20" s="778"/>
      <c r="N20" s="778"/>
      <c r="O20" s="778"/>
      <c r="P20" s="779"/>
      <c r="Q20" s="178"/>
    </row>
    <row r="21" spans="2:16" ht="5.25" customHeight="1">
      <c r="B21" s="67"/>
      <c r="K21" s="773"/>
      <c r="L21" s="774"/>
      <c r="M21" s="774"/>
      <c r="N21" s="774"/>
      <c r="O21" s="774"/>
      <c r="P21" s="775"/>
    </row>
    <row r="22" spans="1:16" ht="15">
      <c r="A22" s="160"/>
      <c r="B22" s="167"/>
      <c r="K22" s="782" t="s">
        <v>504</v>
      </c>
      <c r="L22" s="783"/>
      <c r="M22" s="783"/>
      <c r="N22" s="783"/>
      <c r="O22" s="783"/>
      <c r="P22" s="784"/>
    </row>
    <row r="23" spans="1:16" ht="15">
      <c r="A23" s="168" t="s">
        <v>226</v>
      </c>
      <c r="B23" s="169" t="e">
        <f>B4/B$4</f>
        <v>#DIV/0!</v>
      </c>
      <c r="C23" s="65">
        <f>B4</f>
        <v>0</v>
      </c>
      <c r="K23" s="782" t="s">
        <v>505</v>
      </c>
      <c r="L23" s="783"/>
      <c r="M23" s="783"/>
      <c r="N23" s="783"/>
      <c r="O23" s="783"/>
      <c r="P23" s="784"/>
    </row>
    <row r="24" spans="1:16" ht="15">
      <c r="A24" s="162"/>
      <c r="B24" s="170"/>
      <c r="C24" s="60"/>
      <c r="K24" s="781" t="s">
        <v>506</v>
      </c>
      <c r="L24" s="781"/>
      <c r="M24" s="781"/>
      <c r="N24" s="781"/>
      <c r="O24" s="781"/>
      <c r="P24" s="781"/>
    </row>
    <row r="25" spans="1:16" ht="15" customHeight="1">
      <c r="A25" s="159" t="s">
        <v>500</v>
      </c>
      <c r="B25" s="176" t="e">
        <f>B6/B$4</f>
        <v>#DIV/0!</v>
      </c>
      <c r="C25" s="65">
        <f>B6</f>
        <v>0</v>
      </c>
      <c r="K25" s="767" t="s">
        <v>537</v>
      </c>
      <c r="L25" s="768"/>
      <c r="M25" s="768"/>
      <c r="N25" s="768"/>
      <c r="O25" s="768"/>
      <c r="P25" s="769"/>
    </row>
    <row r="26" spans="1:16" ht="15" customHeight="1">
      <c r="A26" s="159" t="s">
        <v>501</v>
      </c>
      <c r="B26" s="176" t="e">
        <f>B7/B$4</f>
        <v>#DIV/0!</v>
      </c>
      <c r="C26" s="65">
        <f>B7</f>
        <v>0</v>
      </c>
      <c r="K26" s="770"/>
      <c r="L26" s="771"/>
      <c r="M26" s="771"/>
      <c r="N26" s="771"/>
      <c r="O26" s="771"/>
      <c r="P26" s="772"/>
    </row>
    <row r="27" spans="1:16" ht="15" customHeight="1">
      <c r="A27" s="159" t="s">
        <v>502</v>
      </c>
      <c r="B27" s="176" t="e">
        <f>B8/B$4</f>
        <v>#DIV/0!</v>
      </c>
      <c r="C27" s="65">
        <f>B8</f>
        <v>0</v>
      </c>
      <c r="K27" s="770"/>
      <c r="L27" s="771"/>
      <c r="M27" s="771"/>
      <c r="N27" s="771"/>
      <c r="O27" s="771"/>
      <c r="P27" s="772"/>
    </row>
    <row r="28" spans="1:16" ht="15" customHeight="1">
      <c r="A28" s="159" t="s">
        <v>538</v>
      </c>
      <c r="B28" s="176" t="e">
        <f>B9/B$4</f>
        <v>#DIV/0!</v>
      </c>
      <c r="C28" s="65">
        <f>B9</f>
        <v>0</v>
      </c>
      <c r="K28" s="773"/>
      <c r="L28" s="774"/>
      <c r="M28" s="774"/>
      <c r="N28" s="774"/>
      <c r="O28" s="774"/>
      <c r="P28" s="775"/>
    </row>
    <row r="29" spans="1:16" ht="32.25" customHeight="1">
      <c r="A29" s="159" t="s">
        <v>503</v>
      </c>
      <c r="B29" s="177" t="e">
        <f>B10/B$4</f>
        <v>#DIV/0!</v>
      </c>
      <c r="C29" s="65">
        <f>B10</f>
        <v>0</v>
      </c>
      <c r="K29" s="776" t="s">
        <v>507</v>
      </c>
      <c r="L29" s="768"/>
      <c r="M29" s="768"/>
      <c r="N29" s="768"/>
      <c r="O29" s="768"/>
      <c r="P29" s="769"/>
    </row>
    <row r="30" spans="2:16" ht="15">
      <c r="B30" s="66"/>
      <c r="K30" s="770"/>
      <c r="L30" s="771"/>
      <c r="M30" s="771"/>
      <c r="N30" s="771"/>
      <c r="O30" s="771"/>
      <c r="P30" s="772"/>
    </row>
    <row r="31" spans="2:16" ht="15">
      <c r="B31" s="66"/>
      <c r="K31" s="773"/>
      <c r="L31" s="774"/>
      <c r="M31" s="774"/>
      <c r="N31" s="774"/>
      <c r="O31" s="774"/>
      <c r="P31" s="775"/>
    </row>
    <row r="32" ht="15">
      <c r="B32" s="66"/>
    </row>
    <row r="33" ht="15">
      <c r="B33" s="66"/>
    </row>
    <row r="34" ht="15">
      <c r="B34" s="66"/>
    </row>
    <row r="35" ht="15">
      <c r="B35" s="66"/>
    </row>
  </sheetData>
  <sheetProtection sheet="1" selectLockedCells="1" selectUnlockedCells="1"/>
  <mergeCells count="8">
    <mergeCell ref="K25:P28"/>
    <mergeCell ref="K29:P31"/>
    <mergeCell ref="K20:P20"/>
    <mergeCell ref="D2:J2"/>
    <mergeCell ref="K24:P24"/>
    <mergeCell ref="K22:P22"/>
    <mergeCell ref="K21:P21"/>
    <mergeCell ref="K23:P23"/>
  </mergeCells>
  <printOptions/>
  <pageMargins left="0.7" right="0.7" top="0.75" bottom="0.75" header="0.3" footer="0.3"/>
  <pageSetup horizontalDpi="600" verticalDpi="600" orientation="landscape" r:id="rId2"/>
  <headerFooter>
    <oddHeader>&amp;LFOR OFFICAL USE 
as of March 7, 2018</oddHeader>
    <oddFooter xml:space="preserve">&amp;CFY 2019 PSSF Budget Summary </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64"/>
  <sheetViews>
    <sheetView showGridLines="0" view="pageLayout" workbookViewId="0" topLeftCell="A10">
      <selection activeCell="D13" sqref="D13:L13"/>
    </sheetView>
  </sheetViews>
  <sheetFormatPr defaultColWidth="9.57421875" defaultRowHeight="15"/>
  <cols>
    <col min="1" max="1" width="9.57421875" style="13" customWidth="1"/>
    <col min="2" max="4" width="9.57421875" style="11" customWidth="1"/>
    <col min="5" max="5" width="9.57421875" style="6" customWidth="1"/>
    <col min="6" max="12" width="9.57421875" style="11" customWidth="1"/>
    <col min="13" max="13" width="14.421875" style="49" customWidth="1"/>
    <col min="14" max="16" width="9.57421875" style="49" customWidth="1"/>
    <col min="17" max="16384" width="9.57421875" style="11" customWidth="1"/>
  </cols>
  <sheetData>
    <row r="1" spans="1:13" ht="17.25" customHeight="1">
      <c r="A1" s="399" t="s">
        <v>555</v>
      </c>
      <c r="B1" s="400"/>
      <c r="C1" s="400"/>
      <c r="D1" s="400"/>
      <c r="E1" s="400"/>
      <c r="F1" s="400"/>
      <c r="G1" s="400"/>
      <c r="H1" s="400"/>
      <c r="I1" s="400"/>
      <c r="J1" s="400"/>
      <c r="K1" s="400"/>
      <c r="L1" s="400"/>
      <c r="M1" s="401"/>
    </row>
    <row r="2" spans="1:13" ht="3" customHeight="1">
      <c r="A2" s="390"/>
      <c r="B2" s="391"/>
      <c r="C2" s="391"/>
      <c r="D2" s="391"/>
      <c r="E2" s="391"/>
      <c r="F2" s="391"/>
      <c r="G2" s="391"/>
      <c r="H2" s="391"/>
      <c r="I2" s="391"/>
      <c r="J2" s="391"/>
      <c r="K2" s="391"/>
      <c r="L2" s="391"/>
      <c r="M2" s="392"/>
    </row>
    <row r="3" spans="1:13" ht="17.25" customHeight="1">
      <c r="A3" s="421" t="s">
        <v>69</v>
      </c>
      <c r="B3" s="422"/>
      <c r="C3" s="422"/>
      <c r="D3" s="422"/>
      <c r="E3" s="422"/>
      <c r="F3" s="422"/>
      <c r="G3" s="422"/>
      <c r="H3" s="422"/>
      <c r="I3" s="422"/>
      <c r="J3" s="422"/>
      <c r="K3" s="422"/>
      <c r="L3" s="422"/>
      <c r="M3" s="423"/>
    </row>
    <row r="4" spans="1:13" ht="3" customHeight="1">
      <c r="A4" s="300"/>
      <c r="B4" s="223"/>
      <c r="C4" s="223"/>
      <c r="D4" s="223"/>
      <c r="E4" s="223"/>
      <c r="F4" s="223"/>
      <c r="G4" s="223"/>
      <c r="H4" s="223"/>
      <c r="I4" s="223"/>
      <c r="J4" s="223"/>
      <c r="K4" s="223"/>
      <c r="L4" s="223"/>
      <c r="M4" s="238"/>
    </row>
    <row r="5" spans="1:13" ht="17.25" customHeight="1">
      <c r="A5" s="424" t="s">
        <v>549</v>
      </c>
      <c r="B5" s="425"/>
      <c r="C5" s="425"/>
      <c r="D5" s="425"/>
      <c r="E5" s="425"/>
      <c r="F5" s="425"/>
      <c r="G5" s="425"/>
      <c r="H5" s="425"/>
      <c r="I5" s="425"/>
      <c r="J5" s="425"/>
      <c r="K5" s="425"/>
      <c r="L5" s="425"/>
      <c r="M5" s="426"/>
    </row>
    <row r="6" spans="1:13" ht="3" customHeight="1">
      <c r="A6" s="300"/>
      <c r="B6" s="223"/>
      <c r="C6" s="223"/>
      <c r="D6" s="223"/>
      <c r="E6" s="223"/>
      <c r="F6" s="223"/>
      <c r="G6" s="223"/>
      <c r="H6" s="223"/>
      <c r="I6" s="223"/>
      <c r="J6" s="223"/>
      <c r="K6" s="223"/>
      <c r="L6" s="223"/>
      <c r="M6" s="238"/>
    </row>
    <row r="7" spans="1:13" ht="17.25" customHeight="1">
      <c r="A7" s="427" t="s">
        <v>547</v>
      </c>
      <c r="B7" s="428"/>
      <c r="C7" s="428"/>
      <c r="D7" s="428"/>
      <c r="E7" s="428"/>
      <c r="F7" s="428"/>
      <c r="G7" s="428"/>
      <c r="H7" s="428"/>
      <c r="I7" s="428"/>
      <c r="J7" s="428"/>
      <c r="K7" s="428"/>
      <c r="L7" s="428"/>
      <c r="M7" s="429"/>
    </row>
    <row r="8" spans="1:13" ht="17.25" customHeight="1">
      <c r="A8" s="301"/>
      <c r="B8" s="222"/>
      <c r="C8" s="222"/>
      <c r="D8" s="222"/>
      <c r="E8" s="222"/>
      <c r="F8" s="222"/>
      <c r="G8" s="222"/>
      <c r="H8" s="222"/>
      <c r="I8" s="222"/>
      <c r="J8" s="222"/>
      <c r="K8" s="222"/>
      <c r="L8" s="222"/>
      <c r="M8" s="302"/>
    </row>
    <row r="9" spans="1:16" ht="32.25" customHeight="1">
      <c r="A9" s="396" t="s">
        <v>492</v>
      </c>
      <c r="B9" s="402"/>
      <c r="C9" s="402"/>
      <c r="D9" s="402"/>
      <c r="E9" s="68"/>
      <c r="F9" s="430"/>
      <c r="G9" s="431"/>
      <c r="H9" s="224"/>
      <c r="I9" s="224"/>
      <c r="J9" s="232"/>
      <c r="K9" s="232"/>
      <c r="L9" s="232"/>
      <c r="M9" s="221"/>
      <c r="N9" s="11"/>
      <c r="O9" s="11"/>
      <c r="P9" s="11"/>
    </row>
    <row r="10" spans="1:13" ht="14.25" customHeight="1">
      <c r="A10" s="303"/>
      <c r="B10" s="12"/>
      <c r="C10" s="12"/>
      <c r="D10" s="12"/>
      <c r="E10" s="12"/>
      <c r="F10" s="12"/>
      <c r="G10" s="12"/>
      <c r="H10" s="12"/>
      <c r="I10" s="12"/>
      <c r="J10" s="12"/>
      <c r="K10" s="12"/>
      <c r="L10" s="12"/>
      <c r="M10" s="8"/>
    </row>
    <row r="11" spans="1:13" ht="53.25" customHeight="1">
      <c r="A11" s="403" t="s">
        <v>550</v>
      </c>
      <c r="B11" s="404"/>
      <c r="C11" s="404"/>
      <c r="D11" s="404"/>
      <c r="E11" s="404"/>
      <c r="F11" s="404"/>
      <c r="G11" s="404"/>
      <c r="H11" s="404"/>
      <c r="I11" s="404"/>
      <c r="J11" s="404"/>
      <c r="K11" s="404"/>
      <c r="L11" s="404"/>
      <c r="M11" s="405"/>
    </row>
    <row r="12" spans="1:13" ht="14.25" customHeight="1">
      <c r="A12" s="304"/>
      <c r="B12" s="235"/>
      <c r="C12" s="235"/>
      <c r="D12" s="235"/>
      <c r="E12" s="235"/>
      <c r="F12" s="235"/>
      <c r="G12" s="235"/>
      <c r="H12" s="235"/>
      <c r="I12" s="235"/>
      <c r="J12" s="235"/>
      <c r="K12" s="235"/>
      <c r="L12" s="235"/>
      <c r="M12" s="8"/>
    </row>
    <row r="13" spans="1:16" ht="31.5" customHeight="1">
      <c r="A13" s="393" t="s">
        <v>70</v>
      </c>
      <c r="B13" s="394"/>
      <c r="C13" s="394"/>
      <c r="D13" s="406" t="s">
        <v>72</v>
      </c>
      <c r="E13" s="406"/>
      <c r="F13" s="406"/>
      <c r="G13" s="406"/>
      <c r="H13" s="406"/>
      <c r="I13" s="406"/>
      <c r="J13" s="406"/>
      <c r="K13" s="406"/>
      <c r="L13" s="406"/>
      <c r="M13" s="8"/>
      <c r="N13" s="11"/>
      <c r="O13" s="11"/>
      <c r="P13" s="11"/>
    </row>
    <row r="14" spans="1:13" ht="14.25" customHeight="1">
      <c r="A14" s="305"/>
      <c r="B14" s="243"/>
      <c r="C14" s="243"/>
      <c r="D14" s="228"/>
      <c r="E14" s="64"/>
      <c r="F14" s="64"/>
      <c r="G14" s="64"/>
      <c r="H14" s="64"/>
      <c r="I14" s="64"/>
      <c r="J14" s="64"/>
      <c r="K14" s="64"/>
      <c r="L14" s="64"/>
      <c r="M14" s="306"/>
    </row>
    <row r="15" spans="1:16" ht="30.75" customHeight="1">
      <c r="A15" s="407" t="s">
        <v>556</v>
      </c>
      <c r="B15" s="408"/>
      <c r="C15" s="408"/>
      <c r="D15" s="408"/>
      <c r="E15" s="409" t="s">
        <v>557</v>
      </c>
      <c r="F15" s="409"/>
      <c r="G15" s="244"/>
      <c r="H15" s="226"/>
      <c r="I15" s="395" t="s">
        <v>558</v>
      </c>
      <c r="J15" s="395"/>
      <c r="K15" s="244"/>
      <c r="L15" s="49"/>
      <c r="M15" s="307"/>
      <c r="N15" s="11"/>
      <c r="O15" s="11"/>
      <c r="P15" s="11"/>
    </row>
    <row r="16" spans="1:13" ht="3" customHeight="1">
      <c r="A16" s="308"/>
      <c r="B16" s="225"/>
      <c r="C16" s="225"/>
      <c r="D16" s="225"/>
      <c r="E16" s="225"/>
      <c r="F16" s="225"/>
      <c r="G16" s="225"/>
      <c r="H16" s="225"/>
      <c r="I16" s="225"/>
      <c r="J16" s="225"/>
      <c r="K16" s="225"/>
      <c r="L16" s="225"/>
      <c r="M16" s="309"/>
    </row>
    <row r="17" spans="1:13" ht="3" customHeight="1">
      <c r="A17" s="310"/>
      <c r="B17" s="226"/>
      <c r="C17" s="226"/>
      <c r="D17" s="226"/>
      <c r="E17" s="226"/>
      <c r="F17" s="226"/>
      <c r="G17" s="226"/>
      <c r="H17" s="226"/>
      <c r="I17" s="226"/>
      <c r="J17" s="226"/>
      <c r="K17" s="226"/>
      <c r="L17" s="226"/>
      <c r="M17" s="311"/>
    </row>
    <row r="18" spans="1:13" ht="16.5" customHeight="1">
      <c r="A18" s="396" t="s">
        <v>196</v>
      </c>
      <c r="B18" s="397"/>
      <c r="C18" s="397"/>
      <c r="D18" s="397"/>
      <c r="E18" s="397"/>
      <c r="F18" s="397"/>
      <c r="G18" s="397"/>
      <c r="H18" s="397"/>
      <c r="I18" s="397"/>
      <c r="J18" s="397"/>
      <c r="K18" s="397"/>
      <c r="L18" s="397"/>
      <c r="M18" s="398"/>
    </row>
    <row r="19" spans="1:13" ht="3" customHeight="1">
      <c r="A19" s="312"/>
      <c r="B19" s="313"/>
      <c r="C19" s="313"/>
      <c r="D19" s="313"/>
      <c r="E19" s="313"/>
      <c r="F19" s="313"/>
      <c r="G19" s="313"/>
      <c r="H19" s="313"/>
      <c r="I19" s="313"/>
      <c r="J19" s="313"/>
      <c r="K19" s="313"/>
      <c r="L19" s="313"/>
      <c r="M19" s="314"/>
    </row>
    <row r="20" spans="1:16" ht="30" customHeight="1">
      <c r="A20" s="365" t="s">
        <v>552</v>
      </c>
      <c r="B20" s="366"/>
      <c r="C20" s="432"/>
      <c r="D20" s="432"/>
      <c r="E20" s="432"/>
      <c r="F20" s="49"/>
      <c r="G20" s="240" t="s">
        <v>551</v>
      </c>
      <c r="H20" s="239"/>
      <c r="I20" s="297"/>
      <c r="J20" s="227" t="s">
        <v>554</v>
      </c>
      <c r="K20" s="406"/>
      <c r="L20" s="406"/>
      <c r="M20" s="406"/>
      <c r="N20" s="11"/>
      <c r="O20" s="11"/>
      <c r="P20" s="11"/>
    </row>
    <row r="21" spans="1:13" ht="10.5" customHeight="1">
      <c r="A21" s="315"/>
      <c r="B21" s="6"/>
      <c r="C21" s="6"/>
      <c r="D21" s="6"/>
      <c r="F21" s="6"/>
      <c r="G21" s="6"/>
      <c r="H21" s="6"/>
      <c r="I21" s="6"/>
      <c r="J21" s="6"/>
      <c r="K21" s="6"/>
      <c r="L21" s="6"/>
      <c r="M21" s="8"/>
    </row>
    <row r="22" spans="1:13" ht="9" customHeight="1">
      <c r="A22" s="345" t="s">
        <v>211</v>
      </c>
      <c r="B22" s="346"/>
      <c r="C22" s="346"/>
      <c r="D22" s="346"/>
      <c r="E22" s="346"/>
      <c r="F22" s="346"/>
      <c r="G22" s="346"/>
      <c r="H22" s="346"/>
      <c r="I22" s="346"/>
      <c r="J22" s="346"/>
      <c r="K22" s="346"/>
      <c r="L22" s="346"/>
      <c r="M22" s="347"/>
    </row>
    <row r="23" spans="1:16" ht="30.75" customHeight="1">
      <c r="A23" s="389" t="s">
        <v>553</v>
      </c>
      <c r="B23" s="349"/>
      <c r="C23" s="433"/>
      <c r="D23" s="434"/>
      <c r="E23" s="435"/>
      <c r="F23" s="49"/>
      <c r="G23" s="245" t="s">
        <v>36</v>
      </c>
      <c r="H23" s="239"/>
      <c r="I23" s="297"/>
      <c r="J23" s="246" t="s">
        <v>71</v>
      </c>
      <c r="K23" s="370"/>
      <c r="L23" s="371"/>
      <c r="M23" s="372"/>
      <c r="N23" s="11"/>
      <c r="O23" s="11"/>
      <c r="P23" s="11"/>
    </row>
    <row r="24" spans="1:13" ht="9" customHeight="1">
      <c r="A24" s="316"/>
      <c r="B24" s="30"/>
      <c r="C24" s="30"/>
      <c r="D24" s="30"/>
      <c r="E24" s="30"/>
      <c r="F24" s="30"/>
      <c r="G24" s="30"/>
      <c r="H24" s="30"/>
      <c r="I24" s="30"/>
      <c r="J24" s="30"/>
      <c r="K24" s="30"/>
      <c r="L24" s="30"/>
      <c r="M24" s="15"/>
    </row>
    <row r="25" spans="1:13" ht="14.25" customHeight="1">
      <c r="A25" s="388" t="s">
        <v>197</v>
      </c>
      <c r="B25" s="383"/>
      <c r="C25" s="383"/>
      <c r="D25" s="383"/>
      <c r="E25" s="383"/>
      <c r="F25" s="383"/>
      <c r="G25" s="383"/>
      <c r="H25" s="383"/>
      <c r="I25" s="383"/>
      <c r="J25" s="383"/>
      <c r="K25" s="383"/>
      <c r="L25" s="383"/>
      <c r="M25" s="347"/>
    </row>
    <row r="26" spans="1:13" ht="14.25" customHeight="1">
      <c r="A26" s="342" t="s">
        <v>494</v>
      </c>
      <c r="B26" s="343"/>
      <c r="C26" s="343"/>
      <c r="D26" s="343"/>
      <c r="E26" s="343"/>
      <c r="F26" s="343"/>
      <c r="G26" s="343"/>
      <c r="H26" s="343"/>
      <c r="I26" s="343"/>
      <c r="J26" s="343"/>
      <c r="K26" s="343"/>
      <c r="L26" s="343"/>
      <c r="M26" s="344"/>
    </row>
    <row r="27" spans="1:13" ht="9" customHeight="1">
      <c r="A27" s="317"/>
      <c r="B27" s="236"/>
      <c r="C27" s="236"/>
      <c r="D27" s="236"/>
      <c r="E27" s="236"/>
      <c r="F27" s="236"/>
      <c r="G27" s="236"/>
      <c r="H27" s="236"/>
      <c r="I27" s="236"/>
      <c r="J27" s="236"/>
      <c r="K27" s="236"/>
      <c r="L27" s="236"/>
      <c r="M27" s="318"/>
    </row>
    <row r="28" spans="1:16" ht="30" customHeight="1">
      <c r="A28" s="365" t="s">
        <v>37</v>
      </c>
      <c r="B28" s="366"/>
      <c r="C28" s="367"/>
      <c r="D28" s="368"/>
      <c r="E28" s="368"/>
      <c r="F28" s="369"/>
      <c r="G28" s="49"/>
      <c r="H28" s="242" t="s">
        <v>39</v>
      </c>
      <c r="I28" s="385"/>
      <c r="J28" s="386"/>
      <c r="K28" s="387"/>
      <c r="L28" s="49"/>
      <c r="M28" s="8"/>
      <c r="N28" s="11"/>
      <c r="O28" s="11"/>
      <c r="P28" s="11"/>
    </row>
    <row r="29" spans="1:13" ht="3" customHeight="1">
      <c r="A29" s="315"/>
      <c r="B29" s="6"/>
      <c r="C29" s="6"/>
      <c r="D29" s="6"/>
      <c r="F29" s="6"/>
      <c r="G29" s="6"/>
      <c r="H29" s="6"/>
      <c r="I29" s="6"/>
      <c r="J29" s="6"/>
      <c r="K29" s="6"/>
      <c r="L29" s="6"/>
      <c r="M29" s="8"/>
    </row>
    <row r="30" spans="1:16" ht="27" customHeight="1">
      <c r="A30" s="348" t="s">
        <v>36</v>
      </c>
      <c r="B30" s="349"/>
      <c r="C30" s="362"/>
      <c r="D30" s="363"/>
      <c r="E30" s="363"/>
      <c r="F30" s="364"/>
      <c r="G30" s="6"/>
      <c r="H30" s="247" t="s">
        <v>559</v>
      </c>
      <c r="I30" s="370"/>
      <c r="J30" s="371"/>
      <c r="K30" s="371"/>
      <c r="L30" s="371"/>
      <c r="M30" s="372"/>
      <c r="N30" s="11"/>
      <c r="O30" s="11"/>
      <c r="P30" s="11"/>
    </row>
    <row r="31" spans="1:13" ht="7.5" customHeight="1" hidden="1">
      <c r="A31" s="304"/>
      <c r="B31" s="235"/>
      <c r="C31" s="235"/>
      <c r="D31" s="235"/>
      <c r="E31" s="235"/>
      <c r="F31" s="235"/>
      <c r="G31" s="235"/>
      <c r="H31" s="235"/>
      <c r="I31" s="235"/>
      <c r="J31" s="235"/>
      <c r="K31" s="235"/>
      <c r="L31" s="235"/>
      <c r="M31" s="8"/>
    </row>
    <row r="32" spans="1:13" ht="5.25" customHeight="1" thickBot="1">
      <c r="A32" s="319"/>
      <c r="B32" s="151"/>
      <c r="C32" s="151"/>
      <c r="D32" s="151"/>
      <c r="E32" s="151"/>
      <c r="F32" s="151"/>
      <c r="G32" s="151"/>
      <c r="H32" s="151"/>
      <c r="I32" s="151"/>
      <c r="J32" s="151"/>
      <c r="K32" s="151"/>
      <c r="L32" s="151"/>
      <c r="M32" s="320"/>
    </row>
    <row r="33" spans="1:16" ht="8.25" customHeight="1">
      <c r="A33" s="373"/>
      <c r="B33" s="374"/>
      <c r="C33" s="374"/>
      <c r="D33" s="374"/>
      <c r="E33" s="374"/>
      <c r="F33" s="374"/>
      <c r="G33" s="374"/>
      <c r="H33" s="374"/>
      <c r="I33" s="374"/>
      <c r="J33" s="374"/>
      <c r="K33" s="374"/>
      <c r="L33" s="374"/>
      <c r="M33" s="375"/>
      <c r="N33" s="11"/>
      <c r="O33" s="11"/>
      <c r="P33" s="11"/>
    </row>
    <row r="34" spans="1:16" ht="11.25" customHeight="1">
      <c r="A34" s="376"/>
      <c r="B34" s="377"/>
      <c r="C34" s="377"/>
      <c r="D34" s="377"/>
      <c r="E34" s="377"/>
      <c r="F34" s="377"/>
      <c r="G34" s="377"/>
      <c r="H34" s="377"/>
      <c r="I34" s="377"/>
      <c r="J34" s="377"/>
      <c r="K34" s="377"/>
      <c r="L34" s="377"/>
      <c r="M34" s="378"/>
      <c r="N34" s="11"/>
      <c r="O34" s="11"/>
      <c r="P34" s="11"/>
    </row>
    <row r="35" spans="1:13" s="6" customFormat="1" ht="11.25" customHeight="1">
      <c r="A35" s="376"/>
      <c r="B35" s="377"/>
      <c r="C35" s="377"/>
      <c r="D35" s="377"/>
      <c r="E35" s="377"/>
      <c r="F35" s="377"/>
      <c r="G35" s="377"/>
      <c r="H35" s="377"/>
      <c r="I35" s="377"/>
      <c r="J35" s="377"/>
      <c r="K35" s="377"/>
      <c r="L35" s="377"/>
      <c r="M35" s="378"/>
    </row>
    <row r="36" spans="1:13" s="6" customFormat="1" ht="16.5" customHeight="1">
      <c r="A36" s="376"/>
      <c r="B36" s="377"/>
      <c r="C36" s="377"/>
      <c r="D36" s="377"/>
      <c r="E36" s="377"/>
      <c r="F36" s="377"/>
      <c r="G36" s="377"/>
      <c r="H36" s="377"/>
      <c r="I36" s="377"/>
      <c r="J36" s="377"/>
      <c r="K36" s="377"/>
      <c r="L36" s="377"/>
      <c r="M36" s="378"/>
    </row>
    <row r="37" spans="1:13" s="6" customFormat="1" ht="14.25" customHeight="1" thickBot="1">
      <c r="A37" s="379"/>
      <c r="B37" s="380"/>
      <c r="C37" s="380"/>
      <c r="D37" s="380"/>
      <c r="E37" s="380"/>
      <c r="F37" s="380"/>
      <c r="G37" s="380"/>
      <c r="H37" s="380"/>
      <c r="I37" s="380"/>
      <c r="J37" s="380"/>
      <c r="K37" s="380"/>
      <c r="L37" s="380"/>
      <c r="M37" s="381"/>
    </row>
    <row r="38" spans="1:16" s="6" customFormat="1" ht="6" customHeight="1">
      <c r="A38" s="321"/>
      <c r="B38" s="14"/>
      <c r="C38" s="1"/>
      <c r="D38" s="14"/>
      <c r="E38" s="14"/>
      <c r="F38" s="14"/>
      <c r="G38" s="14"/>
      <c r="H38" s="14"/>
      <c r="I38" s="14"/>
      <c r="J38" s="14"/>
      <c r="K38" s="14"/>
      <c r="L38" s="14"/>
      <c r="M38" s="8"/>
      <c r="N38" s="49"/>
      <c r="O38" s="49"/>
      <c r="P38" s="49"/>
    </row>
    <row r="39" spans="1:16" s="6" customFormat="1" ht="15.75">
      <c r="A39" s="382" t="s">
        <v>548</v>
      </c>
      <c r="B39" s="383"/>
      <c r="C39" s="383"/>
      <c r="D39" s="383"/>
      <c r="E39" s="383"/>
      <c r="F39" s="383"/>
      <c r="G39" s="383"/>
      <c r="H39" s="383"/>
      <c r="I39" s="383"/>
      <c r="J39" s="383"/>
      <c r="K39" s="383"/>
      <c r="L39" s="383"/>
      <c r="M39" s="384"/>
      <c r="N39" s="49"/>
      <c r="O39" s="49"/>
      <c r="P39" s="49"/>
    </row>
    <row r="40" spans="1:13" s="6" customFormat="1" ht="14.25">
      <c r="A40" s="315"/>
      <c r="B40" s="2"/>
      <c r="C40" s="2"/>
      <c r="D40" s="2"/>
      <c r="E40" s="2"/>
      <c r="F40" s="2"/>
      <c r="G40" s="2"/>
      <c r="H40" s="2"/>
      <c r="I40" s="2"/>
      <c r="J40" s="2"/>
      <c r="K40" s="2"/>
      <c r="L40" s="2"/>
      <c r="M40" s="8"/>
    </row>
    <row r="41" spans="1:13" s="6" customFormat="1" ht="18" customHeight="1">
      <c r="A41" s="7"/>
      <c r="B41" s="358" t="s">
        <v>0</v>
      </c>
      <c r="C41" s="359"/>
      <c r="D41" s="359"/>
      <c r="E41" s="359"/>
      <c r="F41" s="413"/>
      <c r="H41" s="358" t="s">
        <v>1</v>
      </c>
      <c r="I41" s="359"/>
      <c r="J41" s="359"/>
      <c r="K41" s="360"/>
      <c r="L41" s="361"/>
      <c r="M41" s="8"/>
    </row>
    <row r="42" spans="1:13" s="6" customFormat="1" ht="18" customHeight="1">
      <c r="A42" s="7"/>
      <c r="B42" s="414" t="s">
        <v>586</v>
      </c>
      <c r="C42" s="415"/>
      <c r="D42" s="415"/>
      <c r="E42" s="415"/>
      <c r="F42" s="416"/>
      <c r="H42" s="354" t="s">
        <v>587</v>
      </c>
      <c r="I42" s="355"/>
      <c r="J42" s="355"/>
      <c r="K42" s="356"/>
      <c r="L42" s="357"/>
      <c r="M42" s="8"/>
    </row>
    <row r="43" spans="1:13" s="6" customFormat="1" ht="18" customHeight="1">
      <c r="A43" s="315"/>
      <c r="M43" s="8"/>
    </row>
    <row r="44" spans="1:16" s="6" customFormat="1" ht="18" customHeight="1">
      <c r="A44" s="7"/>
      <c r="B44" s="358" t="s">
        <v>2</v>
      </c>
      <c r="C44" s="359"/>
      <c r="D44" s="359"/>
      <c r="E44" s="359"/>
      <c r="F44" s="413"/>
      <c r="H44" s="358" t="s">
        <v>3</v>
      </c>
      <c r="I44" s="359"/>
      <c r="J44" s="359"/>
      <c r="K44" s="360"/>
      <c r="L44" s="361"/>
      <c r="M44" s="8"/>
      <c r="N44" s="49"/>
      <c r="O44" s="49"/>
      <c r="P44" s="49"/>
    </row>
    <row r="45" spans="1:16" s="6" customFormat="1" ht="18" customHeight="1">
      <c r="A45" s="7"/>
      <c r="B45" s="417" t="s">
        <v>588</v>
      </c>
      <c r="C45" s="418"/>
      <c r="D45" s="418"/>
      <c r="E45" s="418"/>
      <c r="F45" s="419"/>
      <c r="H45" s="350" t="s">
        <v>589</v>
      </c>
      <c r="I45" s="351"/>
      <c r="J45" s="351"/>
      <c r="K45" s="352"/>
      <c r="L45" s="353"/>
      <c r="M45" s="8"/>
      <c r="N45" s="49"/>
      <c r="O45" s="49"/>
      <c r="P45" s="49"/>
    </row>
    <row r="46" spans="1:16" s="6" customFormat="1" ht="18" customHeight="1">
      <c r="A46" s="315"/>
      <c r="M46" s="8"/>
      <c r="N46" s="49"/>
      <c r="O46" s="49"/>
      <c r="P46" s="49"/>
    </row>
    <row r="47" spans="1:13" s="6" customFormat="1" ht="18" customHeight="1">
      <c r="A47" s="7"/>
      <c r="B47" s="358" t="s">
        <v>4</v>
      </c>
      <c r="C47" s="359"/>
      <c r="D47" s="359"/>
      <c r="E47" s="359"/>
      <c r="F47" s="413"/>
      <c r="G47" s="49"/>
      <c r="H47" s="49"/>
      <c r="I47" s="49"/>
      <c r="J47" s="49"/>
      <c r="K47" s="49"/>
      <c r="L47" s="49"/>
      <c r="M47" s="8"/>
    </row>
    <row r="48" spans="1:13" s="6" customFormat="1" ht="18" customHeight="1">
      <c r="A48" s="7"/>
      <c r="B48" s="350" t="s">
        <v>590</v>
      </c>
      <c r="C48" s="351"/>
      <c r="D48" s="351"/>
      <c r="E48" s="351"/>
      <c r="F48" s="420"/>
      <c r="G48" s="49"/>
      <c r="H48" s="49"/>
      <c r="I48" s="49"/>
      <c r="J48" s="49"/>
      <c r="K48" s="49"/>
      <c r="L48" s="49"/>
      <c r="M48" s="8"/>
    </row>
    <row r="49" spans="1:13" s="6" customFormat="1" ht="14.25">
      <c r="A49" s="7"/>
      <c r="F49" s="49"/>
      <c r="G49" s="49"/>
      <c r="H49" s="49"/>
      <c r="I49" s="49"/>
      <c r="J49" s="49"/>
      <c r="K49" s="49"/>
      <c r="L49" s="49"/>
      <c r="M49" s="8"/>
    </row>
    <row r="50" spans="1:13" ht="14.25">
      <c r="A50" s="315"/>
      <c r="B50" s="6"/>
      <c r="C50" s="6"/>
      <c r="D50" s="6"/>
      <c r="F50" s="6"/>
      <c r="G50" s="6"/>
      <c r="H50" s="6"/>
      <c r="I50" s="6"/>
      <c r="J50" s="6"/>
      <c r="K50" s="6"/>
      <c r="L50" s="6"/>
      <c r="M50" s="8"/>
    </row>
    <row r="51" spans="1:13" ht="14.25">
      <c r="A51" s="315" t="s">
        <v>582</v>
      </c>
      <c r="B51" s="6"/>
      <c r="C51" s="6"/>
      <c r="D51" s="6"/>
      <c r="F51" s="6"/>
      <c r="G51" s="6"/>
      <c r="H51" s="6"/>
      <c r="I51" s="6"/>
      <c r="J51" s="6"/>
      <c r="K51" s="6"/>
      <c r="L51" s="6"/>
      <c r="M51" s="8"/>
    </row>
    <row r="52" spans="1:13" ht="44.25" customHeight="1">
      <c r="A52" s="410" t="s">
        <v>535</v>
      </c>
      <c r="B52" s="411"/>
      <c r="C52" s="411"/>
      <c r="D52" s="411"/>
      <c r="E52" s="411"/>
      <c r="F52" s="411"/>
      <c r="G52" s="411"/>
      <c r="H52" s="411"/>
      <c r="I52" s="411"/>
      <c r="J52" s="411"/>
      <c r="K52" s="411"/>
      <c r="L52" s="411"/>
      <c r="M52" s="412"/>
    </row>
    <row r="53" spans="1:13" ht="14.25">
      <c r="A53" s="315"/>
      <c r="B53" s="6"/>
      <c r="C53" s="6"/>
      <c r="D53" s="6"/>
      <c r="F53" s="6"/>
      <c r="G53" s="6"/>
      <c r="H53" s="6"/>
      <c r="I53" s="6"/>
      <c r="J53" s="6"/>
      <c r="K53" s="6"/>
      <c r="L53" s="6"/>
      <c r="M53" s="8"/>
    </row>
    <row r="54" spans="1:13" ht="14.25">
      <c r="A54" s="315"/>
      <c r="B54" s="6"/>
      <c r="C54" s="6"/>
      <c r="D54" s="6"/>
      <c r="F54" s="6"/>
      <c r="G54" s="6"/>
      <c r="H54" s="6"/>
      <c r="I54" s="6"/>
      <c r="J54" s="6"/>
      <c r="K54" s="6"/>
      <c r="L54" s="6"/>
      <c r="M54" s="8"/>
    </row>
    <row r="55" spans="1:13" ht="14.25">
      <c r="A55" s="315"/>
      <c r="B55" s="6"/>
      <c r="C55" s="6"/>
      <c r="D55" s="6"/>
      <c r="F55" s="6"/>
      <c r="G55" s="6"/>
      <c r="H55" s="6"/>
      <c r="I55" s="6"/>
      <c r="J55" s="6"/>
      <c r="K55" s="6"/>
      <c r="L55" s="6"/>
      <c r="M55" s="8"/>
    </row>
    <row r="56" spans="1:13" ht="14.25">
      <c r="A56" s="315"/>
      <c r="B56" s="6"/>
      <c r="C56" s="6"/>
      <c r="D56" s="6"/>
      <c r="F56" s="6"/>
      <c r="G56" s="6"/>
      <c r="H56" s="6"/>
      <c r="I56" s="6"/>
      <c r="J56" s="6"/>
      <c r="K56" s="6"/>
      <c r="L56" s="6"/>
      <c r="M56" s="8"/>
    </row>
    <row r="57" spans="1:13" ht="14.25">
      <c r="A57" s="315"/>
      <c r="B57" s="6"/>
      <c r="C57" s="6"/>
      <c r="D57" s="6"/>
      <c r="F57" s="6"/>
      <c r="G57" s="6"/>
      <c r="H57" s="6"/>
      <c r="I57" s="6"/>
      <c r="J57" s="6"/>
      <c r="K57" s="6"/>
      <c r="L57" s="6"/>
      <c r="M57" s="8"/>
    </row>
    <row r="58" spans="1:13" ht="14.25">
      <c r="A58" s="315"/>
      <c r="B58" s="6"/>
      <c r="C58" s="6"/>
      <c r="D58" s="6"/>
      <c r="F58" s="6"/>
      <c r="G58" s="6"/>
      <c r="H58" s="6"/>
      <c r="I58" s="6"/>
      <c r="J58" s="6"/>
      <c r="K58" s="6"/>
      <c r="L58" s="6"/>
      <c r="M58" s="8"/>
    </row>
    <row r="59" spans="1:13" ht="14.25">
      <c r="A59" s="315"/>
      <c r="B59" s="6"/>
      <c r="C59" s="6"/>
      <c r="D59" s="6"/>
      <c r="F59" s="6"/>
      <c r="G59" s="6"/>
      <c r="H59" s="6"/>
      <c r="I59" s="6"/>
      <c r="J59" s="6"/>
      <c r="K59" s="6"/>
      <c r="L59" s="6"/>
      <c r="M59" s="8"/>
    </row>
    <row r="60" spans="1:13" ht="14.25">
      <c r="A60" s="315"/>
      <c r="B60" s="6"/>
      <c r="C60" s="6"/>
      <c r="D60" s="6"/>
      <c r="F60" s="6"/>
      <c r="G60" s="6"/>
      <c r="H60" s="6"/>
      <c r="I60" s="6"/>
      <c r="J60" s="6"/>
      <c r="K60" s="6"/>
      <c r="L60" s="6"/>
      <c r="M60" s="8"/>
    </row>
    <row r="61" spans="1:13" ht="14.25">
      <c r="A61" s="315"/>
      <c r="B61" s="6"/>
      <c r="C61" s="6"/>
      <c r="D61" s="6"/>
      <c r="F61" s="6"/>
      <c r="G61" s="6"/>
      <c r="H61" s="6"/>
      <c r="I61" s="6"/>
      <c r="J61" s="6"/>
      <c r="K61" s="6"/>
      <c r="L61" s="6"/>
      <c r="M61" s="8"/>
    </row>
    <row r="62" spans="1:13" ht="14.25">
      <c r="A62" s="315"/>
      <c r="B62" s="6"/>
      <c r="C62" s="6"/>
      <c r="D62" s="6"/>
      <c r="F62" s="6"/>
      <c r="G62" s="6"/>
      <c r="H62" s="6"/>
      <c r="I62" s="6"/>
      <c r="J62" s="6"/>
      <c r="K62" s="6"/>
      <c r="L62" s="6"/>
      <c r="M62" s="8"/>
    </row>
    <row r="63" spans="1:13" ht="14.25">
      <c r="A63" s="315"/>
      <c r="B63" s="6"/>
      <c r="C63" s="6"/>
      <c r="D63" s="6"/>
      <c r="F63" s="6"/>
      <c r="G63" s="6"/>
      <c r="H63" s="6"/>
      <c r="I63" s="6"/>
      <c r="J63" s="6"/>
      <c r="K63" s="6"/>
      <c r="L63" s="6"/>
      <c r="M63" s="8"/>
    </row>
    <row r="64" spans="1:13" ht="14.25">
      <c r="A64" s="316"/>
      <c r="B64" s="30"/>
      <c r="C64" s="30"/>
      <c r="D64" s="30"/>
      <c r="E64" s="30"/>
      <c r="F64" s="30"/>
      <c r="G64" s="30"/>
      <c r="H64" s="30"/>
      <c r="I64" s="30"/>
      <c r="J64" s="30"/>
      <c r="K64" s="30"/>
      <c r="L64" s="30"/>
      <c r="M64" s="15"/>
    </row>
  </sheetData>
  <sheetProtection sheet="1" formatRows="0"/>
  <mergeCells count="42">
    <mergeCell ref="C20:E20"/>
    <mergeCell ref="K20:M20"/>
    <mergeCell ref="C23:E23"/>
    <mergeCell ref="K23:M23"/>
    <mergeCell ref="A52:M52"/>
    <mergeCell ref="B41:F41"/>
    <mergeCell ref="B42:F42"/>
    <mergeCell ref="B44:F44"/>
    <mergeCell ref="B45:F45"/>
    <mergeCell ref="B47:F47"/>
    <mergeCell ref="B48:F48"/>
    <mergeCell ref="H41:L41"/>
    <mergeCell ref="A1:M1"/>
    <mergeCell ref="A9:D9"/>
    <mergeCell ref="A11:M11"/>
    <mergeCell ref="D13:L13"/>
    <mergeCell ref="A15:D15"/>
    <mergeCell ref="E15:F15"/>
    <mergeCell ref="A3:M3"/>
    <mergeCell ref="A5:M5"/>
    <mergeCell ref="A7:M7"/>
    <mergeCell ref="F9:G9"/>
    <mergeCell ref="A33:M37"/>
    <mergeCell ref="A39:M39"/>
    <mergeCell ref="I28:K28"/>
    <mergeCell ref="A25:M25"/>
    <mergeCell ref="A23:B23"/>
    <mergeCell ref="A2:M2"/>
    <mergeCell ref="A13:C13"/>
    <mergeCell ref="I15:J15"/>
    <mergeCell ref="A18:M18"/>
    <mergeCell ref="A20:B20"/>
    <mergeCell ref="A26:M26"/>
    <mergeCell ref="A22:M22"/>
    <mergeCell ref="A30:B30"/>
    <mergeCell ref="H45:L45"/>
    <mergeCell ref="H42:L42"/>
    <mergeCell ref="H44:L44"/>
    <mergeCell ref="C30:F30"/>
    <mergeCell ref="A28:B28"/>
    <mergeCell ref="C28:F28"/>
    <mergeCell ref="I30:M30"/>
  </mergeCells>
  <hyperlinks>
    <hyperlink ref="A36:M37" r:id="rId1" display="pssf.cvcc@dss.virginia.gov"/>
  </hyperlinks>
  <printOptions horizontalCentered="1"/>
  <pageMargins left="0.25" right="0.25" top="0.75" bottom="0.75" header="0.3" footer="0.3"/>
  <pageSetup horizontalDpi="600" verticalDpi="600" orientation="landscape" scale="103" r:id="rId2"/>
  <headerFooter scaleWithDoc="0" alignWithMargins="0">
    <oddFooter>&amp;LCover Sheet&amp;CSFY 2023 PSSF Renewal Application&amp;RPage &amp;P of &amp;N</oddFooter>
  </headerFooter>
</worksheet>
</file>

<file path=xl/worksheets/sheet3.xml><?xml version="1.0" encoding="utf-8"?>
<worksheet xmlns="http://schemas.openxmlformats.org/spreadsheetml/2006/main" xmlns:r="http://schemas.openxmlformats.org/officeDocument/2006/relationships">
  <sheetPr>
    <tabColor theme="6"/>
  </sheetPr>
  <dimension ref="A1:N113"/>
  <sheetViews>
    <sheetView showGridLines="0" view="pageLayout" workbookViewId="0" topLeftCell="A1">
      <selection activeCell="A1" sqref="A1:M49"/>
    </sheetView>
  </sheetViews>
  <sheetFormatPr defaultColWidth="9.140625" defaultRowHeight="15"/>
  <cols>
    <col min="1" max="1" width="10.00390625" style="5" customWidth="1"/>
    <col min="2" max="2" width="7.28125" style="5" customWidth="1"/>
    <col min="3" max="3" width="2.140625" style="5" customWidth="1"/>
    <col min="4" max="4" width="10.7109375" style="5" customWidth="1"/>
    <col min="5" max="5" width="2.57421875" style="5" customWidth="1"/>
    <col min="6" max="6" width="9.140625" style="5" customWidth="1"/>
    <col min="7" max="7" width="8.7109375" style="5" customWidth="1"/>
    <col min="8" max="8" width="25.28125" style="5" customWidth="1"/>
    <col min="9" max="9" width="10.00390625" style="5" customWidth="1"/>
    <col min="10" max="10" width="9.140625" style="5" customWidth="1"/>
    <col min="11" max="11" width="1.7109375" style="5" customWidth="1"/>
    <col min="12" max="12" width="11.8515625" style="5" customWidth="1"/>
    <col min="13" max="13" width="24.7109375" style="5" customWidth="1"/>
    <col min="14" max="16384" width="9.140625" style="5" customWidth="1"/>
  </cols>
  <sheetData>
    <row r="1" spans="1:13" ht="18.75">
      <c r="A1" s="474" t="s">
        <v>202</v>
      </c>
      <c r="B1" s="475"/>
      <c r="C1" s="475"/>
      <c r="D1" s="475"/>
      <c r="E1" s="475"/>
      <c r="F1" s="475"/>
      <c r="G1" s="475"/>
      <c r="H1" s="475"/>
      <c r="I1" s="475"/>
      <c r="J1" s="475"/>
      <c r="K1" s="475"/>
      <c r="L1" s="475"/>
      <c r="M1" s="476"/>
    </row>
    <row r="2" spans="1:13" ht="44.25" customHeight="1">
      <c r="A2" s="495" t="s">
        <v>568</v>
      </c>
      <c r="B2" s="496"/>
      <c r="C2" s="496"/>
      <c r="D2" s="496"/>
      <c r="E2" s="496"/>
      <c r="F2" s="496"/>
      <c r="G2" s="496"/>
      <c r="H2" s="496"/>
      <c r="I2" s="496"/>
      <c r="J2" s="496"/>
      <c r="K2" s="496"/>
      <c r="L2" s="496"/>
      <c r="M2" s="497"/>
    </row>
    <row r="3" spans="1:13" ht="34.5" customHeight="1">
      <c r="A3" s="498" t="s">
        <v>560</v>
      </c>
      <c r="B3" s="499"/>
      <c r="C3" s="499"/>
      <c r="D3" s="499"/>
      <c r="E3" s="499"/>
      <c r="F3" s="499"/>
      <c r="G3" s="499"/>
      <c r="H3" s="499"/>
      <c r="I3" s="499"/>
      <c r="J3" s="499"/>
      <c r="K3" s="499"/>
      <c r="L3" s="499"/>
      <c r="M3" s="500"/>
    </row>
    <row r="4" spans="1:13" ht="6" customHeight="1">
      <c r="A4" s="189"/>
      <c r="B4" s="9"/>
      <c r="C4" s="9"/>
      <c r="D4" s="9"/>
      <c r="E4" s="9"/>
      <c r="F4" s="9"/>
      <c r="G4" s="9"/>
      <c r="H4" s="9"/>
      <c r="I4" s="9"/>
      <c r="J4" s="9"/>
      <c r="K4" s="9"/>
      <c r="L4" s="9"/>
      <c r="M4" s="193"/>
    </row>
    <row r="5" spans="1:14" ht="30.75" customHeight="1">
      <c r="A5" s="506" t="s">
        <v>73</v>
      </c>
      <c r="B5" s="507"/>
      <c r="C5" s="507"/>
      <c r="D5" s="507"/>
      <c r="E5" s="507"/>
      <c r="F5" s="507"/>
      <c r="G5" s="507"/>
      <c r="H5" s="507"/>
      <c r="I5" s="477"/>
      <c r="J5" s="478"/>
      <c r="K5" s="478"/>
      <c r="L5" s="478"/>
      <c r="M5" s="479"/>
      <c r="N5" s="49"/>
    </row>
    <row r="6" spans="1:13" ht="6" customHeight="1">
      <c r="A6" s="190"/>
      <c r="B6" s="228"/>
      <c r="C6" s="228"/>
      <c r="D6" s="228"/>
      <c r="E6" s="228"/>
      <c r="F6" s="228"/>
      <c r="G6" s="228"/>
      <c r="H6" s="228"/>
      <c r="I6" s="25"/>
      <c r="J6" s="59"/>
      <c r="K6" s="59"/>
      <c r="L6" s="59"/>
      <c r="M6" s="194"/>
    </row>
    <row r="7" spans="1:13" ht="36" customHeight="1">
      <c r="A7" s="249" t="s">
        <v>39</v>
      </c>
      <c r="B7" s="477"/>
      <c r="C7" s="480"/>
      <c r="D7" s="480"/>
      <c r="E7" s="480"/>
      <c r="F7" s="481"/>
      <c r="G7" s="192" t="s">
        <v>563</v>
      </c>
      <c r="H7" s="229"/>
      <c r="I7" s="26" t="s">
        <v>71</v>
      </c>
      <c r="J7" s="482"/>
      <c r="K7" s="483"/>
      <c r="L7" s="483"/>
      <c r="M7" s="484"/>
    </row>
    <row r="8" spans="1:13" ht="12.75" customHeight="1">
      <c r="A8" s="196"/>
      <c r="B8" s="195"/>
      <c r="C8" s="195"/>
      <c r="D8" s="195"/>
      <c r="E8" s="195"/>
      <c r="F8" s="195"/>
      <c r="G8" s="195"/>
      <c r="H8" s="195"/>
      <c r="I8" s="195"/>
      <c r="J8" s="195"/>
      <c r="K8" s="195"/>
      <c r="L8" s="195"/>
      <c r="M8" s="197"/>
    </row>
    <row r="9" spans="1:13" ht="16.5" customHeight="1">
      <c r="A9" s="437" t="s">
        <v>539</v>
      </c>
      <c r="B9" s="438"/>
      <c r="C9" s="438"/>
      <c r="D9" s="438"/>
      <c r="E9" s="438"/>
      <c r="F9" s="438"/>
      <c r="G9" s="439"/>
      <c r="H9" s="439"/>
      <c r="I9" s="439"/>
      <c r="J9" s="439"/>
      <c r="K9" s="439"/>
      <c r="L9" s="439"/>
      <c r="M9" s="440"/>
    </row>
    <row r="10" spans="1:13" ht="12.75" customHeight="1">
      <c r="A10" s="441" t="s">
        <v>508</v>
      </c>
      <c r="B10" s="442"/>
      <c r="C10" s="442"/>
      <c r="D10" s="442"/>
      <c r="E10" s="442"/>
      <c r="F10" s="442"/>
      <c r="G10" s="442"/>
      <c r="H10" s="442"/>
      <c r="I10" s="442"/>
      <c r="J10" s="442"/>
      <c r="K10" s="442"/>
      <c r="L10" s="442"/>
      <c r="M10" s="443"/>
    </row>
    <row r="11" spans="1:13" ht="12.75" customHeight="1">
      <c r="A11" s="444"/>
      <c r="B11" s="445"/>
      <c r="C11" s="445"/>
      <c r="D11" s="445"/>
      <c r="E11" s="445"/>
      <c r="F11" s="445"/>
      <c r="G11" s="445"/>
      <c r="H11" s="445"/>
      <c r="I11" s="445"/>
      <c r="J11" s="445"/>
      <c r="K11" s="445"/>
      <c r="L11" s="445"/>
      <c r="M11" s="446"/>
    </row>
    <row r="12" spans="1:13" ht="12.75" customHeight="1">
      <c r="A12" s="444"/>
      <c r="B12" s="445"/>
      <c r="C12" s="445"/>
      <c r="D12" s="445"/>
      <c r="E12" s="445"/>
      <c r="F12" s="445"/>
      <c r="G12" s="445"/>
      <c r="H12" s="445"/>
      <c r="I12" s="445"/>
      <c r="J12" s="445"/>
      <c r="K12" s="445"/>
      <c r="L12" s="445"/>
      <c r="M12" s="446"/>
    </row>
    <row r="13" spans="1:13" ht="12.75" customHeight="1">
      <c r="A13" s="444"/>
      <c r="B13" s="445"/>
      <c r="C13" s="445"/>
      <c r="D13" s="445"/>
      <c r="E13" s="445"/>
      <c r="F13" s="445"/>
      <c r="G13" s="445"/>
      <c r="H13" s="445"/>
      <c r="I13" s="445"/>
      <c r="J13" s="445"/>
      <c r="K13" s="445"/>
      <c r="L13" s="445"/>
      <c r="M13" s="446"/>
    </row>
    <row r="14" spans="1:13" ht="12.75" customHeight="1">
      <c r="A14" s="444"/>
      <c r="B14" s="445"/>
      <c r="C14" s="445"/>
      <c r="D14" s="445"/>
      <c r="E14" s="445"/>
      <c r="F14" s="445"/>
      <c r="G14" s="445"/>
      <c r="H14" s="445"/>
      <c r="I14" s="445"/>
      <c r="J14" s="445"/>
      <c r="K14" s="445"/>
      <c r="L14" s="445"/>
      <c r="M14" s="446"/>
    </row>
    <row r="15" spans="1:13" ht="12.75" customHeight="1">
      <c r="A15" s="444"/>
      <c r="B15" s="445"/>
      <c r="C15" s="445"/>
      <c r="D15" s="445"/>
      <c r="E15" s="445"/>
      <c r="F15" s="445"/>
      <c r="G15" s="445"/>
      <c r="H15" s="445"/>
      <c r="I15" s="445"/>
      <c r="J15" s="445"/>
      <c r="K15" s="445"/>
      <c r="L15" s="445"/>
      <c r="M15" s="446"/>
    </row>
    <row r="16" spans="1:13" ht="21" customHeight="1">
      <c r="A16" s="447"/>
      <c r="B16" s="448"/>
      <c r="C16" s="448"/>
      <c r="D16" s="448"/>
      <c r="E16" s="448"/>
      <c r="F16" s="448"/>
      <c r="G16" s="448"/>
      <c r="H16" s="448"/>
      <c r="I16" s="448"/>
      <c r="J16" s="448"/>
      <c r="K16" s="448"/>
      <c r="L16" s="448"/>
      <c r="M16" s="449"/>
    </row>
    <row r="17" spans="1:13" ht="9" customHeight="1">
      <c r="A17" s="189"/>
      <c r="B17" s="9"/>
      <c r="C17" s="9"/>
      <c r="D17" s="9"/>
      <c r="E17" s="9"/>
      <c r="F17" s="9"/>
      <c r="G17" s="9"/>
      <c r="H17" s="9"/>
      <c r="I17" s="9"/>
      <c r="J17" s="9"/>
      <c r="K17" s="9"/>
      <c r="L17" s="9"/>
      <c r="M17" s="193"/>
    </row>
    <row r="18" spans="1:13" ht="4.5" customHeight="1">
      <c r="A18" s="189"/>
      <c r="B18" s="9"/>
      <c r="C18" s="9"/>
      <c r="D18" s="9"/>
      <c r="E18" s="9"/>
      <c r="F18" s="9"/>
      <c r="G18" s="9"/>
      <c r="H18" s="9"/>
      <c r="I18" s="9"/>
      <c r="J18" s="9"/>
      <c r="K18" s="9"/>
      <c r="L18" s="9"/>
      <c r="M18" s="193"/>
    </row>
    <row r="19" spans="1:13" ht="46.5" customHeight="1">
      <c r="A19" s="491" t="s">
        <v>541</v>
      </c>
      <c r="B19" s="492"/>
      <c r="C19" s="492"/>
      <c r="D19" s="492"/>
      <c r="E19" s="492"/>
      <c r="F19" s="492"/>
      <c r="G19" s="501"/>
      <c r="H19" s="501"/>
      <c r="I19" s="501"/>
      <c r="J19" s="501"/>
      <c r="K19" s="501"/>
      <c r="L19" s="501"/>
      <c r="M19" s="502"/>
    </row>
    <row r="20" spans="1:13" ht="126" customHeight="1">
      <c r="A20" s="488"/>
      <c r="B20" s="489"/>
      <c r="C20" s="489"/>
      <c r="D20" s="489"/>
      <c r="E20" s="489"/>
      <c r="F20" s="489"/>
      <c r="G20" s="489"/>
      <c r="H20" s="489"/>
      <c r="I20" s="489"/>
      <c r="J20" s="489"/>
      <c r="K20" s="489"/>
      <c r="L20" s="489"/>
      <c r="M20" s="490"/>
    </row>
    <row r="21" spans="1:13" ht="32.25" customHeight="1">
      <c r="A21" s="491" t="s">
        <v>561</v>
      </c>
      <c r="B21" s="492"/>
      <c r="C21" s="492"/>
      <c r="D21" s="492"/>
      <c r="E21" s="492"/>
      <c r="F21" s="492"/>
      <c r="G21" s="492"/>
      <c r="H21" s="492"/>
      <c r="I21" s="493"/>
      <c r="J21" s="493"/>
      <c r="K21" s="493"/>
      <c r="L21" s="493"/>
      <c r="M21" s="494"/>
    </row>
    <row r="22" spans="1:14" ht="16.5" customHeight="1">
      <c r="A22" s="450"/>
      <c r="B22" s="451"/>
      <c r="C22" s="451"/>
      <c r="D22" s="451"/>
      <c r="E22" s="451"/>
      <c r="F22" s="451"/>
      <c r="G22" s="451"/>
      <c r="H22" s="451"/>
      <c r="I22" s="452" t="s">
        <v>526</v>
      </c>
      <c r="J22" s="453"/>
      <c r="K22" s="453"/>
      <c r="L22" s="453"/>
      <c r="M22" s="454"/>
      <c r="N22" s="16"/>
    </row>
    <row r="23" spans="1:13" ht="15">
      <c r="A23" s="450"/>
      <c r="B23" s="451"/>
      <c r="C23" s="451"/>
      <c r="D23" s="451"/>
      <c r="E23" s="451"/>
      <c r="F23" s="451"/>
      <c r="G23" s="451"/>
      <c r="H23" s="451"/>
      <c r="I23" s="455"/>
      <c r="J23" s="456"/>
      <c r="K23" s="456"/>
      <c r="L23" s="456"/>
      <c r="M23" s="457"/>
    </row>
    <row r="24" spans="1:13" ht="15">
      <c r="A24" s="450"/>
      <c r="B24" s="451"/>
      <c r="C24" s="451"/>
      <c r="D24" s="451"/>
      <c r="E24" s="451"/>
      <c r="F24" s="451"/>
      <c r="G24" s="451"/>
      <c r="H24" s="451"/>
      <c r="I24" s="458"/>
      <c r="J24" s="459"/>
      <c r="K24" s="459"/>
      <c r="L24" s="459"/>
      <c r="M24" s="460"/>
    </row>
    <row r="25" spans="1:13" ht="15">
      <c r="A25" s="450"/>
      <c r="B25" s="451"/>
      <c r="C25" s="451"/>
      <c r="D25" s="451"/>
      <c r="E25" s="451"/>
      <c r="F25" s="451"/>
      <c r="G25" s="451"/>
      <c r="H25" s="451"/>
      <c r="I25" s="461"/>
      <c r="J25" s="461"/>
      <c r="K25" s="461"/>
      <c r="L25" s="461"/>
      <c r="M25" s="462"/>
    </row>
    <row r="26" spans="1:13" ht="15">
      <c r="A26" s="450"/>
      <c r="B26" s="451"/>
      <c r="C26" s="451"/>
      <c r="D26" s="451"/>
      <c r="E26" s="451"/>
      <c r="F26" s="451"/>
      <c r="G26" s="451"/>
      <c r="H26" s="451"/>
      <c r="I26" s="461"/>
      <c r="J26" s="461"/>
      <c r="K26" s="461"/>
      <c r="L26" s="461"/>
      <c r="M26" s="462"/>
    </row>
    <row r="27" spans="1:13" ht="15">
      <c r="A27" s="450"/>
      <c r="B27" s="451"/>
      <c r="C27" s="451"/>
      <c r="D27" s="451"/>
      <c r="E27" s="451"/>
      <c r="F27" s="451"/>
      <c r="G27" s="451"/>
      <c r="H27" s="451"/>
      <c r="I27" s="461"/>
      <c r="J27" s="461"/>
      <c r="K27" s="461"/>
      <c r="L27" s="461"/>
      <c r="M27" s="462"/>
    </row>
    <row r="28" spans="1:13" ht="15">
      <c r="A28" s="450"/>
      <c r="B28" s="451"/>
      <c r="C28" s="451"/>
      <c r="D28" s="451"/>
      <c r="E28" s="451"/>
      <c r="F28" s="451"/>
      <c r="G28" s="451"/>
      <c r="H28" s="451"/>
      <c r="I28" s="461"/>
      <c r="J28" s="461"/>
      <c r="K28" s="461"/>
      <c r="L28" s="461"/>
      <c r="M28" s="462"/>
    </row>
    <row r="29" spans="1:13" ht="15">
      <c r="A29" s="488"/>
      <c r="B29" s="489"/>
      <c r="C29" s="489"/>
      <c r="D29" s="489"/>
      <c r="E29" s="489"/>
      <c r="F29" s="489"/>
      <c r="G29" s="489"/>
      <c r="H29" s="490"/>
      <c r="I29" s="461"/>
      <c r="J29" s="461"/>
      <c r="K29" s="461"/>
      <c r="L29" s="461"/>
      <c r="M29" s="462"/>
    </row>
    <row r="30" spans="1:13" ht="15">
      <c r="A30" s="488"/>
      <c r="B30" s="489"/>
      <c r="C30" s="489"/>
      <c r="D30" s="489"/>
      <c r="E30" s="489"/>
      <c r="F30" s="489"/>
      <c r="G30" s="489"/>
      <c r="H30" s="490"/>
      <c r="I30" s="461"/>
      <c r="J30" s="461"/>
      <c r="K30" s="461"/>
      <c r="L30" s="461"/>
      <c r="M30" s="462"/>
    </row>
    <row r="31" spans="1:13" ht="15">
      <c r="A31" s="488"/>
      <c r="B31" s="489"/>
      <c r="C31" s="489"/>
      <c r="D31" s="489"/>
      <c r="E31" s="489"/>
      <c r="F31" s="489"/>
      <c r="G31" s="489"/>
      <c r="H31" s="490"/>
      <c r="I31" s="463"/>
      <c r="J31" s="463"/>
      <c r="K31" s="463"/>
      <c r="L31" s="463"/>
      <c r="M31" s="464"/>
    </row>
    <row r="32" spans="1:13" ht="15">
      <c r="A32" s="198"/>
      <c r="B32" s="199"/>
      <c r="C32" s="199"/>
      <c r="D32" s="199"/>
      <c r="E32" s="199"/>
      <c r="F32" s="199"/>
      <c r="G32" s="199"/>
      <c r="H32" s="199"/>
      <c r="I32" s="199"/>
      <c r="J32" s="199"/>
      <c r="K32" s="199"/>
      <c r="L32" s="199"/>
      <c r="M32" s="200"/>
    </row>
    <row r="33" spans="1:13" ht="30.75" customHeight="1">
      <c r="A33" s="503" t="s">
        <v>525</v>
      </c>
      <c r="B33" s="504"/>
      <c r="C33" s="504"/>
      <c r="D33" s="504"/>
      <c r="E33" s="504"/>
      <c r="F33" s="504"/>
      <c r="G33" s="504"/>
      <c r="H33" s="504"/>
      <c r="I33" s="504"/>
      <c r="J33" s="504"/>
      <c r="K33" s="504"/>
      <c r="L33" s="504"/>
      <c r="M33" s="505"/>
    </row>
    <row r="34" spans="1:13" ht="48.75" customHeight="1">
      <c r="A34" s="55" t="s">
        <v>5</v>
      </c>
      <c r="B34" s="485" t="s">
        <v>40</v>
      </c>
      <c r="C34" s="486"/>
      <c r="D34" s="486"/>
      <c r="E34" s="486"/>
      <c r="F34" s="486"/>
      <c r="G34" s="487"/>
      <c r="H34" s="485" t="s">
        <v>562</v>
      </c>
      <c r="I34" s="486"/>
      <c r="J34" s="486"/>
      <c r="K34" s="486"/>
      <c r="L34" s="486"/>
      <c r="M34" s="487"/>
    </row>
    <row r="35" spans="1:13" ht="20.25" customHeight="1">
      <c r="A35" s="28">
        <v>1</v>
      </c>
      <c r="B35" s="467"/>
      <c r="C35" s="468"/>
      <c r="D35" s="468"/>
      <c r="E35" s="468"/>
      <c r="F35" s="468"/>
      <c r="G35" s="468"/>
      <c r="H35" s="467"/>
      <c r="I35" s="469"/>
      <c r="J35" s="469"/>
      <c r="K35" s="469"/>
      <c r="L35" s="469"/>
      <c r="M35" s="469"/>
    </row>
    <row r="36" spans="1:13" ht="15">
      <c r="A36" s="28">
        <v>2</v>
      </c>
      <c r="B36" s="467"/>
      <c r="C36" s="468"/>
      <c r="D36" s="468"/>
      <c r="E36" s="468"/>
      <c r="F36" s="468"/>
      <c r="G36" s="468"/>
      <c r="H36" s="467"/>
      <c r="I36" s="469"/>
      <c r="J36" s="469"/>
      <c r="K36" s="469"/>
      <c r="L36" s="469"/>
      <c r="M36" s="469"/>
    </row>
    <row r="37" spans="1:13" ht="15">
      <c r="A37" s="28">
        <v>3</v>
      </c>
      <c r="B37" s="467"/>
      <c r="C37" s="468"/>
      <c r="D37" s="468"/>
      <c r="E37" s="468"/>
      <c r="F37" s="468"/>
      <c r="G37" s="468"/>
      <c r="H37" s="467"/>
      <c r="I37" s="469"/>
      <c r="J37" s="469"/>
      <c r="K37" s="469"/>
      <c r="L37" s="469"/>
      <c r="M37" s="469"/>
    </row>
    <row r="38" spans="1:13" ht="15">
      <c r="A38" s="28">
        <v>4</v>
      </c>
      <c r="B38" s="467"/>
      <c r="C38" s="468"/>
      <c r="D38" s="468"/>
      <c r="E38" s="468"/>
      <c r="F38" s="468"/>
      <c r="G38" s="468"/>
      <c r="H38" s="467"/>
      <c r="I38" s="469"/>
      <c r="J38" s="469"/>
      <c r="K38" s="469"/>
      <c r="L38" s="469"/>
      <c r="M38" s="469"/>
    </row>
    <row r="39" spans="1:13" ht="15">
      <c r="A39" s="28">
        <v>5</v>
      </c>
      <c r="B39" s="467"/>
      <c r="C39" s="468"/>
      <c r="D39" s="468"/>
      <c r="E39" s="468"/>
      <c r="F39" s="468"/>
      <c r="G39" s="468"/>
      <c r="H39" s="467"/>
      <c r="I39" s="469"/>
      <c r="J39" s="469"/>
      <c r="K39" s="469"/>
      <c r="L39" s="469"/>
      <c r="M39" s="469"/>
    </row>
    <row r="40" spans="1:13" ht="15">
      <c r="A40" s="28">
        <v>6</v>
      </c>
      <c r="B40" s="467"/>
      <c r="C40" s="468"/>
      <c r="D40" s="468"/>
      <c r="E40" s="468"/>
      <c r="F40" s="468"/>
      <c r="G40" s="468"/>
      <c r="H40" s="467"/>
      <c r="I40" s="469"/>
      <c r="J40" s="469"/>
      <c r="K40" s="469"/>
      <c r="L40" s="469"/>
      <c r="M40" s="469"/>
    </row>
    <row r="41" spans="1:13" ht="15">
      <c r="A41" s="28">
        <v>7</v>
      </c>
      <c r="B41" s="467"/>
      <c r="C41" s="468"/>
      <c r="D41" s="468"/>
      <c r="E41" s="468"/>
      <c r="F41" s="468"/>
      <c r="G41" s="468"/>
      <c r="H41" s="467"/>
      <c r="I41" s="469"/>
      <c r="J41" s="469"/>
      <c r="K41" s="469"/>
      <c r="L41" s="469"/>
      <c r="M41" s="469"/>
    </row>
    <row r="42" spans="1:13" ht="15">
      <c r="A42" s="28">
        <v>8</v>
      </c>
      <c r="B42" s="467"/>
      <c r="C42" s="468"/>
      <c r="D42" s="468"/>
      <c r="E42" s="468"/>
      <c r="F42" s="468"/>
      <c r="G42" s="468"/>
      <c r="H42" s="467"/>
      <c r="I42" s="469"/>
      <c r="J42" s="469"/>
      <c r="K42" s="469"/>
      <c r="L42" s="469"/>
      <c r="M42" s="469"/>
    </row>
    <row r="43" spans="1:13" ht="15">
      <c r="A43" s="28">
        <v>9</v>
      </c>
      <c r="B43" s="467"/>
      <c r="C43" s="468"/>
      <c r="D43" s="468"/>
      <c r="E43" s="468"/>
      <c r="F43" s="468"/>
      <c r="G43" s="468"/>
      <c r="H43" s="467"/>
      <c r="I43" s="469"/>
      <c r="J43" s="469"/>
      <c r="K43" s="469"/>
      <c r="L43" s="469"/>
      <c r="M43" s="469"/>
    </row>
    <row r="44" spans="1:13" ht="15">
      <c r="A44" s="28">
        <v>10</v>
      </c>
      <c r="B44" s="467"/>
      <c r="C44" s="468"/>
      <c r="D44" s="468"/>
      <c r="E44" s="468"/>
      <c r="F44" s="468"/>
      <c r="G44" s="468"/>
      <c r="H44" s="467"/>
      <c r="I44" s="469"/>
      <c r="J44" s="469"/>
      <c r="K44" s="469"/>
      <c r="L44" s="469"/>
      <c r="M44" s="469"/>
    </row>
    <row r="45" spans="1:13" ht="15">
      <c r="A45" s="28">
        <v>11</v>
      </c>
      <c r="B45" s="467"/>
      <c r="C45" s="468"/>
      <c r="D45" s="468"/>
      <c r="E45" s="468"/>
      <c r="F45" s="468"/>
      <c r="G45" s="468"/>
      <c r="H45" s="467"/>
      <c r="I45" s="469"/>
      <c r="J45" s="469"/>
      <c r="K45" s="469"/>
      <c r="L45" s="469"/>
      <c r="M45" s="469"/>
    </row>
    <row r="46" spans="1:13" ht="15">
      <c r="A46" s="28">
        <v>12</v>
      </c>
      <c r="B46" s="467"/>
      <c r="C46" s="468"/>
      <c r="D46" s="468"/>
      <c r="E46" s="468"/>
      <c r="F46" s="468"/>
      <c r="G46" s="468"/>
      <c r="H46" s="467"/>
      <c r="I46" s="469"/>
      <c r="J46" s="469"/>
      <c r="K46" s="469"/>
      <c r="L46" s="469"/>
      <c r="M46" s="469"/>
    </row>
    <row r="47" spans="1:13" ht="15">
      <c r="A47" s="28">
        <v>13</v>
      </c>
      <c r="B47" s="467"/>
      <c r="C47" s="468"/>
      <c r="D47" s="468"/>
      <c r="E47" s="468"/>
      <c r="F47" s="468"/>
      <c r="G47" s="468"/>
      <c r="H47" s="467"/>
      <c r="I47" s="469"/>
      <c r="J47" s="469"/>
      <c r="K47" s="469"/>
      <c r="L47" s="469"/>
      <c r="M47" s="469"/>
    </row>
    <row r="48" spans="1:13" ht="15">
      <c r="A48" s="28">
        <v>14</v>
      </c>
      <c r="B48" s="467"/>
      <c r="C48" s="468"/>
      <c r="D48" s="468"/>
      <c r="E48" s="468"/>
      <c r="F48" s="468"/>
      <c r="G48" s="468"/>
      <c r="H48" s="467"/>
      <c r="I48" s="469"/>
      <c r="J48" s="469"/>
      <c r="K48" s="469"/>
      <c r="L48" s="469"/>
      <c r="M48" s="469"/>
    </row>
    <row r="49" spans="1:13" ht="15">
      <c r="A49" s="28">
        <v>15</v>
      </c>
      <c r="B49" s="467"/>
      <c r="C49" s="468"/>
      <c r="D49" s="468"/>
      <c r="E49" s="468"/>
      <c r="F49" s="468"/>
      <c r="G49" s="468"/>
      <c r="H49" s="467"/>
      <c r="I49" s="469"/>
      <c r="J49" s="469"/>
      <c r="K49" s="469"/>
      <c r="L49" s="469"/>
      <c r="M49" s="469"/>
    </row>
    <row r="50" spans="3:7" ht="15">
      <c r="C50" s="436"/>
      <c r="D50" s="436"/>
      <c r="E50" s="436"/>
      <c r="F50" s="436"/>
      <c r="G50" s="436"/>
    </row>
    <row r="51" spans="1:7" ht="15" hidden="1">
      <c r="A51" s="181" t="s">
        <v>510</v>
      </c>
      <c r="C51" s="436"/>
      <c r="D51" s="436"/>
      <c r="E51" s="436"/>
      <c r="F51" s="436"/>
      <c r="G51" s="436"/>
    </row>
    <row r="52" spans="1:8" ht="15.75" hidden="1">
      <c r="A52" s="465" t="s">
        <v>6</v>
      </c>
      <c r="B52" s="466"/>
      <c r="C52" s="466"/>
      <c r="D52" s="466"/>
      <c r="E52" s="466"/>
      <c r="F52" s="466"/>
      <c r="G52" s="466"/>
      <c r="H52" s="466"/>
    </row>
    <row r="53" spans="1:8" ht="15.75" hidden="1">
      <c r="A53" s="465" t="s">
        <v>7</v>
      </c>
      <c r="B53" s="466"/>
      <c r="C53" s="466"/>
      <c r="D53" s="466"/>
      <c r="E53" s="466"/>
      <c r="F53" s="466"/>
      <c r="G53" s="466"/>
      <c r="H53" s="466"/>
    </row>
    <row r="54" spans="1:8" ht="15.75" hidden="1">
      <c r="A54" s="465" t="s">
        <v>8</v>
      </c>
      <c r="B54" s="466"/>
      <c r="C54" s="466"/>
      <c r="D54" s="466"/>
      <c r="E54" s="466"/>
      <c r="F54" s="466"/>
      <c r="G54" s="466"/>
      <c r="H54" s="466"/>
    </row>
    <row r="55" spans="1:8" ht="15.75" hidden="1">
      <c r="A55" s="465" t="s">
        <v>9</v>
      </c>
      <c r="B55" s="466"/>
      <c r="C55" s="466"/>
      <c r="D55" s="466"/>
      <c r="E55" s="466"/>
      <c r="F55" s="466"/>
      <c r="G55" s="466"/>
      <c r="H55" s="466"/>
    </row>
    <row r="56" spans="1:8" ht="15.75" hidden="1">
      <c r="A56" s="465" t="s">
        <v>10</v>
      </c>
      <c r="B56" s="466"/>
      <c r="C56" s="466"/>
      <c r="D56" s="466"/>
      <c r="E56" s="466"/>
      <c r="F56" s="466"/>
      <c r="G56" s="466"/>
      <c r="H56" s="466"/>
    </row>
    <row r="57" spans="1:8" ht="15.75" hidden="1">
      <c r="A57" s="465" t="s">
        <v>11</v>
      </c>
      <c r="B57" s="466"/>
      <c r="C57" s="466"/>
      <c r="D57" s="466"/>
      <c r="E57" s="466"/>
      <c r="F57" s="466"/>
      <c r="G57" s="466"/>
      <c r="H57" s="466"/>
    </row>
    <row r="58" spans="1:8" ht="15.75" hidden="1">
      <c r="A58" s="465" t="s">
        <v>12</v>
      </c>
      <c r="B58" s="466"/>
      <c r="C58" s="466"/>
      <c r="D58" s="466"/>
      <c r="E58" s="466"/>
      <c r="F58" s="466"/>
      <c r="G58" s="466"/>
      <c r="H58" s="466"/>
    </row>
    <row r="59" spans="1:8" ht="15.75" hidden="1">
      <c r="A59" s="465" t="s">
        <v>13</v>
      </c>
      <c r="B59" s="466"/>
      <c r="C59" s="466"/>
      <c r="D59" s="466"/>
      <c r="E59" s="466"/>
      <c r="F59" s="466"/>
      <c r="G59" s="466"/>
      <c r="H59" s="466"/>
    </row>
    <row r="60" spans="1:8" ht="15.75" hidden="1">
      <c r="A60" s="465" t="s">
        <v>14</v>
      </c>
      <c r="B60" s="466"/>
      <c r="C60" s="466"/>
      <c r="D60" s="466"/>
      <c r="E60" s="466"/>
      <c r="F60" s="466"/>
      <c r="G60" s="466"/>
      <c r="H60" s="466"/>
    </row>
    <row r="61" spans="1:8" ht="15.75" hidden="1">
      <c r="A61" s="465" t="s">
        <v>15</v>
      </c>
      <c r="B61" s="466"/>
      <c r="C61" s="466"/>
      <c r="D61" s="466"/>
      <c r="E61" s="466"/>
      <c r="F61" s="466"/>
      <c r="G61" s="466"/>
      <c r="H61" s="466"/>
    </row>
    <row r="62" spans="1:8" ht="15.75" hidden="1">
      <c r="A62" s="465" t="s">
        <v>16</v>
      </c>
      <c r="B62" s="466"/>
      <c r="C62" s="466"/>
      <c r="D62" s="466"/>
      <c r="E62" s="466"/>
      <c r="F62" s="466"/>
      <c r="G62" s="466"/>
      <c r="H62" s="466"/>
    </row>
    <row r="63" spans="1:8" ht="15.75" hidden="1">
      <c r="A63" s="465" t="s">
        <v>17</v>
      </c>
      <c r="B63" s="466"/>
      <c r="C63" s="466"/>
      <c r="D63" s="466"/>
      <c r="E63" s="466"/>
      <c r="F63" s="466"/>
      <c r="G63" s="466"/>
      <c r="H63" s="466"/>
    </row>
    <row r="64" spans="1:8" ht="15.75" hidden="1">
      <c r="A64" s="465" t="s">
        <v>18</v>
      </c>
      <c r="B64" s="466"/>
      <c r="C64" s="466"/>
      <c r="D64" s="466"/>
      <c r="E64" s="466"/>
      <c r="F64" s="466"/>
      <c r="G64" s="466"/>
      <c r="H64" s="466"/>
    </row>
    <row r="65" spans="1:8" ht="15.75" hidden="1">
      <c r="A65" s="465" t="s">
        <v>19</v>
      </c>
      <c r="B65" s="466"/>
      <c r="C65" s="466"/>
      <c r="D65" s="466"/>
      <c r="E65" s="466"/>
      <c r="F65" s="466"/>
      <c r="G65" s="466"/>
      <c r="H65" s="466"/>
    </row>
    <row r="66" spans="1:8" ht="15.75" hidden="1">
      <c r="A66" s="465" t="s">
        <v>20</v>
      </c>
      <c r="B66" s="466"/>
      <c r="C66" s="466"/>
      <c r="D66" s="466"/>
      <c r="E66" s="466"/>
      <c r="F66" s="466"/>
      <c r="G66" s="466"/>
      <c r="H66" s="466"/>
    </row>
    <row r="67" spans="1:8" ht="15.75" hidden="1">
      <c r="A67" s="465" t="s">
        <v>21</v>
      </c>
      <c r="B67" s="466"/>
      <c r="C67" s="466"/>
      <c r="D67" s="466"/>
      <c r="E67" s="466"/>
      <c r="F67" s="466"/>
      <c r="G67" s="466"/>
      <c r="H67" s="466"/>
    </row>
    <row r="68" spans="1:8" ht="15.75" hidden="1">
      <c r="A68" s="465" t="s">
        <v>22</v>
      </c>
      <c r="B68" s="466"/>
      <c r="C68" s="466"/>
      <c r="D68" s="466"/>
      <c r="E68" s="466"/>
      <c r="F68" s="466"/>
      <c r="G68" s="466"/>
      <c r="H68" s="466"/>
    </row>
    <row r="69" spans="1:8" ht="15.75" hidden="1">
      <c r="A69" s="465" t="s">
        <v>23</v>
      </c>
      <c r="B69" s="466"/>
      <c r="C69" s="466"/>
      <c r="D69" s="466"/>
      <c r="E69" s="466"/>
      <c r="F69" s="466"/>
      <c r="G69" s="466"/>
      <c r="H69" s="466"/>
    </row>
    <row r="70" spans="1:8" ht="15.75" hidden="1">
      <c r="A70" s="465" t="s">
        <v>24</v>
      </c>
      <c r="B70" s="466"/>
      <c r="C70" s="466"/>
      <c r="D70" s="466"/>
      <c r="E70" s="466"/>
      <c r="F70" s="466"/>
      <c r="G70" s="466"/>
      <c r="H70" s="466"/>
    </row>
    <row r="71" spans="1:8" ht="15.75" hidden="1">
      <c r="A71" s="465" t="s">
        <v>25</v>
      </c>
      <c r="B71" s="466"/>
      <c r="C71" s="466"/>
      <c r="D71" s="466"/>
      <c r="E71" s="466"/>
      <c r="F71" s="466"/>
      <c r="G71" s="466"/>
      <c r="H71" s="466"/>
    </row>
    <row r="72" spans="1:10" ht="15.75" hidden="1">
      <c r="A72" s="465" t="s">
        <v>509</v>
      </c>
      <c r="B72" s="466"/>
      <c r="C72" s="466"/>
      <c r="D72" s="466"/>
      <c r="E72" s="466"/>
      <c r="F72" s="466"/>
      <c r="G72" s="466"/>
      <c r="H72" s="466"/>
      <c r="I72" s="466"/>
      <c r="J72" s="466"/>
    </row>
    <row r="73" spans="1:12" ht="29.25" customHeight="1" hidden="1">
      <c r="A73" s="472" t="s">
        <v>513</v>
      </c>
      <c r="B73" s="473"/>
      <c r="C73" s="473"/>
      <c r="D73" s="473"/>
      <c r="E73" s="473"/>
      <c r="F73" s="473"/>
      <c r="G73" s="473"/>
      <c r="H73" s="473"/>
      <c r="I73" s="473"/>
      <c r="J73" s="473"/>
      <c r="K73" s="473"/>
      <c r="L73" s="473"/>
    </row>
    <row r="74" spans="1:8" ht="15.75" hidden="1">
      <c r="A74" s="465" t="s">
        <v>26</v>
      </c>
      <c r="B74" s="466"/>
      <c r="C74" s="466"/>
      <c r="D74" s="466"/>
      <c r="E74" s="466"/>
      <c r="F74" s="466"/>
      <c r="G74" s="466"/>
      <c r="H74" s="466"/>
    </row>
    <row r="75" spans="1:8" ht="15" hidden="1">
      <c r="A75" s="471" t="s">
        <v>27</v>
      </c>
      <c r="B75" s="466"/>
      <c r="C75" s="466"/>
      <c r="D75" s="466"/>
      <c r="E75" s="466"/>
      <c r="F75" s="466"/>
      <c r="G75" s="466"/>
      <c r="H75" s="466"/>
    </row>
    <row r="76" spans="1:8" ht="15.75" hidden="1">
      <c r="A76" s="465" t="s">
        <v>28</v>
      </c>
      <c r="B76" s="466"/>
      <c r="C76" s="466"/>
      <c r="D76" s="466"/>
      <c r="E76" s="466"/>
      <c r="F76" s="466"/>
      <c r="G76" s="466"/>
      <c r="H76" s="466"/>
    </row>
    <row r="77" spans="1:8" ht="15.75" hidden="1">
      <c r="A77" s="465" t="s">
        <v>29</v>
      </c>
      <c r="B77" s="466"/>
      <c r="C77" s="466"/>
      <c r="D77" s="466"/>
      <c r="E77" s="466"/>
      <c r="F77" s="466"/>
      <c r="G77" s="466"/>
      <c r="H77" s="466"/>
    </row>
    <row r="78" spans="1:8" ht="15.75" hidden="1">
      <c r="A78" s="465" t="s">
        <v>30</v>
      </c>
      <c r="B78" s="466"/>
      <c r="C78" s="466"/>
      <c r="D78" s="466"/>
      <c r="E78" s="466"/>
      <c r="F78" s="466"/>
      <c r="G78" s="466"/>
      <c r="H78" s="466"/>
    </row>
    <row r="79" spans="1:8" ht="15.75" hidden="1">
      <c r="A79" s="465" t="s">
        <v>31</v>
      </c>
      <c r="B79" s="466"/>
      <c r="C79" s="466"/>
      <c r="D79" s="466"/>
      <c r="E79" s="466"/>
      <c r="F79" s="466"/>
      <c r="G79" s="466"/>
      <c r="H79" s="466"/>
    </row>
    <row r="80" spans="1:8" ht="15.75" hidden="1">
      <c r="A80" s="465" t="s">
        <v>32</v>
      </c>
      <c r="B80" s="466"/>
      <c r="C80" s="466"/>
      <c r="D80" s="466"/>
      <c r="E80" s="466"/>
      <c r="F80" s="466"/>
      <c r="G80" s="466"/>
      <c r="H80" s="466"/>
    </row>
    <row r="81" spans="1:8" ht="15.75" hidden="1">
      <c r="A81" s="465" t="s">
        <v>33</v>
      </c>
      <c r="B81" s="466"/>
      <c r="C81" s="466"/>
      <c r="D81" s="466"/>
      <c r="E81" s="466"/>
      <c r="F81" s="466"/>
      <c r="G81" s="466"/>
      <c r="H81" s="466"/>
    </row>
    <row r="82" spans="1:8" ht="15.75" hidden="1">
      <c r="A82" s="465" t="s">
        <v>34</v>
      </c>
      <c r="B82" s="466"/>
      <c r="C82" s="466"/>
      <c r="D82" s="466"/>
      <c r="E82" s="466"/>
      <c r="F82" s="466"/>
      <c r="G82" s="466"/>
      <c r="H82" s="466"/>
    </row>
    <row r="83" spans="1:8" ht="15.75" hidden="1">
      <c r="A83" s="465" t="s">
        <v>35</v>
      </c>
      <c r="B83" s="466"/>
      <c r="C83" s="466"/>
      <c r="D83" s="466"/>
      <c r="E83" s="466"/>
      <c r="F83" s="466"/>
      <c r="G83" s="466"/>
      <c r="H83" s="466"/>
    </row>
    <row r="84" spans="3:7" ht="15" hidden="1">
      <c r="C84" s="436"/>
      <c r="D84" s="436"/>
      <c r="E84" s="436"/>
      <c r="F84" s="436"/>
      <c r="G84" s="436"/>
    </row>
    <row r="85" spans="1:7" ht="15" hidden="1">
      <c r="A85" s="470" t="s">
        <v>511</v>
      </c>
      <c r="B85" s="470"/>
      <c r="C85" s="470"/>
      <c r="D85" s="470"/>
      <c r="E85" s="470"/>
      <c r="F85" s="470"/>
      <c r="G85" s="470"/>
    </row>
    <row r="86" spans="1:10" ht="15" hidden="1">
      <c r="A86" s="182" t="s">
        <v>515</v>
      </c>
      <c r="B86" s="156"/>
      <c r="C86" s="156"/>
      <c r="D86" s="156"/>
      <c r="E86" s="156"/>
      <c r="F86" s="156"/>
      <c r="G86" s="156"/>
      <c r="H86" s="156"/>
      <c r="I86" s="156"/>
      <c r="J86" s="156"/>
    </row>
    <row r="87" spans="1:10" ht="15" hidden="1">
      <c r="A87" s="182" t="s">
        <v>516</v>
      </c>
      <c r="B87" s="156"/>
      <c r="C87" s="156"/>
      <c r="D87" s="156"/>
      <c r="E87" s="156"/>
      <c r="F87" s="156"/>
      <c r="G87" s="156"/>
      <c r="H87" s="156"/>
      <c r="I87" s="156"/>
      <c r="J87" s="182"/>
    </row>
    <row r="88" spans="1:10" ht="15" hidden="1">
      <c r="A88" s="182" t="s">
        <v>512</v>
      </c>
      <c r="B88" s="156"/>
      <c r="C88" s="156"/>
      <c r="D88" s="156"/>
      <c r="E88" s="156"/>
      <c r="F88" s="156"/>
      <c r="G88" s="156"/>
      <c r="H88" s="156"/>
      <c r="I88" s="156"/>
      <c r="J88" s="182"/>
    </row>
    <row r="89" spans="1:10" ht="15" hidden="1">
      <c r="A89" s="182" t="s">
        <v>517</v>
      </c>
      <c r="B89" s="156"/>
      <c r="C89" s="156"/>
      <c r="D89" s="156"/>
      <c r="E89" s="156"/>
      <c r="F89" s="156"/>
      <c r="G89" s="156"/>
      <c r="H89" s="156"/>
      <c r="I89" s="156"/>
      <c r="J89" s="182"/>
    </row>
    <row r="90" spans="1:10" ht="15" hidden="1">
      <c r="A90" s="182" t="s">
        <v>518</v>
      </c>
      <c r="B90" s="156"/>
      <c r="C90" s="156"/>
      <c r="D90" s="156"/>
      <c r="E90" s="156"/>
      <c r="F90" s="156"/>
      <c r="G90" s="156"/>
      <c r="H90" s="156"/>
      <c r="I90" s="156"/>
      <c r="J90" s="182"/>
    </row>
    <row r="91" spans="1:10" ht="15" hidden="1">
      <c r="A91" s="182" t="s">
        <v>519</v>
      </c>
      <c r="B91" s="156"/>
      <c r="C91" s="156"/>
      <c r="D91" s="156"/>
      <c r="E91" s="156"/>
      <c r="F91" s="156"/>
      <c r="G91" s="156"/>
      <c r="H91" s="156"/>
      <c r="I91" s="156"/>
      <c r="J91" s="182"/>
    </row>
    <row r="92" spans="1:10" ht="15" hidden="1">
      <c r="A92" s="182" t="s">
        <v>520</v>
      </c>
      <c r="B92" s="156"/>
      <c r="C92" s="156"/>
      <c r="D92" s="156"/>
      <c r="E92" s="156"/>
      <c r="F92" s="156"/>
      <c r="G92" s="156"/>
      <c r="H92" s="156"/>
      <c r="I92" s="156"/>
      <c r="J92" s="182"/>
    </row>
    <row r="93" spans="1:10" ht="15" hidden="1">
      <c r="A93" s="182" t="s">
        <v>521</v>
      </c>
      <c r="B93" s="156"/>
      <c r="C93" s="156"/>
      <c r="D93" s="156"/>
      <c r="E93" s="156"/>
      <c r="F93" s="156"/>
      <c r="G93" s="156"/>
      <c r="H93" s="156"/>
      <c r="I93" s="156"/>
      <c r="J93" s="182"/>
    </row>
    <row r="94" spans="1:10" ht="15" hidden="1">
      <c r="A94" s="182" t="s">
        <v>522</v>
      </c>
      <c r="B94" s="156"/>
      <c r="C94" s="156"/>
      <c r="D94" s="156"/>
      <c r="E94" s="156"/>
      <c r="F94" s="156"/>
      <c r="G94" s="156"/>
      <c r="H94" s="156"/>
      <c r="I94" s="156"/>
      <c r="J94" s="182"/>
    </row>
    <row r="95" spans="1:10" ht="15" hidden="1">
      <c r="A95" s="182" t="s">
        <v>514</v>
      </c>
      <c r="B95" s="156"/>
      <c r="C95" s="156"/>
      <c r="D95" s="156"/>
      <c r="E95" s="156"/>
      <c r="F95" s="156"/>
      <c r="G95" s="156"/>
      <c r="H95" s="156"/>
      <c r="I95" s="156"/>
      <c r="J95" s="182"/>
    </row>
    <row r="96" spans="1:10" ht="15" hidden="1">
      <c r="A96" s="182" t="s">
        <v>523</v>
      </c>
      <c r="B96" s="156"/>
      <c r="C96" s="156"/>
      <c r="D96" s="156"/>
      <c r="E96" s="156"/>
      <c r="F96" s="156"/>
      <c r="G96" s="156"/>
      <c r="H96" s="156"/>
      <c r="I96" s="156"/>
      <c r="J96" s="182"/>
    </row>
    <row r="97" spans="1:10" ht="15" hidden="1">
      <c r="A97" s="182" t="s">
        <v>524</v>
      </c>
      <c r="B97" s="156"/>
      <c r="C97" s="156"/>
      <c r="D97" s="156"/>
      <c r="E97" s="156"/>
      <c r="F97" s="156"/>
      <c r="G97" s="156"/>
      <c r="H97" s="156"/>
      <c r="I97" s="156"/>
      <c r="J97" s="182"/>
    </row>
    <row r="98" spans="3:7" ht="15">
      <c r="C98" s="436"/>
      <c r="D98" s="436"/>
      <c r="E98" s="436"/>
      <c r="F98" s="436"/>
      <c r="G98" s="436"/>
    </row>
    <row r="99" spans="3:7" ht="15">
      <c r="C99" s="436"/>
      <c r="D99" s="436"/>
      <c r="E99" s="436"/>
      <c r="F99" s="436"/>
      <c r="G99" s="436"/>
    </row>
    <row r="100" spans="3:7" ht="15">
      <c r="C100" s="436"/>
      <c r="D100" s="436"/>
      <c r="E100" s="436"/>
      <c r="F100" s="436"/>
      <c r="G100" s="436"/>
    </row>
    <row r="101" spans="3:7" ht="15">
      <c r="C101" s="436"/>
      <c r="D101" s="436"/>
      <c r="E101" s="436"/>
      <c r="F101" s="436"/>
      <c r="G101" s="436"/>
    </row>
    <row r="102" spans="3:7" ht="15">
      <c r="C102" s="436"/>
      <c r="D102" s="436"/>
      <c r="E102" s="436"/>
      <c r="F102" s="436"/>
      <c r="G102" s="436"/>
    </row>
    <row r="103" spans="3:7" ht="15">
      <c r="C103" s="436"/>
      <c r="D103" s="436"/>
      <c r="E103" s="436"/>
      <c r="F103" s="436"/>
      <c r="G103" s="436"/>
    </row>
    <row r="104" spans="3:7" ht="15">
      <c r="C104" s="436"/>
      <c r="D104" s="436"/>
      <c r="E104" s="436"/>
      <c r="F104" s="436"/>
      <c r="G104" s="436"/>
    </row>
    <row r="105" spans="3:7" ht="15">
      <c r="C105" s="436"/>
      <c r="D105" s="436"/>
      <c r="E105" s="436"/>
      <c r="F105" s="436"/>
      <c r="G105" s="436"/>
    </row>
    <row r="106" spans="3:7" ht="15">
      <c r="C106" s="436"/>
      <c r="D106" s="436"/>
      <c r="E106" s="436"/>
      <c r="F106" s="436"/>
      <c r="G106" s="436"/>
    </row>
    <row r="107" spans="3:7" ht="15">
      <c r="C107" s="436"/>
      <c r="D107" s="436"/>
      <c r="E107" s="436"/>
      <c r="F107" s="436"/>
      <c r="G107" s="436"/>
    </row>
    <row r="108" spans="3:7" ht="15">
      <c r="C108" s="436"/>
      <c r="D108" s="436"/>
      <c r="E108" s="436"/>
      <c r="F108" s="436"/>
      <c r="G108" s="436"/>
    </row>
    <row r="109" spans="3:7" ht="15">
      <c r="C109" s="436"/>
      <c r="D109" s="436"/>
      <c r="E109" s="436"/>
      <c r="F109" s="436"/>
      <c r="G109" s="436"/>
    </row>
    <row r="110" spans="3:7" ht="15">
      <c r="C110" s="436"/>
      <c r="D110" s="436"/>
      <c r="E110" s="436"/>
      <c r="F110" s="436"/>
      <c r="G110" s="436"/>
    </row>
    <row r="111" spans="3:7" ht="15">
      <c r="C111" s="436"/>
      <c r="D111" s="436"/>
      <c r="E111" s="436"/>
      <c r="F111" s="436"/>
      <c r="G111" s="436"/>
    </row>
    <row r="112" spans="3:7" ht="15">
      <c r="C112" s="436"/>
      <c r="D112" s="436"/>
      <c r="E112" s="436"/>
      <c r="F112" s="436"/>
      <c r="G112" s="436"/>
    </row>
    <row r="113" spans="3:7" ht="15">
      <c r="C113" s="436"/>
      <c r="D113" s="436"/>
      <c r="E113" s="436"/>
      <c r="F113" s="436"/>
      <c r="G113" s="436"/>
    </row>
  </sheetData>
  <sheetProtection sheet="1" formatRows="0"/>
  <mergeCells count="109">
    <mergeCell ref="B38:G38"/>
    <mergeCell ref="B45:G45"/>
    <mergeCell ref="H45:M45"/>
    <mergeCell ref="A31:H31"/>
    <mergeCell ref="A27:H27"/>
    <mergeCell ref="A28:H28"/>
    <mergeCell ref="A29:H29"/>
    <mergeCell ref="A30:H30"/>
    <mergeCell ref="B35:G35"/>
    <mergeCell ref="H35:M35"/>
    <mergeCell ref="H48:M48"/>
    <mergeCell ref="B49:G49"/>
    <mergeCell ref="H49:M49"/>
    <mergeCell ref="B48:G48"/>
    <mergeCell ref="B46:G46"/>
    <mergeCell ref="H46:M46"/>
    <mergeCell ref="B47:G47"/>
    <mergeCell ref="H47:M47"/>
    <mergeCell ref="B36:G36"/>
    <mergeCell ref="H36:M36"/>
    <mergeCell ref="B37:G37"/>
    <mergeCell ref="H37:M37"/>
    <mergeCell ref="A2:M2"/>
    <mergeCell ref="A3:M3"/>
    <mergeCell ref="A19:M19"/>
    <mergeCell ref="A33:M33"/>
    <mergeCell ref="A5:H5"/>
    <mergeCell ref="B39:G39"/>
    <mergeCell ref="H39:M39"/>
    <mergeCell ref="I5:M5"/>
    <mergeCell ref="B7:F7"/>
    <mergeCell ref="J7:M7"/>
    <mergeCell ref="B34:G34"/>
    <mergeCell ref="H34:M34"/>
    <mergeCell ref="A20:M20"/>
    <mergeCell ref="A25:H25"/>
    <mergeCell ref="A21:M21"/>
    <mergeCell ref="A71:H71"/>
    <mergeCell ref="A73:L73"/>
    <mergeCell ref="A79:H79"/>
    <mergeCell ref="A1:M1"/>
    <mergeCell ref="B40:G40"/>
    <mergeCell ref="H40:M40"/>
    <mergeCell ref="B41:G41"/>
    <mergeCell ref="H41:M41"/>
    <mergeCell ref="B42:G42"/>
    <mergeCell ref="H42:M42"/>
    <mergeCell ref="A70:H70"/>
    <mergeCell ref="C84:G84"/>
    <mergeCell ref="C106:G106"/>
    <mergeCell ref="C107:G107"/>
    <mergeCell ref="A80:H80"/>
    <mergeCell ref="A81:H81"/>
    <mergeCell ref="A82:H82"/>
    <mergeCell ref="C104:G104"/>
    <mergeCell ref="C105:G105"/>
    <mergeCell ref="C103:G103"/>
    <mergeCell ref="A64:H64"/>
    <mergeCell ref="A65:H65"/>
    <mergeCell ref="A66:H66"/>
    <mergeCell ref="A67:H67"/>
    <mergeCell ref="A68:H68"/>
    <mergeCell ref="A69:H69"/>
    <mergeCell ref="A61:H61"/>
    <mergeCell ref="A62:H62"/>
    <mergeCell ref="A63:H63"/>
    <mergeCell ref="A72:J72"/>
    <mergeCell ref="A85:G85"/>
    <mergeCell ref="A74:H74"/>
    <mergeCell ref="A75:H75"/>
    <mergeCell ref="A76:H76"/>
    <mergeCell ref="A77:H77"/>
    <mergeCell ref="A78:H78"/>
    <mergeCell ref="A60:H60"/>
    <mergeCell ref="A83:H83"/>
    <mergeCell ref="C50:G50"/>
    <mergeCell ref="C108:G108"/>
    <mergeCell ref="C98:G98"/>
    <mergeCell ref="C51:G51"/>
    <mergeCell ref="C99:G99"/>
    <mergeCell ref="C100:G100"/>
    <mergeCell ref="C101:G101"/>
    <mergeCell ref="C102:G102"/>
    <mergeCell ref="A54:H54"/>
    <mergeCell ref="A55:H55"/>
    <mergeCell ref="A56:H56"/>
    <mergeCell ref="A57:H57"/>
    <mergeCell ref="A58:H58"/>
    <mergeCell ref="A59:H59"/>
    <mergeCell ref="A26:H26"/>
    <mergeCell ref="I22:M23"/>
    <mergeCell ref="I24:M31"/>
    <mergeCell ref="A52:H52"/>
    <mergeCell ref="A53:H53"/>
    <mergeCell ref="B43:G43"/>
    <mergeCell ref="H43:M43"/>
    <mergeCell ref="B44:G44"/>
    <mergeCell ref="H44:M44"/>
    <mergeCell ref="H38:M38"/>
    <mergeCell ref="C109:G109"/>
    <mergeCell ref="C110:G110"/>
    <mergeCell ref="C111:G111"/>
    <mergeCell ref="C112:G112"/>
    <mergeCell ref="C113:G113"/>
    <mergeCell ref="A9:M9"/>
    <mergeCell ref="A10:M16"/>
    <mergeCell ref="A22:H22"/>
    <mergeCell ref="A23:H23"/>
    <mergeCell ref="A24:H24"/>
  </mergeCells>
  <dataValidations count="2">
    <dataValidation type="list" allowBlank="1" showInputMessage="1" showErrorMessage="1" sqref="B35:G49">
      <formula1>$A$52:$A$83</formula1>
    </dataValidation>
    <dataValidation type="list" allowBlank="1" showInputMessage="1" showErrorMessage="1" sqref="A22:H31">
      <formula1>$A$86:$A$97</formula1>
    </dataValidation>
  </dataValidations>
  <printOptions/>
  <pageMargins left="0.25" right="0.25" top="0.75" bottom="0.75" header="0.3" footer="0.3"/>
  <pageSetup horizontalDpi="600" verticalDpi="600" orientation="landscape" r:id="rId1"/>
  <headerFooter>
    <oddHeader>&amp;L
</oddHeader>
    <oddFooter>&amp;LFamily Support Services&amp;CSFY 2023 PSSF Renewal Application&amp;RPage &amp;P of &amp;N</oddFooter>
  </headerFooter>
</worksheet>
</file>

<file path=xl/worksheets/sheet4.xml><?xml version="1.0" encoding="utf-8"?>
<worksheet xmlns="http://schemas.openxmlformats.org/spreadsheetml/2006/main" xmlns:r="http://schemas.openxmlformats.org/officeDocument/2006/relationships">
  <sheetPr>
    <tabColor theme="3" tint="0.7999799847602844"/>
  </sheetPr>
  <dimension ref="A1:O119"/>
  <sheetViews>
    <sheetView showGridLines="0" view="pageLayout" workbookViewId="0" topLeftCell="A1">
      <selection activeCell="A1" sqref="A1:M53"/>
    </sheetView>
  </sheetViews>
  <sheetFormatPr defaultColWidth="9.140625" defaultRowHeight="15"/>
  <cols>
    <col min="1" max="1" width="8.140625" style="5" customWidth="1"/>
    <col min="2" max="2" width="7.28125" style="5" customWidth="1"/>
    <col min="3" max="3" width="2.140625" style="5" customWidth="1"/>
    <col min="4" max="4" width="10.7109375" style="5" customWidth="1"/>
    <col min="5" max="5" width="2.57421875" style="5" customWidth="1"/>
    <col min="6" max="6" width="9.140625" style="5" customWidth="1"/>
    <col min="7" max="7" width="8.7109375" style="5" customWidth="1"/>
    <col min="8" max="8" width="25.28125" style="5" customWidth="1"/>
    <col min="9" max="9" width="10.00390625" style="5" customWidth="1"/>
    <col min="10" max="10" width="9.140625" style="5" customWidth="1"/>
    <col min="11" max="11" width="1.7109375" style="5" customWidth="1"/>
    <col min="12" max="12" width="11.8515625" style="5" customWidth="1"/>
    <col min="13" max="13" width="25.421875" style="5" customWidth="1"/>
    <col min="14" max="16384" width="9.140625" style="5" customWidth="1"/>
  </cols>
  <sheetData>
    <row r="1" spans="1:13" ht="18.75">
      <c r="A1" s="529" t="s">
        <v>201</v>
      </c>
      <c r="B1" s="530"/>
      <c r="C1" s="530"/>
      <c r="D1" s="530"/>
      <c r="E1" s="530"/>
      <c r="F1" s="530"/>
      <c r="G1" s="530"/>
      <c r="H1" s="530"/>
      <c r="I1" s="530"/>
      <c r="J1" s="530"/>
      <c r="K1" s="530"/>
      <c r="L1" s="530"/>
      <c r="M1" s="531"/>
    </row>
    <row r="2" spans="1:13" ht="36" customHeight="1">
      <c r="A2" s="532" t="s">
        <v>568</v>
      </c>
      <c r="B2" s="533"/>
      <c r="C2" s="533"/>
      <c r="D2" s="533"/>
      <c r="E2" s="533"/>
      <c r="F2" s="533"/>
      <c r="G2" s="533"/>
      <c r="H2" s="533"/>
      <c r="I2" s="533"/>
      <c r="J2" s="533"/>
      <c r="K2" s="533"/>
      <c r="L2" s="533"/>
      <c r="M2" s="534"/>
    </row>
    <row r="3" spans="1:13" s="186" customFormat="1" ht="34.5" customHeight="1">
      <c r="A3" s="498" t="s">
        <v>564</v>
      </c>
      <c r="B3" s="499"/>
      <c r="C3" s="499"/>
      <c r="D3" s="499"/>
      <c r="E3" s="499"/>
      <c r="F3" s="499"/>
      <c r="G3" s="499"/>
      <c r="H3" s="499"/>
      <c r="I3" s="499"/>
      <c r="J3" s="499"/>
      <c r="K3" s="499"/>
      <c r="L3" s="499"/>
      <c r="M3" s="500"/>
    </row>
    <row r="4" spans="1:13" ht="6" customHeight="1">
      <c r="A4" s="189"/>
      <c r="B4" s="9"/>
      <c r="C4" s="9"/>
      <c r="D4" s="9"/>
      <c r="E4" s="9"/>
      <c r="F4" s="9"/>
      <c r="G4" s="9"/>
      <c r="H4" s="9"/>
      <c r="I4" s="9"/>
      <c r="J4" s="9"/>
      <c r="K4" s="9"/>
      <c r="L4" s="9"/>
      <c r="M4" s="193"/>
    </row>
    <row r="5" spans="1:14" ht="30.75" customHeight="1">
      <c r="A5" s="506" t="s">
        <v>41</v>
      </c>
      <c r="B5" s="507"/>
      <c r="C5" s="507"/>
      <c r="D5" s="507"/>
      <c r="E5" s="507"/>
      <c r="F5" s="507"/>
      <c r="G5" s="507"/>
      <c r="H5" s="507"/>
      <c r="I5" s="477"/>
      <c r="J5" s="478"/>
      <c r="K5" s="478"/>
      <c r="L5" s="478"/>
      <c r="M5" s="479"/>
      <c r="N5" s="16"/>
    </row>
    <row r="6" spans="1:13" ht="6" customHeight="1">
      <c r="A6" s="190"/>
      <c r="B6" s="228"/>
      <c r="C6" s="228"/>
      <c r="D6" s="228"/>
      <c r="E6" s="228"/>
      <c r="F6" s="228"/>
      <c r="G6" s="228"/>
      <c r="H6" s="228"/>
      <c r="I6" s="25"/>
      <c r="J6" s="59"/>
      <c r="K6" s="59"/>
      <c r="L6" s="59"/>
      <c r="M6" s="194"/>
    </row>
    <row r="7" spans="1:13" ht="33.75" customHeight="1">
      <c r="A7" s="248" t="s">
        <v>39</v>
      </c>
      <c r="B7" s="477"/>
      <c r="C7" s="480"/>
      <c r="D7" s="480"/>
      <c r="E7" s="480"/>
      <c r="F7" s="481"/>
      <c r="G7" s="250" t="s">
        <v>563</v>
      </c>
      <c r="H7" s="229"/>
      <c r="I7" s="251" t="s">
        <v>71</v>
      </c>
      <c r="J7" s="541"/>
      <c r="K7" s="483"/>
      <c r="L7" s="483"/>
      <c r="M7" s="484"/>
    </row>
    <row r="8" spans="1:13" ht="4.5" customHeight="1">
      <c r="A8" s="189"/>
      <c r="B8" s="27"/>
      <c r="C8" s="31"/>
      <c r="D8" s="31"/>
      <c r="E8" s="31"/>
      <c r="F8" s="31"/>
      <c r="G8" s="31"/>
      <c r="H8" s="56"/>
      <c r="I8" s="32"/>
      <c r="J8" s="32"/>
      <c r="K8" s="32"/>
      <c r="L8" s="32"/>
      <c r="M8" s="203"/>
    </row>
    <row r="9" spans="1:13" ht="8.25" customHeight="1">
      <c r="A9" s="196"/>
      <c r="B9" s="205"/>
      <c r="C9" s="205"/>
      <c r="D9" s="205"/>
      <c r="E9" s="205"/>
      <c r="F9" s="195"/>
      <c r="G9" s="195"/>
      <c r="H9" s="195"/>
      <c r="I9" s="195"/>
      <c r="J9" s="195"/>
      <c r="K9" s="195"/>
      <c r="L9" s="195"/>
      <c r="M9" s="197"/>
    </row>
    <row r="10" spans="1:13" ht="16.5" customHeight="1">
      <c r="A10" s="535" t="s">
        <v>540</v>
      </c>
      <c r="B10" s="536"/>
      <c r="C10" s="536"/>
      <c r="D10" s="536"/>
      <c r="E10" s="536"/>
      <c r="F10" s="536"/>
      <c r="G10" s="536"/>
      <c r="H10" s="536"/>
      <c r="I10" s="536"/>
      <c r="J10" s="536"/>
      <c r="K10" s="536"/>
      <c r="L10" s="536"/>
      <c r="M10" s="537"/>
    </row>
    <row r="11" spans="1:13" ht="67.5" customHeight="1">
      <c r="A11" s="523" t="s">
        <v>200</v>
      </c>
      <c r="B11" s="524"/>
      <c r="C11" s="524"/>
      <c r="D11" s="524"/>
      <c r="E11" s="524"/>
      <c r="F11" s="524"/>
      <c r="G11" s="524"/>
      <c r="H11" s="524"/>
      <c r="I11" s="524"/>
      <c r="J11" s="524"/>
      <c r="K11" s="524"/>
      <c r="L11" s="524"/>
      <c r="M11" s="525"/>
    </row>
    <row r="12" spans="1:13" ht="9" customHeight="1">
      <c r="A12" s="206"/>
      <c r="B12" s="230"/>
      <c r="C12" s="230"/>
      <c r="D12" s="230"/>
      <c r="E12" s="230"/>
      <c r="F12" s="230"/>
      <c r="G12" s="230"/>
      <c r="H12" s="230"/>
      <c r="I12" s="230"/>
      <c r="J12" s="230"/>
      <c r="K12" s="230"/>
      <c r="L12" s="230"/>
      <c r="M12" s="231"/>
    </row>
    <row r="13" spans="1:13" ht="48" customHeight="1">
      <c r="A13" s="491" t="s">
        <v>204</v>
      </c>
      <c r="B13" s="492"/>
      <c r="C13" s="492"/>
      <c r="D13" s="492"/>
      <c r="E13" s="492"/>
      <c r="F13" s="492"/>
      <c r="G13" s="501"/>
      <c r="H13" s="501"/>
      <c r="I13" s="501"/>
      <c r="J13" s="501"/>
      <c r="K13" s="501"/>
      <c r="L13" s="501"/>
      <c r="M13" s="502"/>
    </row>
    <row r="14" spans="1:13" ht="15">
      <c r="A14" s="515"/>
      <c r="B14" s="458"/>
      <c r="C14" s="458"/>
      <c r="D14" s="458"/>
      <c r="E14" s="458"/>
      <c r="F14" s="458"/>
      <c r="G14" s="458"/>
      <c r="H14" s="458"/>
      <c r="I14" s="458"/>
      <c r="J14" s="458"/>
      <c r="K14" s="458"/>
      <c r="L14" s="458"/>
      <c r="M14" s="516"/>
    </row>
    <row r="15" spans="1:13" ht="15">
      <c r="A15" s="517"/>
      <c r="B15" s="518"/>
      <c r="C15" s="518"/>
      <c r="D15" s="518"/>
      <c r="E15" s="518"/>
      <c r="F15" s="518"/>
      <c r="G15" s="518"/>
      <c r="H15" s="518"/>
      <c r="I15" s="518"/>
      <c r="J15" s="518"/>
      <c r="K15" s="518"/>
      <c r="L15" s="518"/>
      <c r="M15" s="519"/>
    </row>
    <row r="16" spans="1:13" ht="15">
      <c r="A16" s="517"/>
      <c r="B16" s="518"/>
      <c r="C16" s="518"/>
      <c r="D16" s="518"/>
      <c r="E16" s="518"/>
      <c r="F16" s="518"/>
      <c r="G16" s="518"/>
      <c r="H16" s="518"/>
      <c r="I16" s="518"/>
      <c r="J16" s="518"/>
      <c r="K16" s="518"/>
      <c r="L16" s="518"/>
      <c r="M16" s="519"/>
    </row>
    <row r="17" spans="1:13" ht="15">
      <c r="A17" s="517"/>
      <c r="B17" s="518"/>
      <c r="C17" s="518"/>
      <c r="D17" s="518"/>
      <c r="E17" s="518"/>
      <c r="F17" s="518"/>
      <c r="G17" s="518"/>
      <c r="H17" s="518"/>
      <c r="I17" s="518"/>
      <c r="J17" s="518"/>
      <c r="K17" s="518"/>
      <c r="L17" s="518"/>
      <c r="M17" s="519"/>
    </row>
    <row r="18" spans="1:13" ht="15">
      <c r="A18" s="517"/>
      <c r="B18" s="518"/>
      <c r="C18" s="518"/>
      <c r="D18" s="518"/>
      <c r="E18" s="518"/>
      <c r="F18" s="518"/>
      <c r="G18" s="518"/>
      <c r="H18" s="518"/>
      <c r="I18" s="518"/>
      <c r="J18" s="518"/>
      <c r="K18" s="518"/>
      <c r="L18" s="518"/>
      <c r="M18" s="519"/>
    </row>
    <row r="19" spans="1:13" ht="15">
      <c r="A19" s="517"/>
      <c r="B19" s="518"/>
      <c r="C19" s="518"/>
      <c r="D19" s="518"/>
      <c r="E19" s="518"/>
      <c r="F19" s="518"/>
      <c r="G19" s="518"/>
      <c r="H19" s="518"/>
      <c r="I19" s="518"/>
      <c r="J19" s="518"/>
      <c r="K19" s="518"/>
      <c r="L19" s="518"/>
      <c r="M19" s="519"/>
    </row>
    <row r="20" spans="1:13" ht="15">
      <c r="A20" s="517"/>
      <c r="B20" s="518"/>
      <c r="C20" s="518"/>
      <c r="D20" s="518"/>
      <c r="E20" s="518"/>
      <c r="F20" s="518"/>
      <c r="G20" s="518"/>
      <c r="H20" s="518"/>
      <c r="I20" s="518"/>
      <c r="J20" s="518"/>
      <c r="K20" s="518"/>
      <c r="L20" s="518"/>
      <c r="M20" s="519"/>
    </row>
    <row r="21" spans="1:13" ht="15">
      <c r="A21" s="517"/>
      <c r="B21" s="518"/>
      <c r="C21" s="518"/>
      <c r="D21" s="518"/>
      <c r="E21" s="518"/>
      <c r="F21" s="518"/>
      <c r="G21" s="518"/>
      <c r="H21" s="518"/>
      <c r="I21" s="518"/>
      <c r="J21" s="518"/>
      <c r="K21" s="518"/>
      <c r="L21" s="518"/>
      <c r="M21" s="519"/>
    </row>
    <row r="22" spans="1:13" ht="59.25" customHeight="1">
      <c r="A22" s="520"/>
      <c r="B22" s="521"/>
      <c r="C22" s="521"/>
      <c r="D22" s="521"/>
      <c r="E22" s="521"/>
      <c r="F22" s="521"/>
      <c r="G22" s="521"/>
      <c r="H22" s="521"/>
      <c r="I22" s="521"/>
      <c r="J22" s="521"/>
      <c r="K22" s="521"/>
      <c r="L22" s="521"/>
      <c r="M22" s="522"/>
    </row>
    <row r="23" spans="1:13" ht="26.25" customHeight="1">
      <c r="A23" s="526" t="s">
        <v>565</v>
      </c>
      <c r="B23" s="527"/>
      <c r="C23" s="527"/>
      <c r="D23" s="527"/>
      <c r="E23" s="527"/>
      <c r="F23" s="527"/>
      <c r="G23" s="527"/>
      <c r="H23" s="527"/>
      <c r="I23" s="527"/>
      <c r="J23" s="527"/>
      <c r="K23" s="527"/>
      <c r="L23" s="527"/>
      <c r="M23" s="528"/>
    </row>
    <row r="24" spans="1:14" ht="15" customHeight="1">
      <c r="A24" s="488"/>
      <c r="B24" s="489"/>
      <c r="C24" s="489"/>
      <c r="D24" s="489"/>
      <c r="E24" s="489"/>
      <c r="F24" s="489"/>
      <c r="G24" s="489"/>
      <c r="H24" s="490"/>
      <c r="I24" s="452" t="s">
        <v>526</v>
      </c>
      <c r="J24" s="453"/>
      <c r="K24" s="453"/>
      <c r="L24" s="453"/>
      <c r="M24" s="454"/>
      <c r="N24" s="16"/>
    </row>
    <row r="25" spans="1:13" ht="15">
      <c r="A25" s="488"/>
      <c r="B25" s="489"/>
      <c r="C25" s="489"/>
      <c r="D25" s="489"/>
      <c r="E25" s="489"/>
      <c r="F25" s="489"/>
      <c r="G25" s="489"/>
      <c r="H25" s="490"/>
      <c r="I25" s="455"/>
      <c r="J25" s="456"/>
      <c r="K25" s="456"/>
      <c r="L25" s="456"/>
      <c r="M25" s="457"/>
    </row>
    <row r="26" spans="1:13" ht="15">
      <c r="A26" s="488"/>
      <c r="B26" s="489"/>
      <c r="C26" s="489"/>
      <c r="D26" s="489"/>
      <c r="E26" s="489"/>
      <c r="F26" s="489"/>
      <c r="G26" s="489"/>
      <c r="H26" s="490"/>
      <c r="I26" s="458"/>
      <c r="J26" s="458"/>
      <c r="K26" s="458"/>
      <c r="L26" s="458"/>
      <c r="M26" s="516"/>
    </row>
    <row r="27" spans="1:13" ht="15">
      <c r="A27" s="488"/>
      <c r="B27" s="489"/>
      <c r="C27" s="489"/>
      <c r="D27" s="489"/>
      <c r="E27" s="489"/>
      <c r="F27" s="489"/>
      <c r="G27" s="489"/>
      <c r="H27" s="490"/>
      <c r="I27" s="518"/>
      <c r="J27" s="518"/>
      <c r="K27" s="518"/>
      <c r="L27" s="518"/>
      <c r="M27" s="519"/>
    </row>
    <row r="28" spans="1:13" ht="15">
      <c r="A28" s="488"/>
      <c r="B28" s="489"/>
      <c r="C28" s="489"/>
      <c r="D28" s="489"/>
      <c r="E28" s="489"/>
      <c r="F28" s="489"/>
      <c r="G28" s="489"/>
      <c r="H28" s="490"/>
      <c r="I28" s="518"/>
      <c r="J28" s="518"/>
      <c r="K28" s="518"/>
      <c r="L28" s="518"/>
      <c r="M28" s="519"/>
    </row>
    <row r="29" spans="1:13" ht="15">
      <c r="A29" s="488"/>
      <c r="B29" s="489"/>
      <c r="C29" s="489"/>
      <c r="D29" s="489"/>
      <c r="E29" s="489"/>
      <c r="F29" s="489"/>
      <c r="G29" s="489"/>
      <c r="H29" s="490"/>
      <c r="I29" s="518"/>
      <c r="J29" s="518"/>
      <c r="K29" s="518"/>
      <c r="L29" s="518"/>
      <c r="M29" s="519"/>
    </row>
    <row r="30" spans="1:13" ht="15">
      <c r="A30" s="488"/>
      <c r="B30" s="489"/>
      <c r="C30" s="489"/>
      <c r="D30" s="489"/>
      <c r="E30" s="489"/>
      <c r="F30" s="489"/>
      <c r="G30" s="489"/>
      <c r="H30" s="490"/>
      <c r="I30" s="518"/>
      <c r="J30" s="518"/>
      <c r="K30" s="518"/>
      <c r="L30" s="518"/>
      <c r="M30" s="519"/>
    </row>
    <row r="31" spans="1:13" ht="15">
      <c r="A31" s="488"/>
      <c r="B31" s="489"/>
      <c r="C31" s="489"/>
      <c r="D31" s="489"/>
      <c r="E31" s="489"/>
      <c r="F31" s="489"/>
      <c r="G31" s="489"/>
      <c r="H31" s="490"/>
      <c r="I31" s="518"/>
      <c r="J31" s="518"/>
      <c r="K31" s="518"/>
      <c r="L31" s="518"/>
      <c r="M31" s="519"/>
    </row>
    <row r="32" spans="1:13" ht="15">
      <c r="A32" s="488"/>
      <c r="B32" s="489"/>
      <c r="C32" s="489"/>
      <c r="D32" s="489"/>
      <c r="E32" s="489"/>
      <c r="F32" s="489"/>
      <c r="G32" s="489"/>
      <c r="H32" s="490"/>
      <c r="I32" s="518"/>
      <c r="J32" s="518"/>
      <c r="K32" s="518"/>
      <c r="L32" s="518"/>
      <c r="M32" s="519"/>
    </row>
    <row r="33" spans="1:13" ht="15">
      <c r="A33" s="488"/>
      <c r="B33" s="489"/>
      <c r="C33" s="489"/>
      <c r="D33" s="489"/>
      <c r="E33" s="489"/>
      <c r="F33" s="489"/>
      <c r="G33" s="489"/>
      <c r="H33" s="490"/>
      <c r="I33" s="521"/>
      <c r="J33" s="521"/>
      <c r="K33" s="521"/>
      <c r="L33" s="521"/>
      <c r="M33" s="522"/>
    </row>
    <row r="34" spans="1:13" ht="15">
      <c r="A34" s="207"/>
      <c r="B34" s="208"/>
      <c r="C34" s="208"/>
      <c r="D34" s="208"/>
      <c r="E34" s="208"/>
      <c r="F34" s="208"/>
      <c r="G34" s="208"/>
      <c r="H34" s="208"/>
      <c r="I34" s="208"/>
      <c r="J34" s="208"/>
      <c r="K34" s="208"/>
      <c r="L34" s="208"/>
      <c r="M34" s="209"/>
    </row>
    <row r="35" spans="1:13" ht="16.5" customHeight="1">
      <c r="A35" s="503" t="s">
        <v>203</v>
      </c>
      <c r="B35" s="504"/>
      <c r="C35" s="504"/>
      <c r="D35" s="504"/>
      <c r="E35" s="504"/>
      <c r="F35" s="504"/>
      <c r="G35" s="504"/>
      <c r="H35" s="504"/>
      <c r="I35" s="504"/>
      <c r="J35" s="504"/>
      <c r="K35" s="504"/>
      <c r="L35" s="504"/>
      <c r="M35" s="505"/>
    </row>
    <row r="36" spans="1:13" ht="45" customHeight="1">
      <c r="A36" s="210" t="s">
        <v>5</v>
      </c>
      <c r="B36" s="542" t="s">
        <v>40</v>
      </c>
      <c r="C36" s="543"/>
      <c r="D36" s="543"/>
      <c r="E36" s="543"/>
      <c r="F36" s="543"/>
      <c r="G36" s="544"/>
      <c r="H36" s="538" t="s">
        <v>562</v>
      </c>
      <c r="I36" s="539"/>
      <c r="J36" s="539"/>
      <c r="K36" s="539"/>
      <c r="L36" s="539"/>
      <c r="M36" s="540"/>
    </row>
    <row r="37" spans="1:13" ht="15">
      <c r="A37" s="22">
        <v>1</v>
      </c>
      <c r="B37" s="513"/>
      <c r="C37" s="514"/>
      <c r="D37" s="514"/>
      <c r="E37" s="514"/>
      <c r="F37" s="514"/>
      <c r="G37" s="514"/>
      <c r="H37" s="508"/>
      <c r="I37" s="509"/>
      <c r="J37" s="509"/>
      <c r="K37" s="509"/>
      <c r="L37" s="509"/>
      <c r="M37" s="510"/>
    </row>
    <row r="38" spans="1:13" ht="15">
      <c r="A38" s="21">
        <v>2</v>
      </c>
      <c r="B38" s="513"/>
      <c r="C38" s="514"/>
      <c r="D38" s="514"/>
      <c r="E38" s="514"/>
      <c r="F38" s="514"/>
      <c r="G38" s="514"/>
      <c r="H38" s="508"/>
      <c r="I38" s="509"/>
      <c r="J38" s="509"/>
      <c r="K38" s="509"/>
      <c r="L38" s="509"/>
      <c r="M38" s="510"/>
    </row>
    <row r="39" spans="1:13" ht="15">
      <c r="A39" s="21">
        <v>3</v>
      </c>
      <c r="B39" s="513"/>
      <c r="C39" s="514"/>
      <c r="D39" s="514"/>
      <c r="E39" s="514"/>
      <c r="F39" s="514"/>
      <c r="G39" s="514"/>
      <c r="H39" s="508"/>
      <c r="I39" s="509"/>
      <c r="J39" s="509"/>
      <c r="K39" s="509"/>
      <c r="L39" s="509"/>
      <c r="M39" s="510"/>
    </row>
    <row r="40" spans="1:13" ht="15">
      <c r="A40" s="21">
        <v>4</v>
      </c>
      <c r="B40" s="513"/>
      <c r="C40" s="514"/>
      <c r="D40" s="514"/>
      <c r="E40" s="514"/>
      <c r="F40" s="514"/>
      <c r="G40" s="514"/>
      <c r="H40" s="508"/>
      <c r="I40" s="509"/>
      <c r="J40" s="509"/>
      <c r="K40" s="509"/>
      <c r="L40" s="509"/>
      <c r="M40" s="510"/>
    </row>
    <row r="41" spans="1:13" ht="15">
      <c r="A41" s="21">
        <v>5</v>
      </c>
      <c r="B41" s="513"/>
      <c r="C41" s="514"/>
      <c r="D41" s="514"/>
      <c r="E41" s="514"/>
      <c r="F41" s="514"/>
      <c r="G41" s="514"/>
      <c r="H41" s="508"/>
      <c r="I41" s="509"/>
      <c r="J41" s="509"/>
      <c r="K41" s="509"/>
      <c r="L41" s="509"/>
      <c r="M41" s="510"/>
    </row>
    <row r="42" spans="1:13" ht="15">
      <c r="A42" s="21">
        <v>6</v>
      </c>
      <c r="B42" s="513"/>
      <c r="C42" s="514"/>
      <c r="D42" s="514"/>
      <c r="E42" s="514"/>
      <c r="F42" s="514"/>
      <c r="G42" s="514"/>
      <c r="H42" s="508"/>
      <c r="I42" s="509"/>
      <c r="J42" s="509"/>
      <c r="K42" s="509"/>
      <c r="L42" s="509"/>
      <c r="M42" s="510"/>
    </row>
    <row r="43" spans="1:13" ht="15">
      <c r="A43" s="21">
        <v>7</v>
      </c>
      <c r="B43" s="513"/>
      <c r="C43" s="514"/>
      <c r="D43" s="514"/>
      <c r="E43" s="514"/>
      <c r="F43" s="514"/>
      <c r="G43" s="514"/>
      <c r="H43" s="508"/>
      <c r="I43" s="509"/>
      <c r="J43" s="509"/>
      <c r="K43" s="509"/>
      <c r="L43" s="509"/>
      <c r="M43" s="510"/>
    </row>
    <row r="44" spans="1:13" ht="15">
      <c r="A44" s="21">
        <v>8</v>
      </c>
      <c r="B44" s="513"/>
      <c r="C44" s="514"/>
      <c r="D44" s="514"/>
      <c r="E44" s="514"/>
      <c r="F44" s="514"/>
      <c r="G44" s="514"/>
      <c r="H44" s="508"/>
      <c r="I44" s="509"/>
      <c r="J44" s="509"/>
      <c r="K44" s="509"/>
      <c r="L44" s="509"/>
      <c r="M44" s="510"/>
    </row>
    <row r="45" spans="1:13" ht="15">
      <c r="A45" s="21">
        <v>9</v>
      </c>
      <c r="B45" s="513"/>
      <c r="C45" s="514"/>
      <c r="D45" s="514"/>
      <c r="E45" s="514"/>
      <c r="F45" s="514"/>
      <c r="G45" s="514"/>
      <c r="H45" s="508"/>
      <c r="I45" s="509"/>
      <c r="J45" s="509"/>
      <c r="K45" s="509"/>
      <c r="L45" s="509"/>
      <c r="M45" s="510"/>
    </row>
    <row r="46" spans="1:13" ht="15">
      <c r="A46" s="21">
        <v>10</v>
      </c>
      <c r="B46" s="513"/>
      <c r="C46" s="514"/>
      <c r="D46" s="514"/>
      <c r="E46" s="514"/>
      <c r="F46" s="514"/>
      <c r="G46" s="514"/>
      <c r="H46" s="508"/>
      <c r="I46" s="509"/>
      <c r="J46" s="509"/>
      <c r="K46" s="509"/>
      <c r="L46" s="509"/>
      <c r="M46" s="510"/>
    </row>
    <row r="47" spans="1:13" ht="15">
      <c r="A47" s="21">
        <v>11</v>
      </c>
      <c r="B47" s="513"/>
      <c r="C47" s="514"/>
      <c r="D47" s="514"/>
      <c r="E47" s="514"/>
      <c r="F47" s="514"/>
      <c r="G47" s="514"/>
      <c r="H47" s="508"/>
      <c r="I47" s="509"/>
      <c r="J47" s="509"/>
      <c r="K47" s="509"/>
      <c r="L47" s="509"/>
      <c r="M47" s="510"/>
    </row>
    <row r="48" spans="1:13" ht="15">
      <c r="A48" s="21">
        <v>12</v>
      </c>
      <c r="B48" s="513"/>
      <c r="C48" s="514"/>
      <c r="D48" s="514"/>
      <c r="E48" s="514"/>
      <c r="F48" s="514"/>
      <c r="G48" s="514"/>
      <c r="H48" s="508"/>
      <c r="I48" s="509"/>
      <c r="J48" s="509"/>
      <c r="K48" s="509"/>
      <c r="L48" s="509"/>
      <c r="M48" s="510"/>
    </row>
    <row r="49" spans="1:13" ht="15">
      <c r="A49" s="21">
        <v>13</v>
      </c>
      <c r="B49" s="513"/>
      <c r="C49" s="514"/>
      <c r="D49" s="514"/>
      <c r="E49" s="514"/>
      <c r="F49" s="514"/>
      <c r="G49" s="514"/>
      <c r="H49" s="508"/>
      <c r="I49" s="509"/>
      <c r="J49" s="509"/>
      <c r="K49" s="509"/>
      <c r="L49" s="509"/>
      <c r="M49" s="510"/>
    </row>
    <row r="50" spans="1:13" ht="15">
      <c r="A50" s="21">
        <v>14</v>
      </c>
      <c r="B50" s="513"/>
      <c r="C50" s="514"/>
      <c r="D50" s="514"/>
      <c r="E50" s="514"/>
      <c r="F50" s="514"/>
      <c r="G50" s="514"/>
      <c r="H50" s="508"/>
      <c r="I50" s="509"/>
      <c r="J50" s="509"/>
      <c r="K50" s="509"/>
      <c r="L50" s="509"/>
      <c r="M50" s="510"/>
    </row>
    <row r="51" spans="1:13" ht="15">
      <c r="A51" s="21">
        <v>15</v>
      </c>
      <c r="B51" s="513"/>
      <c r="C51" s="514"/>
      <c r="D51" s="514"/>
      <c r="E51" s="514"/>
      <c r="F51" s="514"/>
      <c r="G51" s="514"/>
      <c r="H51" s="508"/>
      <c r="I51" s="509"/>
      <c r="J51" s="509"/>
      <c r="K51" s="509"/>
      <c r="L51" s="509"/>
      <c r="M51" s="510"/>
    </row>
    <row r="52" spans="1:13" ht="15">
      <c r="A52" s="21">
        <v>16</v>
      </c>
      <c r="B52" s="513"/>
      <c r="C52" s="514"/>
      <c r="D52" s="514"/>
      <c r="E52" s="514"/>
      <c r="F52" s="514"/>
      <c r="G52" s="514"/>
      <c r="H52" s="508"/>
      <c r="I52" s="509"/>
      <c r="J52" s="509"/>
      <c r="K52" s="509"/>
      <c r="L52" s="509"/>
      <c r="M52" s="510"/>
    </row>
    <row r="53" spans="1:13" ht="15">
      <c r="A53" s="21">
        <v>17</v>
      </c>
      <c r="B53" s="511"/>
      <c r="C53" s="512"/>
      <c r="D53" s="512"/>
      <c r="E53" s="512"/>
      <c r="F53" s="512"/>
      <c r="G53" s="512"/>
      <c r="H53" s="508"/>
      <c r="I53" s="509"/>
      <c r="J53" s="509"/>
      <c r="K53" s="509"/>
      <c r="L53" s="509"/>
      <c r="M53" s="510"/>
    </row>
    <row r="54" spans="1:15" ht="15">
      <c r="A54" s="157"/>
      <c r="B54" s="157"/>
      <c r="C54" s="157"/>
      <c r="D54" s="157"/>
      <c r="E54" s="157"/>
      <c r="F54" s="157"/>
      <c r="G54" s="157"/>
      <c r="H54" s="157"/>
      <c r="I54" s="157"/>
      <c r="J54" s="157"/>
      <c r="K54" s="157"/>
      <c r="L54" s="157"/>
      <c r="M54" s="157"/>
      <c r="N54" s="158"/>
      <c r="O54" s="158"/>
    </row>
    <row r="55" spans="1:13" ht="15" hidden="1">
      <c r="A55" s="181" t="s">
        <v>510</v>
      </c>
      <c r="C55" s="436"/>
      <c r="D55" s="436"/>
      <c r="E55" s="436"/>
      <c r="F55" s="436"/>
      <c r="G55" s="436"/>
      <c r="M55" s="9"/>
    </row>
    <row r="56" spans="1:13" ht="15.75" hidden="1">
      <c r="A56" s="4" t="s">
        <v>6</v>
      </c>
      <c r="B56" s="156"/>
      <c r="C56" s="156"/>
      <c r="D56" s="156"/>
      <c r="E56" s="156"/>
      <c r="F56" s="156"/>
      <c r="G56" s="156"/>
      <c r="H56" s="156"/>
      <c r="I56" s="182"/>
      <c r="J56" s="182"/>
      <c r="K56" s="182"/>
      <c r="L56" s="182"/>
      <c r="M56" s="9"/>
    </row>
    <row r="57" spans="1:13" ht="15.75" hidden="1">
      <c r="A57" s="4" t="s">
        <v>7</v>
      </c>
      <c r="B57" s="156"/>
      <c r="C57" s="156"/>
      <c r="D57" s="156"/>
      <c r="E57" s="156"/>
      <c r="F57" s="156"/>
      <c r="G57" s="156"/>
      <c r="H57" s="156"/>
      <c r="I57" s="182"/>
      <c r="J57" s="182"/>
      <c r="K57" s="182"/>
      <c r="L57" s="182"/>
      <c r="M57" s="9"/>
    </row>
    <row r="58" spans="1:13" ht="15.75" hidden="1">
      <c r="A58" s="4" t="s">
        <v>8</v>
      </c>
      <c r="B58" s="156"/>
      <c r="C58" s="156"/>
      <c r="D58" s="156"/>
      <c r="E58" s="156"/>
      <c r="F58" s="156"/>
      <c r="G58" s="156"/>
      <c r="H58" s="156"/>
      <c r="I58" s="182"/>
      <c r="J58" s="182"/>
      <c r="K58" s="182"/>
      <c r="L58" s="182"/>
      <c r="M58" s="9"/>
    </row>
    <row r="59" spans="1:13" ht="15.75" hidden="1">
      <c r="A59" s="4" t="s">
        <v>9</v>
      </c>
      <c r="B59" s="156"/>
      <c r="C59" s="156"/>
      <c r="D59" s="156"/>
      <c r="E59" s="156"/>
      <c r="F59" s="156"/>
      <c r="G59" s="156"/>
      <c r="H59" s="156"/>
      <c r="I59" s="182"/>
      <c r="J59" s="182"/>
      <c r="K59" s="182"/>
      <c r="L59" s="182"/>
      <c r="M59" s="9"/>
    </row>
    <row r="60" spans="1:13" ht="15.75" hidden="1">
      <c r="A60" s="4" t="s">
        <v>10</v>
      </c>
      <c r="B60" s="156"/>
      <c r="C60" s="156"/>
      <c r="D60" s="156"/>
      <c r="E60" s="156"/>
      <c r="F60" s="156"/>
      <c r="G60" s="156"/>
      <c r="H60" s="156"/>
      <c r="I60" s="182"/>
      <c r="J60" s="182"/>
      <c r="K60" s="182"/>
      <c r="L60" s="182"/>
      <c r="M60" s="9"/>
    </row>
    <row r="61" spans="1:13" ht="15.75" hidden="1">
      <c r="A61" s="4" t="s">
        <v>11</v>
      </c>
      <c r="B61" s="156"/>
      <c r="C61" s="156"/>
      <c r="D61" s="156"/>
      <c r="E61" s="156"/>
      <c r="F61" s="156"/>
      <c r="G61" s="156"/>
      <c r="H61" s="156"/>
      <c r="I61" s="182"/>
      <c r="J61" s="182"/>
      <c r="K61" s="182"/>
      <c r="L61" s="182"/>
      <c r="M61" s="9"/>
    </row>
    <row r="62" spans="1:13" ht="15.75" hidden="1">
      <c r="A62" s="4" t="s">
        <v>12</v>
      </c>
      <c r="B62" s="156"/>
      <c r="C62" s="156"/>
      <c r="D62" s="156"/>
      <c r="E62" s="156"/>
      <c r="F62" s="156"/>
      <c r="G62" s="156"/>
      <c r="H62" s="156"/>
      <c r="I62" s="182"/>
      <c r="J62" s="182"/>
      <c r="K62" s="182"/>
      <c r="L62" s="182"/>
      <c r="M62" s="9"/>
    </row>
    <row r="63" spans="1:13" ht="15.75" hidden="1">
      <c r="A63" s="4" t="s">
        <v>13</v>
      </c>
      <c r="B63" s="156"/>
      <c r="C63" s="156"/>
      <c r="D63" s="156"/>
      <c r="E63" s="156"/>
      <c r="F63" s="156"/>
      <c r="G63" s="156"/>
      <c r="H63" s="156"/>
      <c r="I63" s="182"/>
      <c r="J63" s="182"/>
      <c r="K63" s="182"/>
      <c r="L63" s="182"/>
      <c r="M63" s="9"/>
    </row>
    <row r="64" spans="1:13" ht="15.75" hidden="1">
      <c r="A64" s="4" t="s">
        <v>14</v>
      </c>
      <c r="B64" s="156"/>
      <c r="C64" s="156"/>
      <c r="D64" s="156"/>
      <c r="E64" s="156"/>
      <c r="F64" s="156"/>
      <c r="G64" s="156"/>
      <c r="H64" s="156"/>
      <c r="I64" s="182"/>
      <c r="J64" s="182"/>
      <c r="K64" s="182"/>
      <c r="L64" s="182"/>
      <c r="M64" s="9"/>
    </row>
    <row r="65" spans="1:13" ht="15.75" hidden="1">
      <c r="A65" s="4" t="s">
        <v>15</v>
      </c>
      <c r="B65" s="156"/>
      <c r="C65" s="156"/>
      <c r="D65" s="156"/>
      <c r="E65" s="156"/>
      <c r="F65" s="156"/>
      <c r="G65" s="156"/>
      <c r="H65" s="156"/>
      <c r="I65" s="182"/>
      <c r="J65" s="182"/>
      <c r="K65" s="182"/>
      <c r="L65" s="182"/>
      <c r="M65" s="9"/>
    </row>
    <row r="66" spans="1:13" ht="15.75" hidden="1">
      <c r="A66" s="4" t="s">
        <v>16</v>
      </c>
      <c r="B66" s="156"/>
      <c r="C66" s="156"/>
      <c r="D66" s="156"/>
      <c r="E66" s="156"/>
      <c r="F66" s="156"/>
      <c r="G66" s="156"/>
      <c r="H66" s="156"/>
      <c r="I66" s="182"/>
      <c r="J66" s="182"/>
      <c r="K66" s="182"/>
      <c r="L66" s="182"/>
      <c r="M66" s="9"/>
    </row>
    <row r="67" spans="1:13" ht="15.75" hidden="1">
      <c r="A67" s="4" t="s">
        <v>17</v>
      </c>
      <c r="B67" s="156"/>
      <c r="C67" s="156"/>
      <c r="D67" s="156"/>
      <c r="E67" s="156"/>
      <c r="F67" s="156"/>
      <c r="G67" s="156"/>
      <c r="H67" s="156"/>
      <c r="I67" s="182"/>
      <c r="J67" s="182"/>
      <c r="K67" s="182"/>
      <c r="L67" s="182"/>
      <c r="M67" s="9"/>
    </row>
    <row r="68" spans="1:13" ht="15.75" hidden="1">
      <c r="A68" s="4" t="s">
        <v>18</v>
      </c>
      <c r="B68" s="156"/>
      <c r="C68" s="156"/>
      <c r="D68" s="156"/>
      <c r="E68" s="156"/>
      <c r="F68" s="156"/>
      <c r="G68" s="156"/>
      <c r="H68" s="156"/>
      <c r="I68" s="182"/>
      <c r="J68" s="182"/>
      <c r="K68" s="182"/>
      <c r="L68" s="182"/>
      <c r="M68" s="9"/>
    </row>
    <row r="69" spans="1:13" ht="15.75" hidden="1">
      <c r="A69" s="4" t="s">
        <v>19</v>
      </c>
      <c r="B69" s="156"/>
      <c r="C69" s="156"/>
      <c r="D69" s="156"/>
      <c r="E69" s="156"/>
      <c r="F69" s="156"/>
      <c r="G69" s="156"/>
      <c r="H69" s="156"/>
      <c r="I69" s="182"/>
      <c r="J69" s="182"/>
      <c r="K69" s="182"/>
      <c r="L69" s="182"/>
      <c r="M69" s="9"/>
    </row>
    <row r="70" spans="1:13" ht="15.75" hidden="1">
      <c r="A70" s="4" t="s">
        <v>20</v>
      </c>
      <c r="B70" s="156"/>
      <c r="C70" s="156"/>
      <c r="D70" s="156"/>
      <c r="E70" s="156"/>
      <c r="F70" s="156"/>
      <c r="G70" s="156"/>
      <c r="H70" s="156"/>
      <c r="I70" s="182"/>
      <c r="J70" s="182"/>
      <c r="K70" s="182"/>
      <c r="L70" s="182"/>
      <c r="M70" s="9"/>
    </row>
    <row r="71" spans="1:13" ht="15.75" hidden="1">
      <c r="A71" s="4" t="s">
        <v>21</v>
      </c>
      <c r="B71" s="156"/>
      <c r="C71" s="156"/>
      <c r="D71" s="156"/>
      <c r="E71" s="156"/>
      <c r="F71" s="156"/>
      <c r="G71" s="156"/>
      <c r="H71" s="156"/>
      <c r="I71" s="182"/>
      <c r="J71" s="182"/>
      <c r="K71" s="182"/>
      <c r="L71" s="182"/>
      <c r="M71" s="9"/>
    </row>
    <row r="72" spans="1:13" ht="15.75" hidden="1">
      <c r="A72" s="4" t="s">
        <v>22</v>
      </c>
      <c r="B72" s="156"/>
      <c r="C72" s="156"/>
      <c r="D72" s="156"/>
      <c r="E72" s="156"/>
      <c r="F72" s="156"/>
      <c r="G72" s="156"/>
      <c r="H72" s="156"/>
      <c r="I72" s="182"/>
      <c r="J72" s="182"/>
      <c r="K72" s="182"/>
      <c r="L72" s="182"/>
      <c r="M72" s="9"/>
    </row>
    <row r="73" spans="1:13" ht="15.75" hidden="1">
      <c r="A73" s="4" t="s">
        <v>23</v>
      </c>
      <c r="B73" s="156"/>
      <c r="C73" s="156"/>
      <c r="D73" s="156"/>
      <c r="E73" s="156"/>
      <c r="F73" s="156"/>
      <c r="G73" s="156"/>
      <c r="H73" s="156"/>
      <c r="I73" s="182"/>
      <c r="J73" s="182"/>
      <c r="K73" s="182"/>
      <c r="L73" s="182"/>
      <c r="M73" s="9"/>
    </row>
    <row r="74" spans="1:13" ht="15.75" hidden="1">
      <c r="A74" s="4" t="s">
        <v>24</v>
      </c>
      <c r="B74" s="156"/>
      <c r="C74" s="156"/>
      <c r="D74" s="156"/>
      <c r="E74" s="156"/>
      <c r="F74" s="156"/>
      <c r="G74" s="156"/>
      <c r="H74" s="156"/>
      <c r="I74" s="182"/>
      <c r="J74" s="182"/>
      <c r="K74" s="182"/>
      <c r="L74" s="182"/>
      <c r="M74" s="9"/>
    </row>
    <row r="75" spans="1:13" ht="15.75" hidden="1">
      <c r="A75" s="4" t="s">
        <v>25</v>
      </c>
      <c r="B75" s="156"/>
      <c r="C75" s="156"/>
      <c r="D75" s="156"/>
      <c r="E75" s="156"/>
      <c r="F75" s="156"/>
      <c r="G75" s="156"/>
      <c r="H75" s="156"/>
      <c r="I75" s="182"/>
      <c r="J75" s="182"/>
      <c r="K75" s="182"/>
      <c r="L75" s="182"/>
      <c r="M75" s="9"/>
    </row>
    <row r="76" spans="1:13" ht="15.75" hidden="1">
      <c r="A76" s="4" t="s">
        <v>509</v>
      </c>
      <c r="B76" s="156"/>
      <c r="C76" s="156"/>
      <c r="D76" s="156"/>
      <c r="E76" s="156"/>
      <c r="F76" s="156"/>
      <c r="G76" s="156"/>
      <c r="H76" s="156"/>
      <c r="I76" s="156"/>
      <c r="J76" s="156"/>
      <c r="K76" s="182"/>
      <c r="L76" s="182"/>
      <c r="M76" s="9"/>
    </row>
    <row r="77" spans="1:13" ht="15.75" hidden="1">
      <c r="A77" s="4" t="s">
        <v>513</v>
      </c>
      <c r="B77" s="156"/>
      <c r="C77" s="156"/>
      <c r="D77" s="156"/>
      <c r="E77" s="156"/>
      <c r="F77" s="156"/>
      <c r="G77" s="156"/>
      <c r="H77" s="156"/>
      <c r="I77" s="156"/>
      <c r="J77" s="156"/>
      <c r="K77" s="156"/>
      <c r="L77" s="156"/>
      <c r="M77" s="9"/>
    </row>
    <row r="78" spans="1:13" ht="15.75" hidden="1">
      <c r="A78" s="4" t="s">
        <v>26</v>
      </c>
      <c r="B78" s="156"/>
      <c r="C78" s="156"/>
      <c r="D78" s="156"/>
      <c r="E78" s="156"/>
      <c r="F78" s="156"/>
      <c r="G78" s="156"/>
      <c r="H78" s="156"/>
      <c r="I78" s="182"/>
      <c r="J78" s="182"/>
      <c r="K78" s="182"/>
      <c r="L78" s="182"/>
      <c r="M78" s="9"/>
    </row>
    <row r="79" spans="1:13" ht="15" hidden="1">
      <c r="A79" s="23" t="s">
        <v>27</v>
      </c>
      <c r="B79" s="156"/>
      <c r="C79" s="156"/>
      <c r="D79" s="156"/>
      <c r="E79" s="156"/>
      <c r="F79" s="156"/>
      <c r="G79" s="156"/>
      <c r="H79" s="156"/>
      <c r="I79" s="182"/>
      <c r="J79" s="182"/>
      <c r="K79" s="182"/>
      <c r="L79" s="182"/>
      <c r="M79" s="9"/>
    </row>
    <row r="80" spans="1:12" ht="15.75" hidden="1">
      <c r="A80" s="4" t="s">
        <v>28</v>
      </c>
      <c r="B80" s="156"/>
      <c r="C80" s="156"/>
      <c r="D80" s="156"/>
      <c r="E80" s="156"/>
      <c r="F80" s="156"/>
      <c r="G80" s="156"/>
      <c r="H80" s="156"/>
      <c r="I80" s="182"/>
      <c r="J80" s="182"/>
      <c r="K80" s="182"/>
      <c r="L80" s="182"/>
    </row>
    <row r="81" spans="1:12" ht="15.75" hidden="1">
      <c r="A81" s="4" t="s">
        <v>29</v>
      </c>
      <c r="B81" s="156"/>
      <c r="C81" s="156"/>
      <c r="D81" s="156"/>
      <c r="E81" s="156"/>
      <c r="F81" s="156"/>
      <c r="G81" s="156"/>
      <c r="H81" s="156"/>
      <c r="I81" s="182"/>
      <c r="J81" s="182"/>
      <c r="K81" s="182"/>
      <c r="L81" s="182"/>
    </row>
    <row r="82" spans="1:12" ht="15.75" hidden="1">
      <c r="A82" s="4" t="s">
        <v>30</v>
      </c>
      <c r="B82" s="156"/>
      <c r="C82" s="156"/>
      <c r="D82" s="156"/>
      <c r="E82" s="156"/>
      <c r="F82" s="156"/>
      <c r="G82" s="156"/>
      <c r="H82" s="156"/>
      <c r="I82" s="182"/>
      <c r="J82" s="182"/>
      <c r="K82" s="182"/>
      <c r="L82" s="182"/>
    </row>
    <row r="83" spans="1:12" ht="15.75" hidden="1">
      <c r="A83" s="4" t="s">
        <v>31</v>
      </c>
      <c r="B83" s="156"/>
      <c r="C83" s="156"/>
      <c r="D83" s="156"/>
      <c r="E83" s="156"/>
      <c r="F83" s="156"/>
      <c r="G83" s="156"/>
      <c r="H83" s="156"/>
      <c r="I83" s="182"/>
      <c r="J83" s="182"/>
      <c r="K83" s="182"/>
      <c r="L83" s="182"/>
    </row>
    <row r="84" spans="1:12" ht="15.75" hidden="1">
      <c r="A84" s="4" t="s">
        <v>32</v>
      </c>
      <c r="B84" s="156"/>
      <c r="C84" s="156"/>
      <c r="D84" s="156"/>
      <c r="E84" s="156"/>
      <c r="F84" s="156"/>
      <c r="G84" s="156"/>
      <c r="H84" s="156"/>
      <c r="I84" s="182"/>
      <c r="J84" s="182"/>
      <c r="K84" s="182"/>
      <c r="L84" s="182"/>
    </row>
    <row r="85" spans="1:12" ht="15.75" hidden="1">
      <c r="A85" s="4" t="s">
        <v>33</v>
      </c>
      <c r="B85" s="156"/>
      <c r="C85" s="156"/>
      <c r="D85" s="156"/>
      <c r="E85" s="156"/>
      <c r="F85" s="156"/>
      <c r="G85" s="156"/>
      <c r="H85" s="156"/>
      <c r="I85" s="182"/>
      <c r="J85" s="182"/>
      <c r="K85" s="182"/>
      <c r="L85" s="182"/>
    </row>
    <row r="86" spans="1:12" ht="15.75" hidden="1">
      <c r="A86" s="4" t="s">
        <v>34</v>
      </c>
      <c r="B86" s="156"/>
      <c r="C86" s="156"/>
      <c r="D86" s="156"/>
      <c r="E86" s="156"/>
      <c r="F86" s="156"/>
      <c r="G86" s="156"/>
      <c r="H86" s="156"/>
      <c r="I86" s="182"/>
      <c r="J86" s="182"/>
      <c r="K86" s="182"/>
      <c r="L86" s="182"/>
    </row>
    <row r="87" spans="1:12" ht="15.75" hidden="1">
      <c r="A87" s="4" t="s">
        <v>35</v>
      </c>
      <c r="B87" s="156"/>
      <c r="C87" s="156"/>
      <c r="D87" s="156"/>
      <c r="E87" s="156"/>
      <c r="F87" s="156"/>
      <c r="G87" s="156"/>
      <c r="H87" s="156"/>
      <c r="I87" s="182"/>
      <c r="J87" s="182"/>
      <c r="K87" s="182"/>
      <c r="L87" s="182"/>
    </row>
    <row r="88" spans="3:7" ht="15" hidden="1">
      <c r="C88" s="436"/>
      <c r="D88" s="436"/>
      <c r="E88" s="436"/>
      <c r="F88" s="436"/>
      <c r="G88" s="436"/>
    </row>
    <row r="89" spans="1:7" ht="15" hidden="1">
      <c r="A89" s="470" t="s">
        <v>511</v>
      </c>
      <c r="B89" s="470"/>
      <c r="C89" s="470"/>
      <c r="D89" s="470"/>
      <c r="E89" s="470"/>
      <c r="F89" s="470"/>
      <c r="G89" s="470"/>
    </row>
    <row r="90" spans="1:10" ht="15" hidden="1">
      <c r="A90" s="182" t="s">
        <v>515</v>
      </c>
      <c r="B90" s="156"/>
      <c r="C90" s="156"/>
      <c r="D90" s="156"/>
      <c r="E90" s="156"/>
      <c r="F90" s="156"/>
      <c r="G90" s="156"/>
      <c r="H90" s="156"/>
      <c r="I90" s="156"/>
      <c r="J90" s="156"/>
    </row>
    <row r="91" spans="1:10" ht="15" hidden="1">
      <c r="A91" s="182" t="s">
        <v>516</v>
      </c>
      <c r="B91" s="156"/>
      <c r="C91" s="156"/>
      <c r="D91" s="156"/>
      <c r="E91" s="156"/>
      <c r="F91" s="156"/>
      <c r="G91" s="156"/>
      <c r="H91" s="156"/>
      <c r="I91" s="156"/>
      <c r="J91" s="182"/>
    </row>
    <row r="92" spans="1:10" ht="15" hidden="1">
      <c r="A92" s="182" t="s">
        <v>512</v>
      </c>
      <c r="B92" s="156"/>
      <c r="C92" s="156"/>
      <c r="D92" s="156"/>
      <c r="E92" s="156"/>
      <c r="F92" s="156"/>
      <c r="G92" s="156"/>
      <c r="H92" s="156"/>
      <c r="I92" s="156"/>
      <c r="J92" s="182"/>
    </row>
    <row r="93" spans="1:10" ht="15" hidden="1">
      <c r="A93" s="182" t="s">
        <v>517</v>
      </c>
      <c r="B93" s="156"/>
      <c r="C93" s="156"/>
      <c r="D93" s="156"/>
      <c r="E93" s="156"/>
      <c r="F93" s="156"/>
      <c r="G93" s="156"/>
      <c r="H93" s="156"/>
      <c r="I93" s="156"/>
      <c r="J93" s="182"/>
    </row>
    <row r="94" spans="1:10" ht="15" hidden="1">
      <c r="A94" s="182" t="s">
        <v>518</v>
      </c>
      <c r="B94" s="156"/>
      <c r="C94" s="156"/>
      <c r="D94" s="156"/>
      <c r="E94" s="156"/>
      <c r="F94" s="156"/>
      <c r="G94" s="156"/>
      <c r="H94" s="156"/>
      <c r="I94" s="156"/>
      <c r="J94" s="182"/>
    </row>
    <row r="95" spans="1:10" ht="15" hidden="1">
      <c r="A95" s="182" t="s">
        <v>519</v>
      </c>
      <c r="B95" s="156"/>
      <c r="C95" s="156"/>
      <c r="D95" s="156"/>
      <c r="E95" s="156"/>
      <c r="F95" s="156"/>
      <c r="G95" s="156"/>
      <c r="H95" s="156"/>
      <c r="I95" s="156"/>
      <c r="J95" s="182"/>
    </row>
    <row r="96" spans="1:10" ht="15" hidden="1">
      <c r="A96" s="182" t="s">
        <v>520</v>
      </c>
      <c r="B96" s="156"/>
      <c r="C96" s="156"/>
      <c r="D96" s="156"/>
      <c r="E96" s="156"/>
      <c r="F96" s="156"/>
      <c r="G96" s="156"/>
      <c r="H96" s="156"/>
      <c r="I96" s="156"/>
      <c r="J96" s="182"/>
    </row>
    <row r="97" spans="1:10" ht="15" hidden="1">
      <c r="A97" s="182" t="s">
        <v>521</v>
      </c>
      <c r="B97" s="156"/>
      <c r="C97" s="156"/>
      <c r="D97" s="156"/>
      <c r="E97" s="156"/>
      <c r="F97" s="156"/>
      <c r="G97" s="156"/>
      <c r="H97" s="156"/>
      <c r="I97" s="156"/>
      <c r="J97" s="182"/>
    </row>
    <row r="98" spans="1:10" ht="15" hidden="1">
      <c r="A98" s="182" t="s">
        <v>522</v>
      </c>
      <c r="B98" s="156"/>
      <c r="C98" s="156"/>
      <c r="D98" s="156"/>
      <c r="E98" s="156"/>
      <c r="F98" s="156"/>
      <c r="G98" s="156"/>
      <c r="H98" s="156"/>
      <c r="I98" s="156"/>
      <c r="J98" s="182"/>
    </row>
    <row r="99" spans="1:10" ht="15" hidden="1">
      <c r="A99" s="182" t="s">
        <v>514</v>
      </c>
      <c r="B99" s="156"/>
      <c r="C99" s="156"/>
      <c r="D99" s="156"/>
      <c r="E99" s="156"/>
      <c r="F99" s="156"/>
      <c r="G99" s="156"/>
      <c r="H99" s="156"/>
      <c r="I99" s="156"/>
      <c r="J99" s="182"/>
    </row>
    <row r="100" spans="1:10" ht="15" hidden="1">
      <c r="A100" s="182" t="s">
        <v>523</v>
      </c>
      <c r="B100" s="156"/>
      <c r="C100" s="156"/>
      <c r="D100" s="156"/>
      <c r="E100" s="156"/>
      <c r="F100" s="156"/>
      <c r="G100" s="156"/>
      <c r="H100" s="156"/>
      <c r="I100" s="156"/>
      <c r="J100" s="182"/>
    </row>
    <row r="101" spans="1:10" ht="15" hidden="1">
      <c r="A101" s="182" t="s">
        <v>524</v>
      </c>
      <c r="B101" s="156"/>
      <c r="C101" s="156"/>
      <c r="D101" s="156"/>
      <c r="E101" s="156"/>
      <c r="F101" s="156"/>
      <c r="G101" s="156"/>
      <c r="H101" s="156"/>
      <c r="I101" s="156"/>
      <c r="J101" s="182"/>
    </row>
    <row r="102" spans="3:7" ht="15">
      <c r="C102" s="436"/>
      <c r="D102" s="436"/>
      <c r="E102" s="436"/>
      <c r="F102" s="436"/>
      <c r="G102" s="436"/>
    </row>
    <row r="103" spans="3:7" ht="15">
      <c r="C103" s="436"/>
      <c r="D103" s="436"/>
      <c r="E103" s="436"/>
      <c r="F103" s="436"/>
      <c r="G103" s="436"/>
    </row>
    <row r="104" spans="3:7" ht="15">
      <c r="C104" s="436"/>
      <c r="D104" s="436"/>
      <c r="E104" s="436"/>
      <c r="F104" s="436"/>
      <c r="G104" s="436"/>
    </row>
    <row r="105" spans="3:7" ht="15">
      <c r="C105" s="436"/>
      <c r="D105" s="436"/>
      <c r="E105" s="436"/>
      <c r="F105" s="436"/>
      <c r="G105" s="436"/>
    </row>
    <row r="106" spans="3:7" ht="15">
      <c r="C106" s="436"/>
      <c r="D106" s="436"/>
      <c r="E106" s="436"/>
      <c r="F106" s="436"/>
      <c r="G106" s="436"/>
    </row>
    <row r="107" spans="3:7" ht="15">
      <c r="C107" s="436"/>
      <c r="D107" s="436"/>
      <c r="E107" s="436"/>
      <c r="F107" s="436"/>
      <c r="G107" s="436"/>
    </row>
    <row r="108" spans="3:7" ht="15">
      <c r="C108" s="436"/>
      <c r="D108" s="436"/>
      <c r="E108" s="436"/>
      <c r="F108" s="436"/>
      <c r="G108" s="436"/>
    </row>
    <row r="109" spans="3:7" ht="15">
      <c r="C109" s="436"/>
      <c r="D109" s="436"/>
      <c r="E109" s="436"/>
      <c r="F109" s="436"/>
      <c r="G109" s="436"/>
    </row>
    <row r="110" spans="3:7" ht="15">
      <c r="C110" s="436"/>
      <c r="D110" s="436"/>
      <c r="E110" s="436"/>
      <c r="F110" s="436"/>
      <c r="G110" s="436"/>
    </row>
    <row r="111" spans="3:7" ht="15">
      <c r="C111" s="436"/>
      <c r="D111" s="436"/>
      <c r="E111" s="436"/>
      <c r="F111" s="436"/>
      <c r="G111" s="436"/>
    </row>
    <row r="112" spans="3:7" ht="15">
      <c r="C112" s="436"/>
      <c r="D112" s="436"/>
      <c r="E112" s="436"/>
      <c r="F112" s="436"/>
      <c r="G112" s="436"/>
    </row>
    <row r="113" spans="3:7" ht="15">
      <c r="C113" s="436"/>
      <c r="D113" s="436"/>
      <c r="E113" s="436"/>
      <c r="F113" s="436"/>
      <c r="G113" s="436"/>
    </row>
    <row r="114" spans="3:7" ht="15">
      <c r="C114" s="436"/>
      <c r="D114" s="436"/>
      <c r="E114" s="436"/>
      <c r="F114" s="436"/>
      <c r="G114" s="436"/>
    </row>
    <row r="115" spans="3:7" ht="15">
      <c r="C115" s="436"/>
      <c r="D115" s="436"/>
      <c r="E115" s="436"/>
      <c r="F115" s="436"/>
      <c r="G115" s="436"/>
    </row>
    <row r="116" spans="3:7" ht="15">
      <c r="C116" s="436"/>
      <c r="D116" s="436"/>
      <c r="E116" s="436"/>
      <c r="F116" s="436"/>
      <c r="G116" s="436"/>
    </row>
    <row r="117" spans="3:7" ht="15">
      <c r="C117" s="436"/>
      <c r="D117" s="436"/>
      <c r="E117" s="436"/>
      <c r="F117" s="436"/>
      <c r="G117" s="436"/>
    </row>
    <row r="118" spans="3:7" ht="15">
      <c r="C118" s="436"/>
      <c r="D118" s="436"/>
      <c r="E118" s="436"/>
      <c r="F118" s="436"/>
      <c r="G118" s="436"/>
    </row>
    <row r="119" spans="3:7" ht="15">
      <c r="C119" s="436"/>
      <c r="D119" s="436"/>
      <c r="E119" s="436"/>
      <c r="F119" s="436"/>
      <c r="G119" s="436"/>
    </row>
  </sheetData>
  <sheetProtection sheet="1" formatRows="0"/>
  <mergeCells count="82">
    <mergeCell ref="H36:M36"/>
    <mergeCell ref="H37:M37"/>
    <mergeCell ref="I5:M5"/>
    <mergeCell ref="J7:M7"/>
    <mergeCell ref="B36:G36"/>
    <mergeCell ref="I26:M33"/>
    <mergeCell ref="A27:H27"/>
    <mergeCell ref="A28:H28"/>
    <mergeCell ref="A10:M10"/>
    <mergeCell ref="A3:M3"/>
    <mergeCell ref="A25:H25"/>
    <mergeCell ref="A26:H26"/>
    <mergeCell ref="I24:M25"/>
    <mergeCell ref="A13:M13"/>
    <mergeCell ref="H38:M38"/>
    <mergeCell ref="B7:F7"/>
    <mergeCell ref="B37:G37"/>
    <mergeCell ref="B38:G38"/>
    <mergeCell ref="A1:M1"/>
    <mergeCell ref="B41:G41"/>
    <mergeCell ref="H41:M41"/>
    <mergeCell ref="A2:M2"/>
    <mergeCell ref="A5:H5"/>
    <mergeCell ref="A35:M35"/>
    <mergeCell ref="B39:G39"/>
    <mergeCell ref="A14:M22"/>
    <mergeCell ref="A33:H33"/>
    <mergeCell ref="A11:M11"/>
    <mergeCell ref="A23:M23"/>
    <mergeCell ref="A24:H24"/>
    <mergeCell ref="A29:H29"/>
    <mergeCell ref="A30:H30"/>
    <mergeCell ref="A31:H31"/>
    <mergeCell ref="A32:H32"/>
    <mergeCell ref="C55:G55"/>
    <mergeCell ref="B42:G42"/>
    <mergeCell ref="B43:G43"/>
    <mergeCell ref="B44:G44"/>
    <mergeCell ref="B45:G45"/>
    <mergeCell ref="B46:G46"/>
    <mergeCell ref="B47:G47"/>
    <mergeCell ref="B48:G48"/>
    <mergeCell ref="C105:G105"/>
    <mergeCell ref="C106:G106"/>
    <mergeCell ref="B40:G40"/>
    <mergeCell ref="C111:G111"/>
    <mergeCell ref="H50:M50"/>
    <mergeCell ref="H51:M51"/>
    <mergeCell ref="H52:M52"/>
    <mergeCell ref="B50:G50"/>
    <mergeCell ref="B51:G51"/>
    <mergeCell ref="B52:G52"/>
    <mergeCell ref="H49:M49"/>
    <mergeCell ref="H48:M48"/>
    <mergeCell ref="H39:M39"/>
    <mergeCell ref="H40:M40"/>
    <mergeCell ref="H44:M44"/>
    <mergeCell ref="H45:M45"/>
    <mergeCell ref="H46:M46"/>
    <mergeCell ref="H47:M47"/>
    <mergeCell ref="H42:M42"/>
    <mergeCell ref="H43:M43"/>
    <mergeCell ref="C109:G109"/>
    <mergeCell ref="C110:G110"/>
    <mergeCell ref="C113:G113"/>
    <mergeCell ref="C88:G88"/>
    <mergeCell ref="A89:G89"/>
    <mergeCell ref="B49:G49"/>
    <mergeCell ref="C112:G112"/>
    <mergeCell ref="C102:G102"/>
    <mergeCell ref="C103:G103"/>
    <mergeCell ref="C104:G104"/>
    <mergeCell ref="H53:M53"/>
    <mergeCell ref="C119:G119"/>
    <mergeCell ref="C117:G117"/>
    <mergeCell ref="C118:G118"/>
    <mergeCell ref="B53:G53"/>
    <mergeCell ref="C114:G114"/>
    <mergeCell ref="C115:G115"/>
    <mergeCell ref="C116:G116"/>
    <mergeCell ref="C107:G107"/>
    <mergeCell ref="C108:G108"/>
  </mergeCells>
  <dataValidations count="2">
    <dataValidation type="list" allowBlank="1" showInputMessage="1" showErrorMessage="1" sqref="A24:H33">
      <formula1>$A$90:$A$101</formula1>
    </dataValidation>
    <dataValidation type="list" allowBlank="1" showInputMessage="1" showErrorMessage="1" sqref="B37:G53">
      <formula1>$A$56:$A$87</formula1>
    </dataValidation>
  </dataValidations>
  <printOptions/>
  <pageMargins left="0.25" right="0.25" top="0.75" bottom="0.75" header="0.3" footer="0.3"/>
  <pageSetup horizontalDpi="600" verticalDpi="600" orientation="landscape" r:id="rId1"/>
  <headerFooter>
    <oddFooter>&amp;LFamily Preservation Services&amp;CFY 2023 PSSF Renewal Application&amp;RPage &amp;P of &amp;N</oddFooter>
  </headerFooter>
</worksheet>
</file>

<file path=xl/worksheets/sheet5.xml><?xml version="1.0" encoding="utf-8"?>
<worksheet xmlns="http://schemas.openxmlformats.org/spreadsheetml/2006/main" xmlns:r="http://schemas.openxmlformats.org/officeDocument/2006/relationships">
  <sheetPr>
    <tabColor theme="7" tint="0.7999799847602844"/>
  </sheetPr>
  <dimension ref="A1:O110"/>
  <sheetViews>
    <sheetView showGridLines="0" view="pageLayout" workbookViewId="0" topLeftCell="A19">
      <selection activeCell="H34" sqref="H34:M34"/>
    </sheetView>
  </sheetViews>
  <sheetFormatPr defaultColWidth="9.140625" defaultRowHeight="15"/>
  <cols>
    <col min="1" max="1" width="8.140625" style="5" customWidth="1"/>
    <col min="2" max="2" width="7.28125" style="5" customWidth="1"/>
    <col min="3" max="3" width="2.140625" style="5" customWidth="1"/>
    <col min="4" max="4" width="10.7109375" style="5" customWidth="1"/>
    <col min="5" max="5" width="2.57421875" style="5" customWidth="1"/>
    <col min="6" max="6" width="9.140625" style="5" customWidth="1"/>
    <col min="7" max="7" width="8.7109375" style="5" customWidth="1"/>
    <col min="8" max="8" width="25.28125" style="5" customWidth="1"/>
    <col min="9" max="9" width="10.00390625" style="5" customWidth="1"/>
    <col min="10" max="10" width="9.140625" style="5" customWidth="1"/>
    <col min="11" max="11" width="1.7109375" style="5" customWidth="1"/>
    <col min="12" max="12" width="11.8515625" style="5" customWidth="1"/>
    <col min="13" max="13" width="31.00390625" style="5" customWidth="1"/>
    <col min="14" max="16384" width="9.140625" style="5" customWidth="1"/>
  </cols>
  <sheetData>
    <row r="1" spans="1:13" ht="21">
      <c r="A1" s="570" t="s">
        <v>530</v>
      </c>
      <c r="B1" s="571"/>
      <c r="C1" s="571"/>
      <c r="D1" s="571"/>
      <c r="E1" s="571"/>
      <c r="F1" s="571"/>
      <c r="G1" s="571"/>
      <c r="H1" s="571"/>
      <c r="I1" s="571"/>
      <c r="J1" s="571"/>
      <c r="K1" s="571"/>
      <c r="L1" s="571"/>
      <c r="M1" s="572"/>
    </row>
    <row r="2" spans="1:13" ht="40.5" customHeight="1">
      <c r="A2" s="550" t="s">
        <v>568</v>
      </c>
      <c r="B2" s="551"/>
      <c r="C2" s="551"/>
      <c r="D2" s="551"/>
      <c r="E2" s="551"/>
      <c r="F2" s="551"/>
      <c r="G2" s="551"/>
      <c r="H2" s="551"/>
      <c r="I2" s="551"/>
      <c r="J2" s="551"/>
      <c r="K2" s="551"/>
      <c r="L2" s="551"/>
      <c r="M2" s="552"/>
    </row>
    <row r="3" spans="1:13" ht="34.5" customHeight="1">
      <c r="A3" s="498" t="s">
        <v>566</v>
      </c>
      <c r="B3" s="499"/>
      <c r="C3" s="499"/>
      <c r="D3" s="499"/>
      <c r="E3" s="499"/>
      <c r="F3" s="499"/>
      <c r="G3" s="499"/>
      <c r="H3" s="499"/>
      <c r="I3" s="499"/>
      <c r="J3" s="499"/>
      <c r="K3" s="499"/>
      <c r="L3" s="499"/>
      <c r="M3" s="500"/>
    </row>
    <row r="4" spans="1:13" ht="6" customHeight="1">
      <c r="A4" s="189"/>
      <c r="B4" s="9"/>
      <c r="C4" s="9"/>
      <c r="D4" s="9"/>
      <c r="E4" s="9"/>
      <c r="F4" s="9"/>
      <c r="G4" s="9"/>
      <c r="H4" s="9"/>
      <c r="I4" s="9"/>
      <c r="J4" s="9"/>
      <c r="K4" s="9"/>
      <c r="L4" s="9"/>
      <c r="M4" s="200"/>
    </row>
    <row r="5" spans="1:14" ht="30.75" customHeight="1">
      <c r="A5" s="553" t="s">
        <v>536</v>
      </c>
      <c r="B5" s="554"/>
      <c r="C5" s="554"/>
      <c r="D5" s="554"/>
      <c r="E5" s="554"/>
      <c r="F5" s="554"/>
      <c r="G5" s="554"/>
      <c r="H5" s="554"/>
      <c r="I5" s="555"/>
      <c r="J5" s="509"/>
      <c r="K5" s="509"/>
      <c r="L5" s="509"/>
      <c r="M5" s="510"/>
      <c r="N5" s="16"/>
    </row>
    <row r="6" spans="1:13" ht="6" customHeight="1">
      <c r="A6" s="190"/>
      <c r="B6" s="228"/>
      <c r="C6" s="228"/>
      <c r="D6" s="228"/>
      <c r="E6" s="228"/>
      <c r="F6" s="228"/>
      <c r="G6" s="228"/>
      <c r="H6" s="228"/>
      <c r="I6" s="25"/>
      <c r="J6" s="59"/>
      <c r="K6" s="59"/>
      <c r="L6" s="59"/>
      <c r="M6" s="211"/>
    </row>
    <row r="7" spans="1:13" ht="29.25" customHeight="1">
      <c r="A7" s="248" t="s">
        <v>39</v>
      </c>
      <c r="B7" s="556"/>
      <c r="C7" s="557"/>
      <c r="D7" s="557"/>
      <c r="E7" s="557"/>
      <c r="F7" s="558"/>
      <c r="G7" s="250" t="s">
        <v>569</v>
      </c>
      <c r="H7" s="48"/>
      <c r="I7" s="251" t="s">
        <v>71</v>
      </c>
      <c r="J7" s="559"/>
      <c r="K7" s="560"/>
      <c r="L7" s="560"/>
      <c r="M7" s="561"/>
    </row>
    <row r="8" spans="1:13" ht="12.75" customHeight="1">
      <c r="A8" s="196"/>
      <c r="B8" s="195"/>
      <c r="C8" s="195"/>
      <c r="D8" s="195"/>
      <c r="E8" s="195"/>
      <c r="F8" s="195"/>
      <c r="G8" s="195"/>
      <c r="H8" s="195"/>
      <c r="I8" s="195"/>
      <c r="J8" s="195"/>
      <c r="K8" s="195"/>
      <c r="L8" s="195"/>
      <c r="M8" s="200"/>
    </row>
    <row r="9" spans="1:13" ht="15.75" customHeight="1">
      <c r="A9" s="437" t="s">
        <v>542</v>
      </c>
      <c r="B9" s="438"/>
      <c r="C9" s="438"/>
      <c r="D9" s="438"/>
      <c r="E9" s="438"/>
      <c r="F9" s="438"/>
      <c r="G9" s="438"/>
      <c r="H9" s="438"/>
      <c r="I9" s="438"/>
      <c r="J9" s="438"/>
      <c r="K9" s="438"/>
      <c r="L9" s="438"/>
      <c r="M9" s="566"/>
    </row>
    <row r="10" spans="1:13" ht="66.75" customHeight="1">
      <c r="A10" s="567" t="s">
        <v>531</v>
      </c>
      <c r="B10" s="568"/>
      <c r="C10" s="568"/>
      <c r="D10" s="568"/>
      <c r="E10" s="568"/>
      <c r="F10" s="568"/>
      <c r="G10" s="568"/>
      <c r="H10" s="568"/>
      <c r="I10" s="568"/>
      <c r="J10" s="568"/>
      <c r="K10" s="568"/>
      <c r="L10" s="568"/>
      <c r="M10" s="569"/>
    </row>
    <row r="11" spans="1:13" ht="9" customHeight="1">
      <c r="A11" s="206"/>
      <c r="B11" s="230"/>
      <c r="C11" s="230"/>
      <c r="D11" s="230"/>
      <c r="E11" s="230"/>
      <c r="F11" s="230"/>
      <c r="G11" s="230"/>
      <c r="H11" s="230"/>
      <c r="I11" s="230"/>
      <c r="J11" s="230"/>
      <c r="K11" s="230"/>
      <c r="L11" s="230"/>
      <c r="M11" s="231"/>
    </row>
    <row r="12" spans="1:13" ht="49.5" customHeight="1">
      <c r="A12" s="526" t="s">
        <v>543</v>
      </c>
      <c r="B12" s="527"/>
      <c r="C12" s="527"/>
      <c r="D12" s="527"/>
      <c r="E12" s="527"/>
      <c r="F12" s="527"/>
      <c r="G12" s="573"/>
      <c r="H12" s="573"/>
      <c r="I12" s="573"/>
      <c r="J12" s="573"/>
      <c r="K12" s="573"/>
      <c r="L12" s="573"/>
      <c r="M12" s="574"/>
    </row>
    <row r="13" spans="1:13" ht="157.5" customHeight="1">
      <c r="A13" s="563"/>
      <c r="B13" s="564"/>
      <c r="C13" s="564"/>
      <c r="D13" s="564"/>
      <c r="E13" s="564"/>
      <c r="F13" s="564"/>
      <c r="G13" s="564"/>
      <c r="H13" s="564"/>
      <c r="I13" s="564"/>
      <c r="J13" s="564"/>
      <c r="K13" s="564"/>
      <c r="L13" s="564"/>
      <c r="M13" s="565"/>
    </row>
    <row r="14" spans="1:13" ht="30" customHeight="1">
      <c r="A14" s="547" t="s">
        <v>567</v>
      </c>
      <c r="B14" s="547"/>
      <c r="C14" s="547"/>
      <c r="D14" s="547"/>
      <c r="E14" s="547"/>
      <c r="F14" s="547"/>
      <c r="G14" s="547"/>
      <c r="H14" s="547"/>
      <c r="I14" s="547"/>
      <c r="J14" s="547"/>
      <c r="K14" s="547"/>
      <c r="L14" s="547"/>
      <c r="M14" s="547"/>
    </row>
    <row r="15" spans="1:13" ht="15" customHeight="1">
      <c r="A15" s="548"/>
      <c r="B15" s="548"/>
      <c r="C15" s="548"/>
      <c r="D15" s="548"/>
      <c r="E15" s="548"/>
      <c r="F15" s="548"/>
      <c r="G15" s="548"/>
      <c r="H15" s="548"/>
      <c r="I15" s="549" t="s">
        <v>526</v>
      </c>
      <c r="J15" s="549"/>
      <c r="K15" s="549"/>
      <c r="L15" s="549"/>
      <c r="M15" s="549"/>
    </row>
    <row r="16" spans="1:14" ht="15">
      <c r="A16" s="548"/>
      <c r="B16" s="548"/>
      <c r="C16" s="548"/>
      <c r="D16" s="548"/>
      <c r="E16" s="548"/>
      <c r="F16" s="548"/>
      <c r="G16" s="548"/>
      <c r="H16" s="548"/>
      <c r="I16" s="549"/>
      <c r="J16" s="549"/>
      <c r="K16" s="549"/>
      <c r="L16" s="549"/>
      <c r="M16" s="549"/>
      <c r="N16" s="16"/>
    </row>
    <row r="17" spans="1:13" ht="15">
      <c r="A17" s="548"/>
      <c r="B17" s="548"/>
      <c r="C17" s="548"/>
      <c r="D17" s="548"/>
      <c r="E17" s="548"/>
      <c r="F17" s="548"/>
      <c r="G17" s="548"/>
      <c r="H17" s="548"/>
      <c r="I17" s="548"/>
      <c r="J17" s="548"/>
      <c r="K17" s="548"/>
      <c r="L17" s="548"/>
      <c r="M17" s="548"/>
    </row>
    <row r="18" spans="1:13" ht="15">
      <c r="A18" s="548"/>
      <c r="B18" s="548"/>
      <c r="C18" s="548"/>
      <c r="D18" s="548"/>
      <c r="E18" s="548"/>
      <c r="F18" s="548"/>
      <c r="G18" s="548"/>
      <c r="H18" s="548"/>
      <c r="I18" s="548"/>
      <c r="J18" s="548"/>
      <c r="K18" s="548"/>
      <c r="L18" s="548"/>
      <c r="M18" s="548"/>
    </row>
    <row r="19" spans="1:13" ht="15">
      <c r="A19" s="548"/>
      <c r="B19" s="548"/>
      <c r="C19" s="548"/>
      <c r="D19" s="548"/>
      <c r="E19" s="548"/>
      <c r="F19" s="548"/>
      <c r="G19" s="548"/>
      <c r="H19" s="548"/>
      <c r="I19" s="548"/>
      <c r="J19" s="548"/>
      <c r="K19" s="548"/>
      <c r="L19" s="548"/>
      <c r="M19" s="548"/>
    </row>
    <row r="20" spans="1:13" ht="15">
      <c r="A20" s="548"/>
      <c r="B20" s="548"/>
      <c r="C20" s="548"/>
      <c r="D20" s="548"/>
      <c r="E20" s="548"/>
      <c r="F20" s="548"/>
      <c r="G20" s="548"/>
      <c r="H20" s="548"/>
      <c r="I20" s="548"/>
      <c r="J20" s="548"/>
      <c r="K20" s="548"/>
      <c r="L20" s="548"/>
      <c r="M20" s="548"/>
    </row>
    <row r="21" spans="1:13" ht="15">
      <c r="A21" s="548"/>
      <c r="B21" s="548"/>
      <c r="C21" s="548"/>
      <c r="D21" s="548"/>
      <c r="E21" s="548"/>
      <c r="F21" s="548"/>
      <c r="G21" s="548"/>
      <c r="H21" s="548"/>
      <c r="I21" s="548"/>
      <c r="J21" s="548"/>
      <c r="K21" s="548"/>
      <c r="L21" s="548"/>
      <c r="M21" s="548"/>
    </row>
    <row r="22" spans="1:13" ht="15">
      <c r="A22" s="548"/>
      <c r="B22" s="548"/>
      <c r="C22" s="548"/>
      <c r="D22" s="548"/>
      <c r="E22" s="548"/>
      <c r="F22" s="548"/>
      <c r="G22" s="548"/>
      <c r="H22" s="548"/>
      <c r="I22" s="548"/>
      <c r="J22" s="548"/>
      <c r="K22" s="548"/>
      <c r="L22" s="548"/>
      <c r="M22" s="548"/>
    </row>
    <row r="23" spans="1:13" ht="15">
      <c r="A23" s="548"/>
      <c r="B23" s="548"/>
      <c r="C23" s="548"/>
      <c r="D23" s="548"/>
      <c r="E23" s="548"/>
      <c r="F23" s="548"/>
      <c r="G23" s="548"/>
      <c r="H23" s="548"/>
      <c r="I23" s="548"/>
      <c r="J23" s="548"/>
      <c r="K23" s="548"/>
      <c r="L23" s="548"/>
      <c r="M23" s="548"/>
    </row>
    <row r="24" spans="1:13" ht="15">
      <c r="A24" s="548"/>
      <c r="B24" s="548"/>
      <c r="C24" s="548"/>
      <c r="D24" s="548"/>
      <c r="E24" s="548"/>
      <c r="F24" s="548"/>
      <c r="G24" s="548"/>
      <c r="H24" s="548"/>
      <c r="I24" s="548"/>
      <c r="J24" s="548"/>
      <c r="K24" s="548"/>
      <c r="L24" s="548"/>
      <c r="M24" s="548"/>
    </row>
    <row r="25" spans="1:13" ht="15">
      <c r="A25" s="324"/>
      <c r="B25" s="323"/>
      <c r="C25" s="323"/>
      <c r="D25" s="323"/>
      <c r="E25" s="323"/>
      <c r="F25" s="323"/>
      <c r="G25" s="323"/>
      <c r="H25" s="323"/>
      <c r="I25" s="323"/>
      <c r="J25" s="323"/>
      <c r="K25" s="323"/>
      <c r="L25" s="323"/>
      <c r="M25" s="325"/>
    </row>
    <row r="26" spans="1:13" ht="16.5" customHeight="1">
      <c r="A26" s="546" t="s">
        <v>203</v>
      </c>
      <c r="B26" s="546"/>
      <c r="C26" s="546"/>
      <c r="D26" s="546"/>
      <c r="E26" s="546"/>
      <c r="F26" s="546"/>
      <c r="G26" s="546"/>
      <c r="H26" s="546"/>
      <c r="I26" s="546"/>
      <c r="J26" s="546"/>
      <c r="K26" s="546"/>
      <c r="L26" s="546"/>
      <c r="M26" s="546"/>
    </row>
    <row r="27" spans="1:13" ht="46.5" customHeight="1">
      <c r="A27" s="322" t="s">
        <v>5</v>
      </c>
      <c r="B27" s="562" t="s">
        <v>40</v>
      </c>
      <c r="C27" s="562"/>
      <c r="D27" s="562"/>
      <c r="E27" s="562"/>
      <c r="F27" s="562"/>
      <c r="G27" s="562"/>
      <c r="H27" s="562" t="s">
        <v>562</v>
      </c>
      <c r="I27" s="562"/>
      <c r="J27" s="562"/>
      <c r="K27" s="562"/>
      <c r="L27" s="562"/>
      <c r="M27" s="562"/>
    </row>
    <row r="28" spans="1:13" ht="15">
      <c r="A28" s="29">
        <v>1</v>
      </c>
      <c r="B28" s="511"/>
      <c r="C28" s="512"/>
      <c r="D28" s="512"/>
      <c r="E28" s="512"/>
      <c r="F28" s="512"/>
      <c r="G28" s="512"/>
      <c r="H28" s="511"/>
      <c r="I28" s="545"/>
      <c r="J28" s="545"/>
      <c r="K28" s="545"/>
      <c r="L28" s="545"/>
      <c r="M28" s="545"/>
    </row>
    <row r="29" spans="1:13" ht="15">
      <c r="A29" s="29">
        <v>2</v>
      </c>
      <c r="B29" s="511"/>
      <c r="C29" s="512"/>
      <c r="D29" s="512"/>
      <c r="E29" s="512"/>
      <c r="F29" s="512"/>
      <c r="G29" s="512"/>
      <c r="H29" s="511"/>
      <c r="I29" s="545"/>
      <c r="J29" s="545"/>
      <c r="K29" s="545"/>
      <c r="L29" s="545"/>
      <c r="M29" s="545"/>
    </row>
    <row r="30" spans="1:13" ht="15">
      <c r="A30" s="29">
        <v>3</v>
      </c>
      <c r="B30" s="511"/>
      <c r="C30" s="512"/>
      <c r="D30" s="512"/>
      <c r="E30" s="512"/>
      <c r="F30" s="512"/>
      <c r="G30" s="512"/>
      <c r="H30" s="511"/>
      <c r="I30" s="545"/>
      <c r="J30" s="545"/>
      <c r="K30" s="545"/>
      <c r="L30" s="545"/>
      <c r="M30" s="545"/>
    </row>
    <row r="31" spans="1:13" ht="15">
      <c r="A31" s="29">
        <v>4</v>
      </c>
      <c r="B31" s="511"/>
      <c r="C31" s="512"/>
      <c r="D31" s="512"/>
      <c r="E31" s="512"/>
      <c r="F31" s="512"/>
      <c r="G31" s="512"/>
      <c r="H31" s="511"/>
      <c r="I31" s="545"/>
      <c r="J31" s="545"/>
      <c r="K31" s="545"/>
      <c r="L31" s="545"/>
      <c r="M31" s="545"/>
    </row>
    <row r="32" spans="1:13" ht="15">
      <c r="A32" s="29">
        <v>5</v>
      </c>
      <c r="B32" s="511"/>
      <c r="C32" s="512"/>
      <c r="D32" s="512"/>
      <c r="E32" s="512"/>
      <c r="F32" s="512"/>
      <c r="G32" s="512"/>
      <c r="H32" s="511"/>
      <c r="I32" s="545"/>
      <c r="J32" s="545"/>
      <c r="K32" s="545"/>
      <c r="L32" s="545"/>
      <c r="M32" s="545"/>
    </row>
    <row r="33" spans="1:13" ht="15">
      <c r="A33" s="29">
        <v>6</v>
      </c>
      <c r="B33" s="511"/>
      <c r="C33" s="512"/>
      <c r="D33" s="512"/>
      <c r="E33" s="512"/>
      <c r="F33" s="512"/>
      <c r="G33" s="512"/>
      <c r="H33" s="511"/>
      <c r="I33" s="545"/>
      <c r="J33" s="545"/>
      <c r="K33" s="545"/>
      <c r="L33" s="545"/>
      <c r="M33" s="545"/>
    </row>
    <row r="34" spans="1:13" ht="15">
      <c r="A34" s="29">
        <v>7</v>
      </c>
      <c r="B34" s="511"/>
      <c r="C34" s="512"/>
      <c r="D34" s="512"/>
      <c r="E34" s="512"/>
      <c r="F34" s="512"/>
      <c r="G34" s="512"/>
      <c r="H34" s="511"/>
      <c r="I34" s="545"/>
      <c r="J34" s="545"/>
      <c r="K34" s="545"/>
      <c r="L34" s="545"/>
      <c r="M34" s="545"/>
    </row>
    <row r="35" spans="1:13" ht="15">
      <c r="A35" s="29">
        <v>8</v>
      </c>
      <c r="B35" s="511"/>
      <c r="C35" s="512"/>
      <c r="D35" s="512"/>
      <c r="E35" s="512"/>
      <c r="F35" s="512"/>
      <c r="G35" s="512"/>
      <c r="H35" s="511"/>
      <c r="I35" s="545"/>
      <c r="J35" s="545"/>
      <c r="K35" s="545"/>
      <c r="L35" s="545"/>
      <c r="M35" s="545"/>
    </row>
    <row r="36" spans="1:13" ht="15">
      <c r="A36" s="29">
        <v>9</v>
      </c>
      <c r="B36" s="511"/>
      <c r="C36" s="512"/>
      <c r="D36" s="512"/>
      <c r="E36" s="512"/>
      <c r="F36" s="512"/>
      <c r="G36" s="512"/>
      <c r="H36" s="511"/>
      <c r="I36" s="545"/>
      <c r="J36" s="545"/>
      <c r="K36" s="545"/>
      <c r="L36" s="545"/>
      <c r="M36" s="545"/>
    </row>
    <row r="37" spans="1:13" ht="15">
      <c r="A37" s="29">
        <v>10</v>
      </c>
      <c r="B37" s="511"/>
      <c r="C37" s="512"/>
      <c r="D37" s="512"/>
      <c r="E37" s="512"/>
      <c r="F37" s="512"/>
      <c r="G37" s="512"/>
      <c r="H37" s="511"/>
      <c r="I37" s="545"/>
      <c r="J37" s="545"/>
      <c r="K37" s="545"/>
      <c r="L37" s="545"/>
      <c r="M37" s="545"/>
    </row>
    <row r="38" spans="1:13" ht="15">
      <c r="A38" s="29">
        <v>11</v>
      </c>
      <c r="B38" s="511"/>
      <c r="C38" s="512"/>
      <c r="D38" s="512"/>
      <c r="E38" s="512"/>
      <c r="F38" s="512"/>
      <c r="G38" s="512"/>
      <c r="H38" s="511"/>
      <c r="I38" s="545"/>
      <c r="J38" s="545"/>
      <c r="K38" s="545"/>
      <c r="L38" s="545"/>
      <c r="M38" s="545"/>
    </row>
    <row r="39" spans="1:13" ht="15">
      <c r="A39" s="29">
        <v>12</v>
      </c>
      <c r="B39" s="511"/>
      <c r="C39" s="512"/>
      <c r="D39" s="512"/>
      <c r="E39" s="512"/>
      <c r="F39" s="512"/>
      <c r="G39" s="512"/>
      <c r="H39" s="511"/>
      <c r="I39" s="545"/>
      <c r="J39" s="545"/>
      <c r="K39" s="545"/>
      <c r="L39" s="545"/>
      <c r="M39" s="545"/>
    </row>
    <row r="40" spans="1:13" ht="15">
      <c r="A40" s="29">
        <v>13</v>
      </c>
      <c r="B40" s="511"/>
      <c r="C40" s="512"/>
      <c r="D40" s="512"/>
      <c r="E40" s="512"/>
      <c r="F40" s="512"/>
      <c r="G40" s="512"/>
      <c r="H40" s="511"/>
      <c r="I40" s="545"/>
      <c r="J40" s="545"/>
      <c r="K40" s="545"/>
      <c r="L40" s="545"/>
      <c r="M40" s="545"/>
    </row>
    <row r="41" spans="1:13" ht="15">
      <c r="A41" s="29">
        <v>14</v>
      </c>
      <c r="B41" s="511"/>
      <c r="C41" s="512"/>
      <c r="D41" s="512"/>
      <c r="E41" s="512"/>
      <c r="F41" s="512"/>
      <c r="G41" s="512"/>
      <c r="H41" s="511"/>
      <c r="I41" s="545"/>
      <c r="J41" s="545"/>
      <c r="K41" s="545"/>
      <c r="L41" s="545"/>
      <c r="M41" s="545"/>
    </row>
    <row r="42" spans="1:13" ht="15">
      <c r="A42" s="29">
        <v>15</v>
      </c>
      <c r="B42" s="511"/>
      <c r="C42" s="512"/>
      <c r="D42" s="512"/>
      <c r="E42" s="512"/>
      <c r="F42" s="512"/>
      <c r="G42" s="512"/>
      <c r="H42" s="511"/>
      <c r="I42" s="545"/>
      <c r="J42" s="545"/>
      <c r="K42" s="545"/>
      <c r="L42" s="545"/>
      <c r="M42" s="545"/>
    </row>
    <row r="43" spans="1:13" ht="15">
      <c r="A43" s="29">
        <v>16</v>
      </c>
      <c r="B43" s="511"/>
      <c r="C43" s="512"/>
      <c r="D43" s="512"/>
      <c r="E43" s="512"/>
      <c r="F43" s="512"/>
      <c r="G43" s="512"/>
      <c r="H43" s="511"/>
      <c r="I43" s="545"/>
      <c r="J43" s="545"/>
      <c r="K43" s="545"/>
      <c r="L43" s="545"/>
      <c r="M43" s="545"/>
    </row>
    <row r="44" spans="1:13" ht="15">
      <c r="A44" s="29">
        <v>17</v>
      </c>
      <c r="B44" s="511"/>
      <c r="C44" s="512"/>
      <c r="D44" s="512"/>
      <c r="E44" s="512"/>
      <c r="F44" s="512"/>
      <c r="G44" s="512"/>
      <c r="H44" s="511"/>
      <c r="I44" s="545"/>
      <c r="J44" s="545"/>
      <c r="K44" s="545"/>
      <c r="L44" s="545"/>
      <c r="M44" s="545"/>
    </row>
    <row r="45" spans="1:15" ht="15">
      <c r="A45" s="157"/>
      <c r="B45" s="157"/>
      <c r="C45" s="157"/>
      <c r="D45" s="157"/>
      <c r="E45" s="157"/>
      <c r="F45" s="157"/>
      <c r="G45" s="157"/>
      <c r="H45" s="157"/>
      <c r="I45" s="157"/>
      <c r="J45" s="157"/>
      <c r="K45" s="157"/>
      <c r="L45" s="157"/>
      <c r="M45" s="157"/>
      <c r="N45" s="158"/>
      <c r="O45" s="158"/>
    </row>
    <row r="46" spans="1:13" ht="15.75" customHeight="1" hidden="1">
      <c r="A46" s="181" t="s">
        <v>510</v>
      </c>
      <c r="C46" s="436"/>
      <c r="D46" s="436"/>
      <c r="E46" s="436"/>
      <c r="F46" s="436"/>
      <c r="G46" s="436"/>
      <c r="J46" s="9"/>
      <c r="L46" s="9"/>
      <c r="M46" s="9"/>
    </row>
    <row r="47" spans="1:13" ht="15.75" customHeight="1" hidden="1">
      <c r="A47" s="4" t="s">
        <v>7</v>
      </c>
      <c r="B47" s="156"/>
      <c r="C47" s="156"/>
      <c r="D47" s="156"/>
      <c r="E47" s="156"/>
      <c r="F47" s="156"/>
      <c r="G47" s="156"/>
      <c r="J47" s="9"/>
      <c r="L47" s="9"/>
      <c r="M47" s="9"/>
    </row>
    <row r="48" spans="1:13" ht="15.75" customHeight="1" hidden="1">
      <c r="A48" s="4" t="s">
        <v>8</v>
      </c>
      <c r="B48" s="156"/>
      <c r="C48" s="156"/>
      <c r="D48" s="156"/>
      <c r="E48" s="156"/>
      <c r="F48" s="156"/>
      <c r="G48" s="156"/>
      <c r="J48" s="9"/>
      <c r="L48" s="9"/>
      <c r="M48" s="9"/>
    </row>
    <row r="49" spans="1:13" ht="15.75" customHeight="1" hidden="1">
      <c r="A49" s="4" t="s">
        <v>9</v>
      </c>
      <c r="B49" s="156"/>
      <c r="C49" s="156"/>
      <c r="D49" s="156"/>
      <c r="E49" s="156"/>
      <c r="F49" s="156"/>
      <c r="G49" s="156"/>
      <c r="J49" s="9"/>
      <c r="L49" s="9"/>
      <c r="M49" s="9"/>
    </row>
    <row r="50" spans="1:13" ht="15.75" customHeight="1" hidden="1">
      <c r="A50" s="4" t="s">
        <v>10</v>
      </c>
      <c r="B50" s="156"/>
      <c r="C50" s="156"/>
      <c r="D50" s="156"/>
      <c r="E50" s="156"/>
      <c r="F50" s="156"/>
      <c r="G50" s="156"/>
      <c r="J50" s="9"/>
      <c r="L50" s="9"/>
      <c r="M50" s="9"/>
    </row>
    <row r="51" spans="1:13" ht="15.75" customHeight="1" hidden="1">
      <c r="A51" s="4" t="s">
        <v>11</v>
      </c>
      <c r="B51" s="156"/>
      <c r="C51" s="156"/>
      <c r="D51" s="156"/>
      <c r="E51" s="156"/>
      <c r="F51" s="156"/>
      <c r="G51" s="156"/>
      <c r="J51" s="9"/>
      <c r="L51" s="9"/>
      <c r="M51" s="9"/>
    </row>
    <row r="52" spans="1:13" ht="15.75" customHeight="1" hidden="1">
      <c r="A52" s="4" t="s">
        <v>12</v>
      </c>
      <c r="B52" s="156"/>
      <c r="C52" s="156"/>
      <c r="D52" s="156"/>
      <c r="E52" s="156"/>
      <c r="F52" s="156"/>
      <c r="G52" s="156"/>
      <c r="J52" s="9"/>
      <c r="L52" s="9"/>
      <c r="M52" s="9"/>
    </row>
    <row r="53" spans="1:13" ht="15.75" customHeight="1" hidden="1">
      <c r="A53" s="4" t="s">
        <v>13</v>
      </c>
      <c r="B53" s="156"/>
      <c r="C53" s="156"/>
      <c r="D53" s="156"/>
      <c r="E53" s="156"/>
      <c r="F53" s="156"/>
      <c r="G53" s="156"/>
      <c r="J53" s="9"/>
      <c r="L53" s="9"/>
      <c r="M53" s="9"/>
    </row>
    <row r="54" spans="1:13" ht="15.75" customHeight="1" hidden="1">
      <c r="A54" s="4" t="s">
        <v>14</v>
      </c>
      <c r="B54" s="156"/>
      <c r="C54" s="156"/>
      <c r="D54" s="156"/>
      <c r="E54" s="156"/>
      <c r="F54" s="156"/>
      <c r="G54" s="156"/>
      <c r="J54" s="9"/>
      <c r="L54" s="9"/>
      <c r="M54" s="9"/>
    </row>
    <row r="55" spans="1:13" ht="15.75" customHeight="1" hidden="1">
      <c r="A55" s="4" t="s">
        <v>15</v>
      </c>
      <c r="B55" s="156"/>
      <c r="C55" s="156"/>
      <c r="D55" s="156"/>
      <c r="E55" s="156"/>
      <c r="F55" s="156"/>
      <c r="G55" s="156"/>
      <c r="J55" s="9"/>
      <c r="L55" s="9"/>
      <c r="M55" s="9"/>
    </row>
    <row r="56" spans="1:13" ht="15.75" customHeight="1" hidden="1">
      <c r="A56" s="4" t="s">
        <v>16</v>
      </c>
      <c r="B56" s="156"/>
      <c r="C56" s="156"/>
      <c r="D56" s="156"/>
      <c r="E56" s="156"/>
      <c r="F56" s="156"/>
      <c r="G56" s="156"/>
      <c r="J56" s="9"/>
      <c r="L56" s="9"/>
      <c r="M56" s="9"/>
    </row>
    <row r="57" spans="1:13" ht="15.75" customHeight="1" hidden="1">
      <c r="A57" s="4" t="s">
        <v>17</v>
      </c>
      <c r="B57" s="156"/>
      <c r="C57" s="156"/>
      <c r="D57" s="156"/>
      <c r="E57" s="156"/>
      <c r="F57" s="156"/>
      <c r="G57" s="156"/>
      <c r="J57" s="9"/>
      <c r="L57" s="9"/>
      <c r="M57" s="9"/>
    </row>
    <row r="58" spans="1:13" ht="15.75" customHeight="1" hidden="1">
      <c r="A58" s="4" t="s">
        <v>18</v>
      </c>
      <c r="B58" s="156"/>
      <c r="C58" s="156"/>
      <c r="D58" s="156"/>
      <c r="E58" s="156"/>
      <c r="F58" s="156"/>
      <c r="G58" s="156"/>
      <c r="J58" s="9"/>
      <c r="L58" s="9"/>
      <c r="M58" s="9"/>
    </row>
    <row r="59" spans="1:13" ht="15.75" customHeight="1" hidden="1">
      <c r="A59" s="4" t="s">
        <v>19</v>
      </c>
      <c r="B59" s="156"/>
      <c r="C59" s="156"/>
      <c r="D59" s="156"/>
      <c r="E59" s="156"/>
      <c r="F59" s="156"/>
      <c r="G59" s="156"/>
      <c r="J59" s="9"/>
      <c r="L59" s="9"/>
      <c r="M59" s="9"/>
    </row>
    <row r="60" spans="1:13" ht="15.75" customHeight="1" hidden="1">
      <c r="A60" s="4" t="s">
        <v>20</v>
      </c>
      <c r="B60" s="156"/>
      <c r="C60" s="156"/>
      <c r="D60" s="156"/>
      <c r="E60" s="156"/>
      <c r="F60" s="156"/>
      <c r="G60" s="156"/>
      <c r="J60" s="9"/>
      <c r="L60" s="9"/>
      <c r="M60" s="9"/>
    </row>
    <row r="61" spans="1:13" ht="15.75" customHeight="1" hidden="1">
      <c r="A61" s="4" t="s">
        <v>21</v>
      </c>
      <c r="B61" s="156"/>
      <c r="C61" s="156"/>
      <c r="D61" s="156"/>
      <c r="E61" s="156"/>
      <c r="F61" s="156"/>
      <c r="G61" s="156"/>
      <c r="J61" s="9"/>
      <c r="L61" s="9"/>
      <c r="M61" s="9"/>
    </row>
    <row r="62" spans="1:13" ht="15.75" customHeight="1" hidden="1">
      <c r="A62" s="4" t="s">
        <v>22</v>
      </c>
      <c r="B62" s="156"/>
      <c r="C62" s="156"/>
      <c r="D62" s="156"/>
      <c r="E62" s="156"/>
      <c r="F62" s="156"/>
      <c r="G62" s="156"/>
      <c r="J62" s="9"/>
      <c r="L62" s="9"/>
      <c r="M62" s="9"/>
    </row>
    <row r="63" spans="1:13" ht="15.75" customHeight="1" hidden="1">
      <c r="A63" s="4" t="s">
        <v>23</v>
      </c>
      <c r="B63" s="156"/>
      <c r="C63" s="156"/>
      <c r="D63" s="156"/>
      <c r="E63" s="156"/>
      <c r="F63" s="156"/>
      <c r="G63" s="156"/>
      <c r="J63" s="9"/>
      <c r="L63" s="9"/>
      <c r="M63" s="9"/>
    </row>
    <row r="64" spans="1:13" ht="15.75" customHeight="1" hidden="1">
      <c r="A64" s="4" t="s">
        <v>24</v>
      </c>
      <c r="B64" s="156"/>
      <c r="C64" s="156"/>
      <c r="D64" s="156"/>
      <c r="E64" s="156"/>
      <c r="F64" s="156"/>
      <c r="G64" s="156"/>
      <c r="J64" s="9"/>
      <c r="L64" s="9"/>
      <c r="M64" s="9"/>
    </row>
    <row r="65" spans="1:13" ht="15.75" customHeight="1" hidden="1">
      <c r="A65" s="4" t="s">
        <v>25</v>
      </c>
      <c r="B65" s="156"/>
      <c r="C65" s="156"/>
      <c r="D65" s="156"/>
      <c r="E65" s="156"/>
      <c r="F65" s="156"/>
      <c r="G65" s="156"/>
      <c r="J65" s="9"/>
      <c r="L65" s="9"/>
      <c r="M65" s="9"/>
    </row>
    <row r="66" spans="1:13" ht="15.75" customHeight="1" hidden="1">
      <c r="A66" s="4" t="s">
        <v>509</v>
      </c>
      <c r="B66" s="156"/>
      <c r="C66" s="156"/>
      <c r="D66" s="156"/>
      <c r="E66" s="156"/>
      <c r="F66" s="156"/>
      <c r="G66" s="156"/>
      <c r="J66" s="9"/>
      <c r="L66" s="9"/>
      <c r="M66" s="9"/>
    </row>
    <row r="67" spans="1:13" ht="15.75" customHeight="1" hidden="1">
      <c r="A67" s="4" t="s">
        <v>513</v>
      </c>
      <c r="B67" s="156"/>
      <c r="C67" s="156"/>
      <c r="D67" s="156"/>
      <c r="E67" s="156"/>
      <c r="F67" s="156"/>
      <c r="G67" s="156"/>
      <c r="J67" s="9"/>
      <c r="L67" s="9"/>
      <c r="M67" s="9"/>
    </row>
    <row r="68" spans="1:13" ht="15.75" customHeight="1" hidden="1">
      <c r="A68" s="4" t="s">
        <v>26</v>
      </c>
      <c r="B68" s="156"/>
      <c r="C68" s="156"/>
      <c r="D68" s="156"/>
      <c r="E68" s="156"/>
      <c r="F68" s="156"/>
      <c r="G68" s="156"/>
      <c r="J68" s="9"/>
      <c r="L68" s="9"/>
      <c r="M68" s="9"/>
    </row>
    <row r="69" spans="1:13" ht="15.75" customHeight="1" hidden="1">
      <c r="A69" s="23" t="s">
        <v>27</v>
      </c>
      <c r="B69" s="156"/>
      <c r="C69" s="156"/>
      <c r="D69" s="156"/>
      <c r="E69" s="156"/>
      <c r="F69" s="156"/>
      <c r="G69" s="156"/>
      <c r="J69" s="9"/>
      <c r="L69" s="9"/>
      <c r="M69" s="9"/>
    </row>
    <row r="70" spans="1:13" ht="15.75" customHeight="1" hidden="1">
      <c r="A70" s="4" t="s">
        <v>28</v>
      </c>
      <c r="B70" s="156"/>
      <c r="C70" s="156"/>
      <c r="D70" s="156"/>
      <c r="E70" s="156"/>
      <c r="F70" s="156"/>
      <c r="G70" s="156"/>
      <c r="J70" s="9"/>
      <c r="L70" s="9"/>
      <c r="M70" s="9"/>
    </row>
    <row r="71" spans="1:13" ht="15.75" customHeight="1" hidden="1">
      <c r="A71" s="4" t="s">
        <v>29</v>
      </c>
      <c r="B71" s="156"/>
      <c r="C71" s="156"/>
      <c r="D71" s="156"/>
      <c r="E71" s="156"/>
      <c r="F71" s="156"/>
      <c r="G71" s="156"/>
      <c r="J71" s="9"/>
      <c r="L71" s="9"/>
      <c r="M71" s="9"/>
    </row>
    <row r="72" spans="1:13" ht="15.75" customHeight="1" hidden="1">
      <c r="A72" s="4" t="s">
        <v>30</v>
      </c>
      <c r="B72" s="156"/>
      <c r="C72" s="156"/>
      <c r="D72" s="156"/>
      <c r="E72" s="156"/>
      <c r="F72" s="156"/>
      <c r="G72" s="156"/>
      <c r="J72" s="9"/>
      <c r="L72" s="9"/>
      <c r="M72" s="9"/>
    </row>
    <row r="73" spans="1:13" ht="15.75" customHeight="1" hidden="1">
      <c r="A73" s="4" t="s">
        <v>31</v>
      </c>
      <c r="B73" s="156"/>
      <c r="C73" s="156"/>
      <c r="D73" s="156"/>
      <c r="E73" s="156"/>
      <c r="F73" s="156"/>
      <c r="G73" s="156"/>
      <c r="J73" s="9"/>
      <c r="L73" s="9"/>
      <c r="M73" s="9"/>
    </row>
    <row r="74" spans="1:7" ht="15.75" customHeight="1" hidden="1">
      <c r="A74" s="4" t="s">
        <v>32</v>
      </c>
      <c r="B74" s="156"/>
      <c r="C74" s="156"/>
      <c r="D74" s="156"/>
      <c r="E74" s="156"/>
      <c r="F74" s="156"/>
      <c r="G74" s="156"/>
    </row>
    <row r="75" spans="1:7" ht="15.75" customHeight="1" hidden="1">
      <c r="A75" s="4" t="s">
        <v>33</v>
      </c>
      <c r="B75" s="156"/>
      <c r="C75" s="156"/>
      <c r="D75" s="156"/>
      <c r="E75" s="156"/>
      <c r="F75" s="156"/>
      <c r="G75" s="156"/>
    </row>
    <row r="76" spans="1:7" ht="15.75" customHeight="1" hidden="1">
      <c r="A76" s="4" t="s">
        <v>34</v>
      </c>
      <c r="B76" s="156"/>
      <c r="C76" s="156"/>
      <c r="D76" s="156"/>
      <c r="E76" s="156"/>
      <c r="F76" s="156"/>
      <c r="G76" s="156"/>
    </row>
    <row r="77" spans="1:7" ht="15.75" customHeight="1" hidden="1">
      <c r="A77" s="4" t="s">
        <v>35</v>
      </c>
      <c r="B77" s="156"/>
      <c r="C77" s="156"/>
      <c r="D77" s="156"/>
      <c r="E77" s="156"/>
      <c r="F77" s="156"/>
      <c r="G77" s="156"/>
    </row>
    <row r="78" spans="3:7" ht="15" customHeight="1" hidden="1">
      <c r="C78" s="436"/>
      <c r="D78" s="436"/>
      <c r="E78" s="436"/>
      <c r="F78" s="436"/>
      <c r="G78" s="436"/>
    </row>
    <row r="79" spans="1:7" ht="15" customHeight="1" hidden="1">
      <c r="A79" s="470" t="s">
        <v>511</v>
      </c>
      <c r="B79" s="470"/>
      <c r="C79" s="470"/>
      <c r="D79" s="470"/>
      <c r="E79" s="470"/>
      <c r="F79" s="470"/>
      <c r="G79" s="470"/>
    </row>
    <row r="80" spans="1:7" ht="15" customHeight="1" hidden="1">
      <c r="A80" s="182" t="s">
        <v>515</v>
      </c>
      <c r="B80" s="156"/>
      <c r="C80" s="156"/>
      <c r="D80" s="156"/>
      <c r="E80" s="156"/>
      <c r="F80" s="156"/>
      <c r="G80" s="156"/>
    </row>
    <row r="81" spans="1:7" ht="15" customHeight="1" hidden="1">
      <c r="A81" s="182" t="s">
        <v>512</v>
      </c>
      <c r="B81" s="156"/>
      <c r="C81" s="156"/>
      <c r="D81" s="156"/>
      <c r="E81" s="156"/>
      <c r="F81" s="156"/>
      <c r="G81" s="156"/>
    </row>
    <row r="82" spans="1:7" ht="15" customHeight="1" hidden="1">
      <c r="A82" s="182" t="s">
        <v>517</v>
      </c>
      <c r="B82" s="156"/>
      <c r="C82" s="156"/>
      <c r="D82" s="156"/>
      <c r="E82" s="156"/>
      <c r="F82" s="156"/>
      <c r="G82" s="156"/>
    </row>
    <row r="83" spans="1:7" ht="15" customHeight="1" hidden="1">
      <c r="A83" s="182" t="s">
        <v>518</v>
      </c>
      <c r="B83" s="156"/>
      <c r="C83" s="156"/>
      <c r="D83" s="156"/>
      <c r="E83" s="156"/>
      <c r="F83" s="156"/>
      <c r="G83" s="156"/>
    </row>
    <row r="84" spans="1:7" ht="15" customHeight="1" hidden="1">
      <c r="A84" s="182" t="s">
        <v>519</v>
      </c>
      <c r="B84" s="156"/>
      <c r="C84" s="156"/>
      <c r="D84" s="156"/>
      <c r="E84" s="156"/>
      <c r="F84" s="156"/>
      <c r="G84" s="156"/>
    </row>
    <row r="85" spans="1:7" ht="15" customHeight="1" hidden="1">
      <c r="A85" s="182" t="s">
        <v>521</v>
      </c>
      <c r="B85" s="156"/>
      <c r="C85" s="156"/>
      <c r="D85" s="156"/>
      <c r="E85" s="156"/>
      <c r="F85" s="156"/>
      <c r="G85" s="156"/>
    </row>
    <row r="86" spans="1:7" ht="15" customHeight="1" hidden="1">
      <c r="A86" s="182" t="s">
        <v>522</v>
      </c>
      <c r="B86" s="156"/>
      <c r="C86" s="156"/>
      <c r="D86" s="156"/>
      <c r="E86" s="156"/>
      <c r="F86" s="156"/>
      <c r="G86" s="156"/>
    </row>
    <row r="87" spans="1:7" ht="15" customHeight="1" hidden="1">
      <c r="A87" s="182" t="s">
        <v>514</v>
      </c>
      <c r="B87" s="156"/>
      <c r="C87" s="156"/>
      <c r="D87" s="156"/>
      <c r="E87" s="156"/>
      <c r="F87" s="156"/>
      <c r="G87" s="156"/>
    </row>
    <row r="88" spans="1:7" ht="15" customHeight="1" hidden="1">
      <c r="A88" s="182" t="s">
        <v>523</v>
      </c>
      <c r="B88" s="156"/>
      <c r="C88" s="156"/>
      <c r="D88" s="156"/>
      <c r="E88" s="156"/>
      <c r="F88" s="156"/>
      <c r="G88" s="156"/>
    </row>
    <row r="89" spans="1:7" ht="15" customHeight="1" hidden="1">
      <c r="A89" s="182" t="s">
        <v>524</v>
      </c>
      <c r="B89" s="156"/>
      <c r="C89" s="156"/>
      <c r="D89" s="156"/>
      <c r="E89" s="156"/>
      <c r="F89" s="156"/>
      <c r="G89" s="156"/>
    </row>
    <row r="90" spans="3:7" ht="15">
      <c r="C90" s="436"/>
      <c r="D90" s="436"/>
      <c r="E90" s="436"/>
      <c r="F90" s="436"/>
      <c r="G90" s="436"/>
    </row>
    <row r="91" spans="3:7" ht="15">
      <c r="C91" s="436"/>
      <c r="D91" s="436"/>
      <c r="E91" s="436"/>
      <c r="F91" s="436"/>
      <c r="G91" s="436"/>
    </row>
    <row r="92" spans="3:7" ht="15">
      <c r="C92" s="436"/>
      <c r="D92" s="436"/>
      <c r="E92" s="436"/>
      <c r="F92" s="436"/>
      <c r="G92" s="436"/>
    </row>
    <row r="93" spans="3:7" ht="15">
      <c r="C93" s="436"/>
      <c r="D93" s="436"/>
      <c r="E93" s="436"/>
      <c r="F93" s="436"/>
      <c r="G93" s="436"/>
    </row>
    <row r="94" spans="3:7" ht="15">
      <c r="C94" s="436"/>
      <c r="D94" s="436"/>
      <c r="E94" s="436"/>
      <c r="F94" s="436"/>
      <c r="G94" s="436"/>
    </row>
    <row r="95" spans="3:7" ht="15">
      <c r="C95" s="436"/>
      <c r="D95" s="436"/>
      <c r="E95" s="436"/>
      <c r="F95" s="436"/>
      <c r="G95" s="436"/>
    </row>
    <row r="96" spans="3:7" ht="15">
      <c r="C96" s="436"/>
      <c r="D96" s="436"/>
      <c r="E96" s="436"/>
      <c r="F96" s="436"/>
      <c r="G96" s="436"/>
    </row>
    <row r="97" spans="3:7" ht="15">
      <c r="C97" s="436"/>
      <c r="D97" s="436"/>
      <c r="E97" s="436"/>
      <c r="F97" s="436"/>
      <c r="G97" s="436"/>
    </row>
    <row r="98" spans="3:7" ht="15">
      <c r="C98" s="436"/>
      <c r="D98" s="436"/>
      <c r="E98" s="436"/>
      <c r="F98" s="436"/>
      <c r="G98" s="436"/>
    </row>
    <row r="99" spans="3:7" ht="15">
      <c r="C99" s="436"/>
      <c r="D99" s="436"/>
      <c r="E99" s="436"/>
      <c r="F99" s="436"/>
      <c r="G99" s="436"/>
    </row>
    <row r="100" spans="3:7" ht="15">
      <c r="C100" s="436"/>
      <c r="D100" s="436"/>
      <c r="E100" s="436"/>
      <c r="F100" s="436"/>
      <c r="G100" s="436"/>
    </row>
    <row r="101" spans="3:7" ht="15">
      <c r="C101" s="436"/>
      <c r="D101" s="436"/>
      <c r="E101" s="436"/>
      <c r="F101" s="436"/>
      <c r="G101" s="436"/>
    </row>
    <row r="102" spans="3:7" ht="15">
      <c r="C102" s="436"/>
      <c r="D102" s="436"/>
      <c r="E102" s="436"/>
      <c r="F102" s="436"/>
      <c r="G102" s="436"/>
    </row>
    <row r="103" spans="3:7" ht="15">
      <c r="C103" s="436"/>
      <c r="D103" s="436"/>
      <c r="E103" s="436"/>
      <c r="F103" s="436"/>
      <c r="G103" s="436"/>
    </row>
    <row r="104" spans="3:7" ht="15">
      <c r="C104" s="436"/>
      <c r="D104" s="436"/>
      <c r="E104" s="436"/>
      <c r="F104" s="436"/>
      <c r="G104" s="436"/>
    </row>
    <row r="105" spans="3:7" ht="15">
      <c r="C105" s="436"/>
      <c r="D105" s="436"/>
      <c r="E105" s="436"/>
      <c r="F105" s="436"/>
      <c r="G105" s="436"/>
    </row>
    <row r="106" spans="3:7" ht="15">
      <c r="C106" s="436"/>
      <c r="D106" s="436"/>
      <c r="E106" s="436"/>
      <c r="F106" s="436"/>
      <c r="G106" s="436"/>
    </row>
    <row r="107" spans="3:7" ht="15">
      <c r="C107" s="436"/>
      <c r="D107" s="436"/>
      <c r="E107" s="436"/>
      <c r="F107" s="436"/>
      <c r="G107" s="436"/>
    </row>
    <row r="108" spans="3:7" ht="15">
      <c r="C108" s="436"/>
      <c r="D108" s="436"/>
      <c r="E108" s="436"/>
      <c r="F108" s="436"/>
      <c r="G108" s="436"/>
    </row>
    <row r="109" spans="3:7" ht="15">
      <c r="C109" s="436"/>
      <c r="D109" s="436"/>
      <c r="E109" s="436"/>
      <c r="F109" s="436"/>
      <c r="G109" s="436"/>
    </row>
    <row r="110" spans="3:7" ht="15">
      <c r="C110" s="436"/>
      <c r="D110" s="436"/>
      <c r="E110" s="436"/>
      <c r="F110" s="436"/>
      <c r="G110" s="436"/>
    </row>
  </sheetData>
  <sheetProtection sheet="1" formatRows="0"/>
  <mergeCells count="85">
    <mergeCell ref="B29:G29"/>
    <mergeCell ref="H29:M29"/>
    <mergeCell ref="B30:G30"/>
    <mergeCell ref="H30:M30"/>
    <mergeCell ref="B40:G40"/>
    <mergeCell ref="H40:M40"/>
    <mergeCell ref="H32:M32"/>
    <mergeCell ref="H34:M34"/>
    <mergeCell ref="B35:G35"/>
    <mergeCell ref="H35:M35"/>
    <mergeCell ref="A1:M1"/>
    <mergeCell ref="C110:G110"/>
    <mergeCell ref="C101:G101"/>
    <mergeCell ref="C102:G102"/>
    <mergeCell ref="C103:G103"/>
    <mergeCell ref="C104:G104"/>
    <mergeCell ref="C105:G105"/>
    <mergeCell ref="A12:M12"/>
    <mergeCell ref="B36:G36"/>
    <mergeCell ref="H36:M36"/>
    <mergeCell ref="B37:G37"/>
    <mergeCell ref="H37:M37"/>
    <mergeCell ref="B38:G38"/>
    <mergeCell ref="H38:M38"/>
    <mergeCell ref="B33:G33"/>
    <mergeCell ref="H33:M33"/>
    <mergeCell ref="B34:G34"/>
    <mergeCell ref="A2:M2"/>
    <mergeCell ref="A5:H5"/>
    <mergeCell ref="I5:M5"/>
    <mergeCell ref="B7:F7"/>
    <mergeCell ref="J7:M7"/>
    <mergeCell ref="B27:G27"/>
    <mergeCell ref="H27:M27"/>
    <mergeCell ref="A13:M13"/>
    <mergeCell ref="A9:M9"/>
    <mergeCell ref="A10:M10"/>
    <mergeCell ref="A20:H20"/>
    <mergeCell ref="A21:H21"/>
    <mergeCell ref="A22:H22"/>
    <mergeCell ref="A23:H23"/>
    <mergeCell ref="A24:H24"/>
    <mergeCell ref="B39:G39"/>
    <mergeCell ref="H39:M39"/>
    <mergeCell ref="B32:G32"/>
    <mergeCell ref="B28:G28"/>
    <mergeCell ref="H28:M28"/>
    <mergeCell ref="A26:M26"/>
    <mergeCell ref="A3:M3"/>
    <mergeCell ref="A14:M14"/>
    <mergeCell ref="A15:H15"/>
    <mergeCell ref="I15:M16"/>
    <mergeCell ref="A16:H16"/>
    <mergeCell ref="A17:H17"/>
    <mergeCell ref="I17:M24"/>
    <mergeCell ref="A18:H18"/>
    <mergeCell ref="A19:H19"/>
    <mergeCell ref="C108:G108"/>
    <mergeCell ref="H41:M41"/>
    <mergeCell ref="C46:G46"/>
    <mergeCell ref="B42:G42"/>
    <mergeCell ref="H42:M42"/>
    <mergeCell ref="B43:G43"/>
    <mergeCell ref="H43:M43"/>
    <mergeCell ref="B41:G41"/>
    <mergeCell ref="B44:G44"/>
    <mergeCell ref="H44:M44"/>
    <mergeCell ref="C99:G99"/>
    <mergeCell ref="C100:G100"/>
    <mergeCell ref="C78:G78"/>
    <mergeCell ref="A79:G79"/>
    <mergeCell ref="C91:G91"/>
    <mergeCell ref="C107:G107"/>
    <mergeCell ref="C106:G106"/>
    <mergeCell ref="C90:G90"/>
    <mergeCell ref="B31:G31"/>
    <mergeCell ref="H31:M31"/>
    <mergeCell ref="C109:G109"/>
    <mergeCell ref="C92:G92"/>
    <mergeCell ref="C93:G93"/>
    <mergeCell ref="C94:G94"/>
    <mergeCell ref="C95:G95"/>
    <mergeCell ref="C96:G96"/>
    <mergeCell ref="C97:G97"/>
    <mergeCell ref="C98:G98"/>
  </mergeCells>
  <dataValidations count="2">
    <dataValidation type="list" allowBlank="1" showInputMessage="1" showErrorMessage="1" sqref="B28:G44">
      <formula1>$A$47:$A$77</formula1>
    </dataValidation>
    <dataValidation type="list" allowBlank="1" showInputMessage="1" showErrorMessage="1" sqref="A15:H24">
      <formula1>$A$80:$A$89</formula1>
    </dataValidation>
  </dataValidations>
  <printOptions/>
  <pageMargins left="0.25" right="0.25" top="0.75" bottom="0.75" header="0.3" footer="0.3"/>
  <pageSetup horizontalDpi="600" verticalDpi="600" orientation="landscape" scale="97" r:id="rId1"/>
  <headerFooter>
    <oddFooter>&amp;LFamily Reunification Services&amp;CFY 2023 PSSF Renewal Application &amp;RPage &amp;P of &amp;N</oddFooter>
  </headerFooter>
  <rowBreaks count="1" manualBreakCount="1">
    <brk id="13" max="12" man="1"/>
  </rowBreaks>
</worksheet>
</file>

<file path=xl/worksheets/sheet6.xml><?xml version="1.0" encoding="utf-8"?>
<worksheet xmlns="http://schemas.openxmlformats.org/spreadsheetml/2006/main" xmlns:r="http://schemas.openxmlformats.org/officeDocument/2006/relationships">
  <sheetPr>
    <tabColor theme="2" tint="-0.09996999800205231"/>
  </sheetPr>
  <dimension ref="A1:M118"/>
  <sheetViews>
    <sheetView showGridLines="0" view="pageLayout" workbookViewId="0" topLeftCell="A49">
      <selection activeCell="H45" sqref="H45:M45"/>
    </sheetView>
  </sheetViews>
  <sheetFormatPr defaultColWidth="9.140625" defaultRowHeight="15"/>
  <cols>
    <col min="1" max="1" width="8.7109375" style="5" customWidth="1"/>
    <col min="2" max="2" width="7.28125" style="5" customWidth="1"/>
    <col min="3" max="3" width="2.140625" style="5" customWidth="1"/>
    <col min="4" max="4" width="10.7109375" style="5" customWidth="1"/>
    <col min="5" max="5" width="2.57421875" style="5" customWidth="1"/>
    <col min="6" max="6" width="9.140625" style="5" customWidth="1"/>
    <col min="7" max="7" width="8.7109375" style="5" customWidth="1"/>
    <col min="8" max="8" width="25.421875" style="5" customWidth="1"/>
    <col min="9" max="9" width="10.00390625" style="5" customWidth="1"/>
    <col min="10" max="10" width="9.140625" style="5" customWidth="1"/>
    <col min="11" max="11" width="1.7109375" style="5" customWidth="1"/>
    <col min="12" max="12" width="11.8515625" style="5" customWidth="1"/>
    <col min="13" max="13" width="28.140625" style="5" customWidth="1"/>
    <col min="14" max="16384" width="9.140625" style="5" customWidth="1"/>
  </cols>
  <sheetData>
    <row r="1" spans="1:13" ht="21.75" customHeight="1">
      <c r="A1" s="576" t="s">
        <v>198</v>
      </c>
      <c r="B1" s="577"/>
      <c r="C1" s="577"/>
      <c r="D1" s="577"/>
      <c r="E1" s="577"/>
      <c r="F1" s="577"/>
      <c r="G1" s="577"/>
      <c r="H1" s="577"/>
      <c r="I1" s="577"/>
      <c r="J1" s="577"/>
      <c r="K1" s="577"/>
      <c r="L1" s="577"/>
      <c r="M1" s="578"/>
    </row>
    <row r="2" spans="1:13" ht="36.75" customHeight="1">
      <c r="A2" s="579" t="s">
        <v>527</v>
      </c>
      <c r="B2" s="580"/>
      <c r="C2" s="580"/>
      <c r="D2" s="580"/>
      <c r="E2" s="580"/>
      <c r="F2" s="580"/>
      <c r="G2" s="580"/>
      <c r="H2" s="580"/>
      <c r="I2" s="580"/>
      <c r="J2" s="580"/>
      <c r="K2" s="580"/>
      <c r="L2" s="580"/>
      <c r="M2" s="581"/>
    </row>
    <row r="3" spans="1:13" ht="47.25" customHeight="1">
      <c r="A3" s="585" t="s">
        <v>583</v>
      </c>
      <c r="B3" s="586"/>
      <c r="C3" s="586"/>
      <c r="D3" s="586"/>
      <c r="E3" s="586"/>
      <c r="F3" s="586"/>
      <c r="G3" s="586"/>
      <c r="H3" s="586"/>
      <c r="I3" s="586"/>
      <c r="J3" s="586"/>
      <c r="K3" s="586"/>
      <c r="L3" s="586"/>
      <c r="M3" s="587"/>
    </row>
    <row r="4" spans="1:13" ht="33" customHeight="1">
      <c r="A4" s="498" t="s">
        <v>584</v>
      </c>
      <c r="B4" s="499"/>
      <c r="C4" s="499"/>
      <c r="D4" s="499"/>
      <c r="E4" s="499"/>
      <c r="F4" s="499"/>
      <c r="G4" s="499"/>
      <c r="H4" s="499"/>
      <c r="I4" s="499"/>
      <c r="J4" s="499"/>
      <c r="K4" s="499"/>
      <c r="L4" s="499"/>
      <c r="M4" s="500"/>
    </row>
    <row r="5" spans="1:13" ht="9" customHeight="1">
      <c r="A5" s="212"/>
      <c r="B5" s="185"/>
      <c r="C5" s="185"/>
      <c r="D5" s="185"/>
      <c r="E5" s="185"/>
      <c r="F5" s="185"/>
      <c r="G5" s="185"/>
      <c r="H5" s="185"/>
      <c r="I5" s="187"/>
      <c r="J5" s="187"/>
      <c r="K5" s="187"/>
      <c r="L5" s="187"/>
      <c r="M5" s="188"/>
    </row>
    <row r="6" spans="1:13" ht="30.75" customHeight="1">
      <c r="A6" s="506" t="s">
        <v>43</v>
      </c>
      <c r="B6" s="507"/>
      <c r="C6" s="507"/>
      <c r="D6" s="507"/>
      <c r="E6" s="507"/>
      <c r="F6" s="507"/>
      <c r="G6" s="507"/>
      <c r="H6" s="507"/>
      <c r="I6" s="582"/>
      <c r="J6" s="583"/>
      <c r="K6" s="583"/>
      <c r="L6" s="583"/>
      <c r="M6" s="584"/>
    </row>
    <row r="7" spans="1:13" ht="6" customHeight="1">
      <c r="A7" s="190"/>
      <c r="B7" s="228"/>
      <c r="C7" s="228"/>
      <c r="D7" s="228"/>
      <c r="E7" s="228"/>
      <c r="F7" s="228"/>
      <c r="G7" s="228"/>
      <c r="H7" s="228"/>
      <c r="I7" s="25"/>
      <c r="J7" s="59"/>
      <c r="K7" s="59"/>
      <c r="L7" s="59"/>
      <c r="M7" s="194"/>
    </row>
    <row r="8" spans="1:13" ht="29.25" customHeight="1">
      <c r="A8" s="191" t="s">
        <v>74</v>
      </c>
      <c r="B8" s="477"/>
      <c r="C8" s="480"/>
      <c r="D8" s="480"/>
      <c r="E8" s="480"/>
      <c r="F8" s="481"/>
      <c r="G8" s="192" t="s">
        <v>42</v>
      </c>
      <c r="H8" s="229"/>
      <c r="I8" s="26" t="s">
        <v>38</v>
      </c>
      <c r="J8" s="541"/>
      <c r="K8" s="480"/>
      <c r="L8" s="480"/>
      <c r="M8" s="481"/>
    </row>
    <row r="9" spans="1:13" ht="9" customHeight="1">
      <c r="A9" s="196"/>
      <c r="B9" s="213"/>
      <c r="C9" s="214"/>
      <c r="D9" s="214"/>
      <c r="E9" s="214"/>
      <c r="F9" s="214"/>
      <c r="G9" s="214"/>
      <c r="H9" s="215"/>
      <c r="I9" s="216"/>
      <c r="J9" s="216"/>
      <c r="K9" s="216"/>
      <c r="L9" s="216"/>
      <c r="M9" s="217"/>
    </row>
    <row r="10" spans="1:13" ht="15.75" customHeight="1">
      <c r="A10" s="535" t="s">
        <v>544</v>
      </c>
      <c r="B10" s="536"/>
      <c r="C10" s="536"/>
      <c r="D10" s="536"/>
      <c r="E10" s="536"/>
      <c r="F10" s="536"/>
      <c r="G10" s="536"/>
      <c r="H10" s="536"/>
      <c r="I10" s="536"/>
      <c r="J10" s="536"/>
      <c r="K10" s="536"/>
      <c r="L10" s="536"/>
      <c r="M10" s="537"/>
    </row>
    <row r="11" spans="1:13" ht="30.75" customHeight="1">
      <c r="A11" s="523" t="s">
        <v>493</v>
      </c>
      <c r="B11" s="524"/>
      <c r="C11" s="524"/>
      <c r="D11" s="524"/>
      <c r="E11" s="524"/>
      <c r="F11" s="524"/>
      <c r="G11" s="524"/>
      <c r="H11" s="524"/>
      <c r="I11" s="524"/>
      <c r="J11" s="524"/>
      <c r="K11" s="524"/>
      <c r="L11" s="524"/>
      <c r="M11" s="525"/>
    </row>
    <row r="12" spans="1:13" ht="9" customHeight="1">
      <c r="A12" s="206"/>
      <c r="B12" s="230"/>
      <c r="C12" s="230"/>
      <c r="D12" s="230"/>
      <c r="E12" s="230"/>
      <c r="F12" s="230"/>
      <c r="G12" s="230"/>
      <c r="H12" s="230"/>
      <c r="I12" s="230"/>
      <c r="J12" s="230"/>
      <c r="K12" s="230"/>
      <c r="L12" s="230"/>
      <c r="M12" s="231"/>
    </row>
    <row r="13" spans="1:13" ht="51.75" customHeight="1">
      <c r="A13" s="491" t="s">
        <v>545</v>
      </c>
      <c r="B13" s="492"/>
      <c r="C13" s="492"/>
      <c r="D13" s="492"/>
      <c r="E13" s="492"/>
      <c r="F13" s="492"/>
      <c r="G13" s="501"/>
      <c r="H13" s="501"/>
      <c r="I13" s="501"/>
      <c r="J13" s="501"/>
      <c r="K13" s="501"/>
      <c r="L13" s="501"/>
      <c r="M13" s="502"/>
    </row>
    <row r="14" spans="1:13" ht="15">
      <c r="A14" s="515"/>
      <c r="B14" s="458"/>
      <c r="C14" s="458"/>
      <c r="D14" s="458"/>
      <c r="E14" s="458"/>
      <c r="F14" s="458"/>
      <c r="G14" s="458"/>
      <c r="H14" s="458"/>
      <c r="I14" s="458"/>
      <c r="J14" s="458"/>
      <c r="K14" s="458"/>
      <c r="L14" s="458"/>
      <c r="M14" s="516"/>
    </row>
    <row r="15" spans="1:13" ht="15">
      <c r="A15" s="517"/>
      <c r="B15" s="518"/>
      <c r="C15" s="518"/>
      <c r="D15" s="518"/>
      <c r="E15" s="518"/>
      <c r="F15" s="518"/>
      <c r="G15" s="518"/>
      <c r="H15" s="518"/>
      <c r="I15" s="518"/>
      <c r="J15" s="518"/>
      <c r="K15" s="518"/>
      <c r="L15" s="518"/>
      <c r="M15" s="519"/>
    </row>
    <row r="16" spans="1:13" ht="15">
      <c r="A16" s="517"/>
      <c r="B16" s="518"/>
      <c r="C16" s="518"/>
      <c r="D16" s="518"/>
      <c r="E16" s="518"/>
      <c r="F16" s="518"/>
      <c r="G16" s="518"/>
      <c r="H16" s="518"/>
      <c r="I16" s="518"/>
      <c r="J16" s="518"/>
      <c r="K16" s="518"/>
      <c r="L16" s="518"/>
      <c r="M16" s="519"/>
    </row>
    <row r="17" spans="1:13" ht="15">
      <c r="A17" s="517"/>
      <c r="B17" s="518"/>
      <c r="C17" s="518"/>
      <c r="D17" s="518"/>
      <c r="E17" s="518"/>
      <c r="F17" s="518"/>
      <c r="G17" s="518"/>
      <c r="H17" s="518"/>
      <c r="I17" s="518"/>
      <c r="J17" s="518"/>
      <c r="K17" s="518"/>
      <c r="L17" s="518"/>
      <c r="M17" s="519"/>
    </row>
    <row r="18" spans="1:13" ht="15">
      <c r="A18" s="517"/>
      <c r="B18" s="518"/>
      <c r="C18" s="518"/>
      <c r="D18" s="518"/>
      <c r="E18" s="518"/>
      <c r="F18" s="518"/>
      <c r="G18" s="518"/>
      <c r="H18" s="518"/>
      <c r="I18" s="518"/>
      <c r="J18" s="518"/>
      <c r="K18" s="518"/>
      <c r="L18" s="518"/>
      <c r="M18" s="519"/>
    </row>
    <row r="19" spans="1:13" ht="15">
      <c r="A19" s="517"/>
      <c r="B19" s="518"/>
      <c r="C19" s="518"/>
      <c r="D19" s="518"/>
      <c r="E19" s="518"/>
      <c r="F19" s="518"/>
      <c r="G19" s="518"/>
      <c r="H19" s="518"/>
      <c r="I19" s="518"/>
      <c r="J19" s="518"/>
      <c r="K19" s="518"/>
      <c r="L19" s="518"/>
      <c r="M19" s="519"/>
    </row>
    <row r="20" spans="1:13" ht="15">
      <c r="A20" s="517"/>
      <c r="B20" s="518"/>
      <c r="C20" s="518"/>
      <c r="D20" s="518"/>
      <c r="E20" s="518"/>
      <c r="F20" s="518"/>
      <c r="G20" s="518"/>
      <c r="H20" s="518"/>
      <c r="I20" s="518"/>
      <c r="J20" s="518"/>
      <c r="K20" s="518"/>
      <c r="L20" s="518"/>
      <c r="M20" s="519"/>
    </row>
    <row r="21" spans="1:13" ht="15">
      <c r="A21" s="517"/>
      <c r="B21" s="518"/>
      <c r="C21" s="518"/>
      <c r="D21" s="518"/>
      <c r="E21" s="518"/>
      <c r="F21" s="518"/>
      <c r="G21" s="518"/>
      <c r="H21" s="518"/>
      <c r="I21" s="518"/>
      <c r="J21" s="518"/>
      <c r="K21" s="518"/>
      <c r="L21" s="518"/>
      <c r="M21" s="519"/>
    </row>
    <row r="22" spans="1:13" ht="19.5" customHeight="1">
      <c r="A22" s="520"/>
      <c r="B22" s="521"/>
      <c r="C22" s="521"/>
      <c r="D22" s="521"/>
      <c r="E22" s="521"/>
      <c r="F22" s="521"/>
      <c r="G22" s="521"/>
      <c r="H22" s="521"/>
      <c r="I22" s="521"/>
      <c r="J22" s="521"/>
      <c r="K22" s="521"/>
      <c r="L22" s="521"/>
      <c r="M22" s="522"/>
    </row>
    <row r="23" spans="1:13" ht="4.5" customHeight="1">
      <c r="A23" s="201"/>
      <c r="B23" s="202"/>
      <c r="C23" s="202"/>
      <c r="D23" s="202"/>
      <c r="E23" s="202"/>
      <c r="F23" s="202"/>
      <c r="G23" s="202"/>
      <c r="H23" s="202"/>
      <c r="I23" s="202"/>
      <c r="J23" s="202"/>
      <c r="K23" s="202"/>
      <c r="L23" s="202"/>
      <c r="M23" s="204"/>
    </row>
    <row r="24" spans="1:13" ht="15" hidden="1">
      <c r="A24" s="201"/>
      <c r="B24" s="202"/>
      <c r="C24" s="202"/>
      <c r="D24" s="202"/>
      <c r="E24" s="202"/>
      <c r="F24" s="202"/>
      <c r="G24" s="202"/>
      <c r="H24" s="202"/>
      <c r="I24" s="202"/>
      <c r="J24" s="202"/>
      <c r="K24" s="202"/>
      <c r="L24" s="202"/>
      <c r="M24" s="204"/>
    </row>
    <row r="25" spans="1:13" ht="30" customHeight="1">
      <c r="A25" s="547" t="s">
        <v>585</v>
      </c>
      <c r="B25" s="547"/>
      <c r="C25" s="547"/>
      <c r="D25" s="547"/>
      <c r="E25" s="547"/>
      <c r="F25" s="547"/>
      <c r="G25" s="547"/>
      <c r="H25" s="547"/>
      <c r="I25" s="547"/>
      <c r="J25" s="547"/>
      <c r="K25" s="547"/>
      <c r="L25" s="547"/>
      <c r="M25" s="547"/>
    </row>
    <row r="26" spans="1:13" ht="15" customHeight="1">
      <c r="A26" s="450"/>
      <c r="B26" s="450"/>
      <c r="C26" s="450"/>
      <c r="D26" s="450"/>
      <c r="E26" s="450"/>
      <c r="F26" s="450"/>
      <c r="G26" s="450"/>
      <c r="H26" s="450"/>
      <c r="I26" s="549" t="s">
        <v>526</v>
      </c>
      <c r="J26" s="549"/>
      <c r="K26" s="549"/>
      <c r="L26" s="549"/>
      <c r="M26" s="549"/>
    </row>
    <row r="27" spans="1:13" ht="15">
      <c r="A27" s="450"/>
      <c r="B27" s="450"/>
      <c r="C27" s="450"/>
      <c r="D27" s="450"/>
      <c r="E27" s="450"/>
      <c r="F27" s="450"/>
      <c r="G27" s="450"/>
      <c r="H27" s="450"/>
      <c r="I27" s="549"/>
      <c r="J27" s="549"/>
      <c r="K27" s="549"/>
      <c r="L27" s="549"/>
      <c r="M27" s="549"/>
    </row>
    <row r="28" spans="1:13" ht="15">
      <c r="A28" s="450"/>
      <c r="B28" s="450"/>
      <c r="C28" s="450"/>
      <c r="D28" s="450"/>
      <c r="E28" s="450"/>
      <c r="F28" s="450"/>
      <c r="G28" s="450"/>
      <c r="H28" s="450"/>
      <c r="I28" s="450"/>
      <c r="J28" s="450"/>
      <c r="K28" s="450"/>
      <c r="L28" s="450"/>
      <c r="M28" s="450"/>
    </row>
    <row r="29" spans="1:13" ht="15">
      <c r="A29" s="450"/>
      <c r="B29" s="450"/>
      <c r="C29" s="450"/>
      <c r="D29" s="450"/>
      <c r="E29" s="450"/>
      <c r="F29" s="450"/>
      <c r="G29" s="450"/>
      <c r="H29" s="450"/>
      <c r="I29" s="450"/>
      <c r="J29" s="450"/>
      <c r="K29" s="450"/>
      <c r="L29" s="450"/>
      <c r="M29" s="450"/>
    </row>
    <row r="30" spans="1:13" ht="15">
      <c r="A30" s="450"/>
      <c r="B30" s="450"/>
      <c r="C30" s="450"/>
      <c r="D30" s="450"/>
      <c r="E30" s="450"/>
      <c r="F30" s="450"/>
      <c r="G30" s="450"/>
      <c r="H30" s="450"/>
      <c r="I30" s="450"/>
      <c r="J30" s="450"/>
      <c r="K30" s="450"/>
      <c r="L30" s="450"/>
      <c r="M30" s="450"/>
    </row>
    <row r="31" spans="1:13" ht="15">
      <c r="A31" s="450"/>
      <c r="B31" s="450"/>
      <c r="C31" s="450"/>
      <c r="D31" s="450"/>
      <c r="E31" s="450"/>
      <c r="F31" s="450"/>
      <c r="G31" s="450"/>
      <c r="H31" s="450"/>
      <c r="I31" s="450"/>
      <c r="J31" s="450"/>
      <c r="K31" s="450"/>
      <c r="L31" s="450"/>
      <c r="M31" s="450"/>
    </row>
    <row r="32" spans="1:13" ht="15">
      <c r="A32" s="450"/>
      <c r="B32" s="450"/>
      <c r="C32" s="450"/>
      <c r="D32" s="450"/>
      <c r="E32" s="450"/>
      <c r="F32" s="450"/>
      <c r="G32" s="450"/>
      <c r="H32" s="450"/>
      <c r="I32" s="450"/>
      <c r="J32" s="450"/>
      <c r="K32" s="450"/>
      <c r="L32" s="450"/>
      <c r="M32" s="450"/>
    </row>
    <row r="33" spans="1:13" ht="15">
      <c r="A33" s="450"/>
      <c r="B33" s="450"/>
      <c r="C33" s="450"/>
      <c r="D33" s="450"/>
      <c r="E33" s="450"/>
      <c r="F33" s="450"/>
      <c r="G33" s="450"/>
      <c r="H33" s="450"/>
      <c r="I33" s="450"/>
      <c r="J33" s="450"/>
      <c r="K33" s="450"/>
      <c r="L33" s="450"/>
      <c r="M33" s="450"/>
    </row>
    <row r="34" spans="1:13" ht="15">
      <c r="A34" s="450"/>
      <c r="B34" s="450"/>
      <c r="C34" s="450"/>
      <c r="D34" s="450"/>
      <c r="E34" s="450"/>
      <c r="F34" s="450"/>
      <c r="G34" s="450"/>
      <c r="H34" s="450"/>
      <c r="I34" s="450"/>
      <c r="J34" s="450"/>
      <c r="K34" s="450"/>
      <c r="L34" s="450"/>
      <c r="M34" s="450"/>
    </row>
    <row r="35" spans="1:13" ht="15">
      <c r="A35" s="450"/>
      <c r="B35" s="450"/>
      <c r="C35" s="450"/>
      <c r="D35" s="450"/>
      <c r="E35" s="450"/>
      <c r="F35" s="450"/>
      <c r="G35" s="450"/>
      <c r="H35" s="450"/>
      <c r="I35" s="450"/>
      <c r="J35" s="450"/>
      <c r="K35" s="450"/>
      <c r="L35" s="450"/>
      <c r="M35" s="450"/>
    </row>
    <row r="36" spans="1:13" ht="15">
      <c r="A36" s="218"/>
      <c r="B36" s="219"/>
      <c r="C36" s="219"/>
      <c r="D36" s="219"/>
      <c r="E36" s="219"/>
      <c r="F36" s="219"/>
      <c r="G36" s="219"/>
      <c r="H36" s="219"/>
      <c r="I36" s="219"/>
      <c r="J36" s="219"/>
      <c r="K36" s="219"/>
      <c r="L36" s="219"/>
      <c r="M36" s="220"/>
    </row>
    <row r="37" spans="1:13" ht="16.5" customHeight="1">
      <c r="A37" s="503" t="s">
        <v>203</v>
      </c>
      <c r="B37" s="504"/>
      <c r="C37" s="504"/>
      <c r="D37" s="504"/>
      <c r="E37" s="504"/>
      <c r="F37" s="504"/>
      <c r="G37" s="504"/>
      <c r="H37" s="504"/>
      <c r="I37" s="504"/>
      <c r="J37" s="504"/>
      <c r="K37" s="504"/>
      <c r="L37" s="504"/>
      <c r="M37" s="505"/>
    </row>
    <row r="38" spans="1:13" ht="47.25" customHeight="1">
      <c r="A38" s="326" t="s">
        <v>5</v>
      </c>
      <c r="B38" s="575" t="s">
        <v>40</v>
      </c>
      <c r="C38" s="575"/>
      <c r="D38" s="575"/>
      <c r="E38" s="575"/>
      <c r="F38" s="575"/>
      <c r="G38" s="575"/>
      <c r="H38" s="575" t="s">
        <v>562</v>
      </c>
      <c r="I38" s="575"/>
      <c r="J38" s="575"/>
      <c r="K38" s="575"/>
      <c r="L38" s="575"/>
      <c r="M38" s="575"/>
    </row>
    <row r="39" spans="1:13" ht="15">
      <c r="A39" s="327">
        <v>1</v>
      </c>
      <c r="B39" s="467"/>
      <c r="C39" s="468"/>
      <c r="D39" s="468"/>
      <c r="E39" s="468"/>
      <c r="F39" s="468"/>
      <c r="G39" s="468"/>
      <c r="H39" s="467"/>
      <c r="I39" s="469"/>
      <c r="J39" s="469"/>
      <c r="K39" s="469"/>
      <c r="L39" s="469"/>
      <c r="M39" s="469"/>
    </row>
    <row r="40" spans="1:13" ht="15">
      <c r="A40" s="327">
        <v>2</v>
      </c>
      <c r="B40" s="467"/>
      <c r="C40" s="468"/>
      <c r="D40" s="468"/>
      <c r="E40" s="468"/>
      <c r="F40" s="468"/>
      <c r="G40" s="468"/>
      <c r="H40" s="467"/>
      <c r="I40" s="469"/>
      <c r="J40" s="469"/>
      <c r="K40" s="469"/>
      <c r="L40" s="469"/>
      <c r="M40" s="469"/>
    </row>
    <row r="41" spans="1:13" ht="15">
      <c r="A41" s="327">
        <v>3</v>
      </c>
      <c r="B41" s="467"/>
      <c r="C41" s="468"/>
      <c r="D41" s="468"/>
      <c r="E41" s="468"/>
      <c r="F41" s="468"/>
      <c r="G41" s="468"/>
      <c r="H41" s="467"/>
      <c r="I41" s="469"/>
      <c r="J41" s="469"/>
      <c r="K41" s="469"/>
      <c r="L41" s="469"/>
      <c r="M41" s="469"/>
    </row>
    <row r="42" spans="1:13" ht="15">
      <c r="A42" s="327">
        <v>4</v>
      </c>
      <c r="B42" s="467"/>
      <c r="C42" s="468"/>
      <c r="D42" s="468"/>
      <c r="E42" s="468"/>
      <c r="F42" s="468"/>
      <c r="G42" s="468"/>
      <c r="H42" s="467"/>
      <c r="I42" s="469"/>
      <c r="J42" s="469"/>
      <c r="K42" s="469"/>
      <c r="L42" s="469"/>
      <c r="M42" s="469"/>
    </row>
    <row r="43" spans="1:13" ht="15">
      <c r="A43" s="327">
        <v>5</v>
      </c>
      <c r="B43" s="467"/>
      <c r="C43" s="468"/>
      <c r="D43" s="468"/>
      <c r="E43" s="468"/>
      <c r="F43" s="468"/>
      <c r="G43" s="468"/>
      <c r="H43" s="467"/>
      <c r="I43" s="469"/>
      <c r="J43" s="469"/>
      <c r="K43" s="469"/>
      <c r="L43" s="469"/>
      <c r="M43" s="469"/>
    </row>
    <row r="44" spans="1:13" ht="15">
      <c r="A44" s="327">
        <v>6</v>
      </c>
      <c r="B44" s="467"/>
      <c r="C44" s="468"/>
      <c r="D44" s="468"/>
      <c r="E44" s="468"/>
      <c r="F44" s="468"/>
      <c r="G44" s="468"/>
      <c r="H44" s="467"/>
      <c r="I44" s="469"/>
      <c r="J44" s="469"/>
      <c r="K44" s="469"/>
      <c r="L44" s="469"/>
      <c r="M44" s="469"/>
    </row>
    <row r="45" spans="1:13" ht="15">
      <c r="A45" s="327">
        <v>7</v>
      </c>
      <c r="B45" s="467"/>
      <c r="C45" s="468"/>
      <c r="D45" s="468"/>
      <c r="E45" s="468"/>
      <c r="F45" s="468"/>
      <c r="G45" s="468"/>
      <c r="H45" s="467"/>
      <c r="I45" s="469"/>
      <c r="J45" s="469"/>
      <c r="K45" s="469"/>
      <c r="L45" s="469"/>
      <c r="M45" s="469"/>
    </row>
    <row r="46" spans="1:13" ht="15">
      <c r="A46" s="327">
        <v>8</v>
      </c>
      <c r="B46" s="467"/>
      <c r="C46" s="468"/>
      <c r="D46" s="468"/>
      <c r="E46" s="468"/>
      <c r="F46" s="468"/>
      <c r="G46" s="468"/>
      <c r="H46" s="467"/>
      <c r="I46" s="469"/>
      <c r="J46" s="469"/>
      <c r="K46" s="469"/>
      <c r="L46" s="469"/>
      <c r="M46" s="469"/>
    </row>
    <row r="47" spans="1:13" ht="15">
      <c r="A47" s="327">
        <v>9</v>
      </c>
      <c r="B47" s="467"/>
      <c r="C47" s="468"/>
      <c r="D47" s="468"/>
      <c r="E47" s="468"/>
      <c r="F47" s="468"/>
      <c r="G47" s="468"/>
      <c r="H47" s="467"/>
      <c r="I47" s="469"/>
      <c r="J47" s="469"/>
      <c r="K47" s="469"/>
      <c r="L47" s="469"/>
      <c r="M47" s="469"/>
    </row>
    <row r="48" spans="1:13" ht="15">
      <c r="A48" s="327">
        <v>10</v>
      </c>
      <c r="B48" s="467"/>
      <c r="C48" s="468"/>
      <c r="D48" s="468"/>
      <c r="E48" s="468"/>
      <c r="F48" s="468"/>
      <c r="G48" s="468"/>
      <c r="H48" s="467"/>
      <c r="I48" s="469"/>
      <c r="J48" s="469"/>
      <c r="K48" s="469"/>
      <c r="L48" s="469"/>
      <c r="M48" s="469"/>
    </row>
    <row r="49" spans="1:13" ht="15">
      <c r="A49" s="327">
        <v>11</v>
      </c>
      <c r="B49" s="467"/>
      <c r="C49" s="468"/>
      <c r="D49" s="468"/>
      <c r="E49" s="468"/>
      <c r="F49" s="468"/>
      <c r="G49" s="468"/>
      <c r="H49" s="467"/>
      <c r="I49" s="469"/>
      <c r="J49" s="469"/>
      <c r="K49" s="469"/>
      <c r="L49" s="469"/>
      <c r="M49" s="469"/>
    </row>
    <row r="50" spans="1:13" ht="15">
      <c r="A50" s="327">
        <v>12</v>
      </c>
      <c r="B50" s="467"/>
      <c r="C50" s="468"/>
      <c r="D50" s="468"/>
      <c r="E50" s="468"/>
      <c r="F50" s="468"/>
      <c r="G50" s="468"/>
      <c r="H50" s="467"/>
      <c r="I50" s="469"/>
      <c r="J50" s="469"/>
      <c r="K50" s="469"/>
      <c r="L50" s="469"/>
      <c r="M50" s="469"/>
    </row>
    <row r="51" spans="1:13" ht="15">
      <c r="A51" s="327">
        <v>13</v>
      </c>
      <c r="B51" s="467"/>
      <c r="C51" s="468"/>
      <c r="D51" s="468"/>
      <c r="E51" s="468"/>
      <c r="F51" s="468"/>
      <c r="G51" s="468"/>
      <c r="H51" s="467"/>
      <c r="I51" s="469"/>
      <c r="J51" s="469"/>
      <c r="K51" s="469"/>
      <c r="L51" s="469"/>
      <c r="M51" s="469"/>
    </row>
    <row r="52" spans="1:13" ht="15">
      <c r="A52" s="327">
        <v>14</v>
      </c>
      <c r="B52" s="467"/>
      <c r="C52" s="468"/>
      <c r="D52" s="468"/>
      <c r="E52" s="468"/>
      <c r="F52" s="468"/>
      <c r="G52" s="468"/>
      <c r="H52" s="467"/>
      <c r="I52" s="469"/>
      <c r="J52" s="469"/>
      <c r="K52" s="469"/>
      <c r="L52" s="469"/>
      <c r="M52" s="469"/>
    </row>
    <row r="53" spans="1:13" ht="15">
      <c r="A53" s="327">
        <v>15</v>
      </c>
      <c r="B53" s="467"/>
      <c r="C53" s="468"/>
      <c r="D53" s="468"/>
      <c r="E53" s="468"/>
      <c r="F53" s="468"/>
      <c r="G53" s="468"/>
      <c r="H53" s="467"/>
      <c r="I53" s="469"/>
      <c r="J53" s="469"/>
      <c r="K53" s="469"/>
      <c r="L53" s="469"/>
      <c r="M53" s="469"/>
    </row>
    <row r="54" spans="1:13" ht="15">
      <c r="A54" s="327">
        <v>16</v>
      </c>
      <c r="B54" s="467"/>
      <c r="C54" s="468"/>
      <c r="D54" s="468"/>
      <c r="E54" s="468"/>
      <c r="F54" s="468"/>
      <c r="G54" s="468"/>
      <c r="H54" s="467"/>
      <c r="I54" s="469"/>
      <c r="J54" s="469"/>
      <c r="K54" s="469"/>
      <c r="L54" s="469"/>
      <c r="M54" s="469"/>
    </row>
    <row r="55" spans="1:13" ht="15">
      <c r="A55" s="327">
        <v>17</v>
      </c>
      <c r="B55" s="467"/>
      <c r="C55" s="468"/>
      <c r="D55" s="468"/>
      <c r="E55" s="468"/>
      <c r="F55" s="468"/>
      <c r="G55" s="468"/>
      <c r="H55" s="467"/>
      <c r="I55" s="469"/>
      <c r="J55" s="469"/>
      <c r="K55" s="469"/>
      <c r="L55" s="469"/>
      <c r="M55" s="469"/>
    </row>
    <row r="56" spans="1:13" ht="15">
      <c r="A56" s="10"/>
      <c r="B56" s="10"/>
      <c r="C56" s="10"/>
      <c r="D56" s="10"/>
      <c r="E56" s="10"/>
      <c r="F56" s="10"/>
      <c r="G56" s="10"/>
      <c r="H56" s="10"/>
      <c r="I56" s="10"/>
      <c r="J56" s="10"/>
      <c r="K56" s="10"/>
      <c r="L56" s="10"/>
      <c r="M56" s="10"/>
    </row>
    <row r="57" spans="1:13" ht="15.75" customHeight="1" hidden="1">
      <c r="A57" s="181" t="s">
        <v>510</v>
      </c>
      <c r="C57" s="436"/>
      <c r="D57" s="436"/>
      <c r="E57" s="436"/>
      <c r="F57" s="436"/>
      <c r="G57" s="436"/>
      <c r="J57" s="9"/>
      <c r="L57" s="9"/>
      <c r="M57" s="9"/>
    </row>
    <row r="58" spans="1:13" ht="15.75" customHeight="1" hidden="1">
      <c r="A58" s="4" t="s">
        <v>6</v>
      </c>
      <c r="B58" s="156"/>
      <c r="C58" s="156"/>
      <c r="D58" s="156"/>
      <c r="E58" s="156"/>
      <c r="F58" s="156"/>
      <c r="G58" s="156"/>
      <c r="J58" s="9"/>
      <c r="L58" s="9"/>
      <c r="M58" s="9"/>
    </row>
    <row r="59" spans="1:13" ht="15.75" customHeight="1" hidden="1">
      <c r="A59" s="4" t="s">
        <v>7</v>
      </c>
      <c r="B59" s="156"/>
      <c r="C59" s="156"/>
      <c r="D59" s="156"/>
      <c r="E59" s="156"/>
      <c r="F59" s="156"/>
      <c r="G59" s="156"/>
      <c r="J59" s="9"/>
      <c r="L59" s="9"/>
      <c r="M59" s="9"/>
    </row>
    <row r="60" spans="1:13" ht="15.75" customHeight="1" hidden="1">
      <c r="A60" s="4" t="s">
        <v>8</v>
      </c>
      <c r="B60" s="156"/>
      <c r="C60" s="156"/>
      <c r="D60" s="156"/>
      <c r="E60" s="156"/>
      <c r="F60" s="156"/>
      <c r="G60" s="156"/>
      <c r="J60" s="9"/>
      <c r="L60" s="9"/>
      <c r="M60" s="9"/>
    </row>
    <row r="61" spans="1:13" ht="15.75" customHeight="1" hidden="1">
      <c r="A61" s="4" t="s">
        <v>9</v>
      </c>
      <c r="B61" s="156"/>
      <c r="C61" s="156"/>
      <c r="D61" s="156"/>
      <c r="E61" s="156"/>
      <c r="F61" s="156"/>
      <c r="G61" s="156"/>
      <c r="J61" s="9"/>
      <c r="L61" s="9"/>
      <c r="M61" s="9"/>
    </row>
    <row r="62" spans="1:13" ht="15.75" customHeight="1" hidden="1">
      <c r="A62" s="4" t="s">
        <v>10</v>
      </c>
      <c r="B62" s="156"/>
      <c r="C62" s="156"/>
      <c r="D62" s="156"/>
      <c r="E62" s="156"/>
      <c r="F62" s="156"/>
      <c r="G62" s="156"/>
      <c r="J62" s="9"/>
      <c r="L62" s="9"/>
      <c r="M62" s="9"/>
    </row>
    <row r="63" spans="1:13" ht="15.75" customHeight="1" hidden="1">
      <c r="A63" s="4" t="s">
        <v>11</v>
      </c>
      <c r="B63" s="156"/>
      <c r="C63" s="156"/>
      <c r="D63" s="156"/>
      <c r="E63" s="156"/>
      <c r="F63" s="156"/>
      <c r="G63" s="156"/>
      <c r="J63" s="9"/>
      <c r="L63" s="9"/>
      <c r="M63" s="9"/>
    </row>
    <row r="64" spans="1:13" ht="15.75" customHeight="1" hidden="1">
      <c r="A64" s="4" t="s">
        <v>12</v>
      </c>
      <c r="B64" s="156"/>
      <c r="C64" s="156"/>
      <c r="D64" s="156"/>
      <c r="E64" s="156"/>
      <c r="F64" s="156"/>
      <c r="G64" s="156"/>
      <c r="J64" s="9"/>
      <c r="L64" s="9"/>
      <c r="M64" s="9"/>
    </row>
    <row r="65" spans="1:13" ht="15.75" customHeight="1" hidden="1">
      <c r="A65" s="4" t="s">
        <v>13</v>
      </c>
      <c r="B65" s="156"/>
      <c r="C65" s="156"/>
      <c r="D65" s="156"/>
      <c r="E65" s="156"/>
      <c r="F65" s="156"/>
      <c r="G65" s="156"/>
      <c r="J65" s="9"/>
      <c r="L65" s="9"/>
      <c r="M65" s="9"/>
    </row>
    <row r="66" spans="1:13" ht="15.75" customHeight="1" hidden="1">
      <c r="A66" s="4" t="s">
        <v>14</v>
      </c>
      <c r="B66" s="156"/>
      <c r="C66" s="156"/>
      <c r="D66" s="156"/>
      <c r="E66" s="156"/>
      <c r="F66" s="156"/>
      <c r="G66" s="156"/>
      <c r="J66" s="9"/>
      <c r="L66" s="9"/>
      <c r="M66" s="9"/>
    </row>
    <row r="67" spans="1:13" ht="15.75" customHeight="1" hidden="1">
      <c r="A67" s="4" t="s">
        <v>15</v>
      </c>
      <c r="B67" s="156"/>
      <c r="C67" s="156"/>
      <c r="D67" s="156"/>
      <c r="E67" s="156"/>
      <c r="F67" s="156"/>
      <c r="G67" s="156"/>
      <c r="J67" s="9"/>
      <c r="L67" s="9"/>
      <c r="M67" s="9"/>
    </row>
    <row r="68" spans="1:13" ht="15.75" customHeight="1" hidden="1">
      <c r="A68" s="4" t="s">
        <v>16</v>
      </c>
      <c r="B68" s="156"/>
      <c r="C68" s="156"/>
      <c r="D68" s="156"/>
      <c r="E68" s="156"/>
      <c r="F68" s="156"/>
      <c r="G68" s="156"/>
      <c r="J68" s="9"/>
      <c r="L68" s="9"/>
      <c r="M68" s="9"/>
    </row>
    <row r="69" spans="1:13" ht="15.75" customHeight="1" hidden="1">
      <c r="A69" s="4" t="s">
        <v>17</v>
      </c>
      <c r="B69" s="156"/>
      <c r="C69" s="156"/>
      <c r="D69" s="156"/>
      <c r="E69" s="156"/>
      <c r="F69" s="156"/>
      <c r="G69" s="156"/>
      <c r="J69" s="9"/>
      <c r="L69" s="9"/>
      <c r="M69" s="9"/>
    </row>
    <row r="70" spans="1:13" ht="15.75" customHeight="1" hidden="1">
      <c r="A70" s="4" t="s">
        <v>18</v>
      </c>
      <c r="B70" s="156"/>
      <c r="C70" s="156"/>
      <c r="D70" s="156"/>
      <c r="E70" s="156"/>
      <c r="F70" s="156"/>
      <c r="G70" s="156"/>
      <c r="J70" s="9"/>
      <c r="L70" s="9"/>
      <c r="M70" s="9"/>
    </row>
    <row r="71" spans="1:13" ht="15.75" customHeight="1" hidden="1">
      <c r="A71" s="4" t="s">
        <v>19</v>
      </c>
      <c r="B71" s="156"/>
      <c r="C71" s="156"/>
      <c r="D71" s="156"/>
      <c r="E71" s="156"/>
      <c r="F71" s="156"/>
      <c r="G71" s="156"/>
      <c r="J71" s="9"/>
      <c r="L71" s="9"/>
      <c r="M71" s="9"/>
    </row>
    <row r="72" spans="1:13" ht="15.75" customHeight="1" hidden="1">
      <c r="A72" s="4" t="s">
        <v>20</v>
      </c>
      <c r="B72" s="156"/>
      <c r="C72" s="156"/>
      <c r="D72" s="156"/>
      <c r="E72" s="156"/>
      <c r="F72" s="156"/>
      <c r="G72" s="156"/>
      <c r="J72" s="9"/>
      <c r="L72" s="9"/>
      <c r="M72" s="9"/>
    </row>
    <row r="73" spans="1:13" ht="15.75" customHeight="1" hidden="1">
      <c r="A73" s="4" t="s">
        <v>21</v>
      </c>
      <c r="B73" s="156"/>
      <c r="C73" s="156"/>
      <c r="D73" s="156"/>
      <c r="E73" s="156"/>
      <c r="F73" s="156"/>
      <c r="G73" s="156"/>
      <c r="J73" s="9"/>
      <c r="L73" s="9"/>
      <c r="M73" s="9"/>
    </row>
    <row r="74" spans="1:13" ht="15.75" customHeight="1" hidden="1">
      <c r="A74" s="4" t="s">
        <v>22</v>
      </c>
      <c r="B74" s="156"/>
      <c r="C74" s="156"/>
      <c r="D74" s="156"/>
      <c r="E74" s="156"/>
      <c r="F74" s="156"/>
      <c r="G74" s="156"/>
      <c r="J74" s="9"/>
      <c r="L74" s="9"/>
      <c r="M74" s="9"/>
    </row>
    <row r="75" spans="1:13" ht="15.75" customHeight="1" hidden="1">
      <c r="A75" s="4" t="s">
        <v>23</v>
      </c>
      <c r="B75" s="156"/>
      <c r="C75" s="156"/>
      <c r="D75" s="156"/>
      <c r="E75" s="156"/>
      <c r="F75" s="156"/>
      <c r="G75" s="156"/>
      <c r="J75" s="9"/>
      <c r="L75" s="9"/>
      <c r="M75" s="9"/>
    </row>
    <row r="76" spans="1:13" ht="15.75" customHeight="1" hidden="1">
      <c r="A76" s="4" t="s">
        <v>24</v>
      </c>
      <c r="B76" s="156"/>
      <c r="C76" s="156"/>
      <c r="D76" s="156"/>
      <c r="E76" s="156"/>
      <c r="F76" s="156"/>
      <c r="G76" s="156"/>
      <c r="J76" s="9"/>
      <c r="L76" s="9"/>
      <c r="M76" s="9"/>
    </row>
    <row r="77" spans="1:13" ht="15.75" customHeight="1" hidden="1">
      <c r="A77" s="4" t="s">
        <v>25</v>
      </c>
      <c r="B77" s="156"/>
      <c r="C77" s="156"/>
      <c r="D77" s="156"/>
      <c r="E77" s="156"/>
      <c r="F77" s="156"/>
      <c r="G77" s="156"/>
      <c r="J77" s="9"/>
      <c r="L77" s="9"/>
      <c r="M77" s="9"/>
    </row>
    <row r="78" spans="1:13" ht="15.75" customHeight="1" hidden="1">
      <c r="A78" s="4" t="s">
        <v>509</v>
      </c>
      <c r="B78" s="156"/>
      <c r="C78" s="156"/>
      <c r="D78" s="156"/>
      <c r="E78" s="156"/>
      <c r="F78" s="156"/>
      <c r="G78" s="156"/>
      <c r="J78" s="9"/>
      <c r="L78" s="9"/>
      <c r="M78" s="9"/>
    </row>
    <row r="79" spans="1:13" ht="15.75" customHeight="1" hidden="1">
      <c r="A79" s="4" t="s">
        <v>513</v>
      </c>
      <c r="B79" s="156"/>
      <c r="C79" s="156"/>
      <c r="D79" s="156"/>
      <c r="E79" s="156"/>
      <c r="F79" s="156"/>
      <c r="G79" s="156"/>
      <c r="J79" s="9"/>
      <c r="L79" s="9"/>
      <c r="M79" s="9"/>
    </row>
    <row r="80" spans="1:13" ht="15.75" customHeight="1" hidden="1">
      <c r="A80" s="4" t="s">
        <v>26</v>
      </c>
      <c r="B80" s="156"/>
      <c r="C80" s="156"/>
      <c r="D80" s="156"/>
      <c r="E80" s="156"/>
      <c r="F80" s="156"/>
      <c r="G80" s="156"/>
      <c r="J80" s="9"/>
      <c r="L80" s="9"/>
      <c r="M80" s="9"/>
    </row>
    <row r="81" spans="1:13" ht="15.75" customHeight="1" hidden="1">
      <c r="A81" s="23" t="s">
        <v>27</v>
      </c>
      <c r="B81" s="156"/>
      <c r="C81" s="156"/>
      <c r="D81" s="156"/>
      <c r="E81" s="156"/>
      <c r="F81" s="156"/>
      <c r="G81" s="156"/>
      <c r="J81" s="9"/>
      <c r="L81" s="9"/>
      <c r="M81" s="9"/>
    </row>
    <row r="82" spans="1:13" ht="15.75" customHeight="1" hidden="1">
      <c r="A82" s="4" t="s">
        <v>28</v>
      </c>
      <c r="B82" s="156"/>
      <c r="C82" s="156"/>
      <c r="D82" s="156"/>
      <c r="E82" s="156"/>
      <c r="F82" s="156"/>
      <c r="G82" s="156"/>
      <c r="J82" s="9"/>
      <c r="L82" s="9"/>
      <c r="M82" s="9"/>
    </row>
    <row r="83" spans="1:13" ht="15.75" customHeight="1" hidden="1">
      <c r="A83" s="4" t="s">
        <v>29</v>
      </c>
      <c r="B83" s="156"/>
      <c r="C83" s="156"/>
      <c r="D83" s="156"/>
      <c r="E83" s="156"/>
      <c r="F83" s="156"/>
      <c r="G83" s="156"/>
      <c r="J83" s="9"/>
      <c r="L83" s="9"/>
      <c r="M83" s="9"/>
    </row>
    <row r="84" spans="1:13" ht="15.75" customHeight="1" hidden="1">
      <c r="A84" s="4" t="s">
        <v>30</v>
      </c>
      <c r="B84" s="156"/>
      <c r="C84" s="156"/>
      <c r="D84" s="156"/>
      <c r="E84" s="156"/>
      <c r="F84" s="156"/>
      <c r="G84" s="156"/>
      <c r="J84" s="9"/>
      <c r="L84" s="9"/>
      <c r="M84" s="9"/>
    </row>
    <row r="85" spans="1:13" ht="15.75" customHeight="1" hidden="1">
      <c r="A85" s="4" t="s">
        <v>31</v>
      </c>
      <c r="B85" s="156"/>
      <c r="C85" s="156"/>
      <c r="D85" s="156"/>
      <c r="E85" s="156"/>
      <c r="F85" s="156"/>
      <c r="G85" s="156"/>
      <c r="J85" s="9"/>
      <c r="L85" s="9"/>
      <c r="M85" s="9"/>
    </row>
    <row r="86" spans="1:13" ht="15.75" customHeight="1" hidden="1">
      <c r="A86" s="4" t="s">
        <v>32</v>
      </c>
      <c r="B86" s="156"/>
      <c r="C86" s="156"/>
      <c r="D86" s="156"/>
      <c r="E86" s="156"/>
      <c r="F86" s="156"/>
      <c r="G86" s="156"/>
      <c r="J86" s="9"/>
      <c r="L86" s="9"/>
      <c r="M86" s="9"/>
    </row>
    <row r="87" spans="1:13" ht="15.75" customHeight="1" hidden="1">
      <c r="A87" s="4" t="s">
        <v>33</v>
      </c>
      <c r="B87" s="156"/>
      <c r="C87" s="156"/>
      <c r="D87" s="156"/>
      <c r="E87" s="156"/>
      <c r="F87" s="156"/>
      <c r="G87" s="156"/>
      <c r="J87" s="9"/>
      <c r="L87" s="9"/>
      <c r="M87" s="9"/>
    </row>
    <row r="88" spans="1:7" ht="15.75" customHeight="1" hidden="1">
      <c r="A88" s="4" t="s">
        <v>34</v>
      </c>
      <c r="B88" s="156"/>
      <c r="C88" s="156"/>
      <c r="D88" s="156"/>
      <c r="E88" s="156"/>
      <c r="F88" s="156"/>
      <c r="G88" s="156"/>
    </row>
    <row r="89" spans="1:7" ht="15.75" customHeight="1" hidden="1">
      <c r="A89" s="4" t="s">
        <v>35</v>
      </c>
      <c r="B89" s="156"/>
      <c r="C89" s="156"/>
      <c r="D89" s="156"/>
      <c r="E89" s="156"/>
      <c r="F89" s="156"/>
      <c r="G89" s="156"/>
    </row>
    <row r="90" spans="3:7" ht="15" customHeight="1" hidden="1">
      <c r="C90" s="436"/>
      <c r="D90" s="436"/>
      <c r="E90" s="436"/>
      <c r="F90" s="436"/>
      <c r="G90" s="436"/>
    </row>
    <row r="91" spans="1:7" ht="15" customHeight="1" hidden="1">
      <c r="A91" s="470" t="s">
        <v>511</v>
      </c>
      <c r="B91" s="470"/>
      <c r="C91" s="470"/>
      <c r="D91" s="470"/>
      <c r="E91" s="470"/>
      <c r="F91" s="470"/>
      <c r="G91" s="470"/>
    </row>
    <row r="92" spans="1:7" ht="15" customHeight="1" hidden="1">
      <c r="A92" s="182" t="s">
        <v>515</v>
      </c>
      <c r="B92" s="156"/>
      <c r="C92" s="156"/>
      <c r="D92" s="156"/>
      <c r="E92" s="156"/>
      <c r="F92" s="156"/>
      <c r="G92" s="156"/>
    </row>
    <row r="93" spans="1:7" ht="15" customHeight="1" hidden="1">
      <c r="A93" s="182" t="s">
        <v>516</v>
      </c>
      <c r="B93" s="156"/>
      <c r="C93" s="156"/>
      <c r="D93" s="156"/>
      <c r="E93" s="156"/>
      <c r="F93" s="156"/>
      <c r="G93" s="156"/>
    </row>
    <row r="94" spans="1:7" ht="15" customHeight="1" hidden="1">
      <c r="A94" s="182" t="s">
        <v>512</v>
      </c>
      <c r="B94" s="156"/>
      <c r="C94" s="156"/>
      <c r="D94" s="156"/>
      <c r="E94" s="156"/>
      <c r="F94" s="156"/>
      <c r="G94" s="156"/>
    </row>
    <row r="95" spans="1:7" ht="15" customHeight="1" hidden="1">
      <c r="A95" s="182" t="s">
        <v>520</v>
      </c>
      <c r="B95" s="156"/>
      <c r="C95" s="156"/>
      <c r="D95" s="156"/>
      <c r="E95" s="156"/>
      <c r="F95" s="156"/>
      <c r="G95" s="156"/>
    </row>
    <row r="96" spans="1:7" ht="15" customHeight="1" hidden="1">
      <c r="A96" s="182" t="s">
        <v>521</v>
      </c>
      <c r="B96" s="156"/>
      <c r="C96" s="156"/>
      <c r="D96" s="156"/>
      <c r="E96" s="156"/>
      <c r="F96" s="156"/>
      <c r="G96" s="156"/>
    </row>
    <row r="97" spans="1:7" ht="15" customHeight="1" hidden="1">
      <c r="A97" s="182" t="s">
        <v>522</v>
      </c>
      <c r="B97" s="156"/>
      <c r="C97" s="156"/>
      <c r="D97" s="156"/>
      <c r="E97" s="156"/>
      <c r="F97" s="156"/>
      <c r="G97" s="156"/>
    </row>
    <row r="98" spans="1:7" ht="15" customHeight="1" hidden="1">
      <c r="A98" s="182" t="s">
        <v>514</v>
      </c>
      <c r="B98" s="156"/>
      <c r="C98" s="156"/>
      <c r="D98" s="156"/>
      <c r="E98" s="156"/>
      <c r="F98" s="156"/>
      <c r="G98" s="156"/>
    </row>
    <row r="99" spans="1:7" ht="15" customHeight="1" hidden="1">
      <c r="A99" s="182" t="s">
        <v>523</v>
      </c>
      <c r="B99" s="156"/>
      <c r="C99" s="156"/>
      <c r="D99" s="156"/>
      <c r="E99" s="156"/>
      <c r="F99" s="156"/>
      <c r="G99" s="156"/>
    </row>
    <row r="100" spans="1:7" ht="15" customHeight="1" hidden="1">
      <c r="A100" s="182" t="s">
        <v>524</v>
      </c>
      <c r="B100" s="156"/>
      <c r="C100" s="156"/>
      <c r="D100" s="156"/>
      <c r="E100" s="156"/>
      <c r="F100" s="156"/>
      <c r="G100" s="156"/>
    </row>
    <row r="101" spans="3:7" ht="15">
      <c r="C101" s="436"/>
      <c r="D101" s="436"/>
      <c r="E101" s="436"/>
      <c r="F101" s="436"/>
      <c r="G101" s="436"/>
    </row>
    <row r="102" spans="3:7" ht="15">
      <c r="C102" s="436"/>
      <c r="D102" s="436"/>
      <c r="E102" s="436"/>
      <c r="F102" s="436"/>
      <c r="G102" s="436"/>
    </row>
    <row r="103" spans="3:7" ht="15">
      <c r="C103" s="436"/>
      <c r="D103" s="436"/>
      <c r="E103" s="436"/>
      <c r="F103" s="436"/>
      <c r="G103" s="436"/>
    </row>
    <row r="104" spans="3:7" ht="15">
      <c r="C104" s="436"/>
      <c r="D104" s="436"/>
      <c r="E104" s="436"/>
      <c r="F104" s="436"/>
      <c r="G104" s="436"/>
    </row>
    <row r="105" spans="3:7" ht="15">
      <c r="C105" s="436"/>
      <c r="D105" s="436"/>
      <c r="E105" s="436"/>
      <c r="F105" s="436"/>
      <c r="G105" s="436"/>
    </row>
    <row r="106" spans="3:7" ht="15">
      <c r="C106" s="436"/>
      <c r="D106" s="436"/>
      <c r="E106" s="436"/>
      <c r="F106" s="436"/>
      <c r="G106" s="436"/>
    </row>
    <row r="107" spans="3:7" ht="15">
      <c r="C107" s="436"/>
      <c r="D107" s="436"/>
      <c r="E107" s="436"/>
      <c r="F107" s="436"/>
      <c r="G107" s="436"/>
    </row>
    <row r="108" spans="3:7" ht="15">
      <c r="C108" s="436"/>
      <c r="D108" s="436"/>
      <c r="E108" s="436"/>
      <c r="F108" s="436"/>
      <c r="G108" s="436"/>
    </row>
    <row r="109" spans="3:7" ht="15">
      <c r="C109" s="436"/>
      <c r="D109" s="436"/>
      <c r="E109" s="436"/>
      <c r="F109" s="436"/>
      <c r="G109" s="436"/>
    </row>
    <row r="110" spans="3:7" ht="15">
      <c r="C110" s="436"/>
      <c r="D110" s="436"/>
      <c r="E110" s="436"/>
      <c r="F110" s="436"/>
      <c r="G110" s="436"/>
    </row>
    <row r="111" spans="3:7" ht="15">
      <c r="C111" s="436"/>
      <c r="D111" s="436"/>
      <c r="E111" s="436"/>
      <c r="F111" s="436"/>
      <c r="G111" s="436"/>
    </row>
    <row r="112" spans="3:7" ht="15">
      <c r="C112" s="436"/>
      <c r="D112" s="436"/>
      <c r="E112" s="436"/>
      <c r="F112" s="436"/>
      <c r="G112" s="436"/>
    </row>
    <row r="113" spans="3:7" ht="15">
      <c r="C113" s="436"/>
      <c r="D113" s="436"/>
      <c r="E113" s="436"/>
      <c r="F113" s="436"/>
      <c r="G113" s="436"/>
    </row>
    <row r="114" spans="3:7" ht="15">
      <c r="C114" s="436"/>
      <c r="D114" s="436"/>
      <c r="E114" s="436"/>
      <c r="F114" s="436"/>
      <c r="G114" s="436"/>
    </row>
    <row r="115" spans="3:7" ht="15">
      <c r="C115" s="436"/>
      <c r="D115" s="436"/>
      <c r="E115" s="436"/>
      <c r="F115" s="436"/>
      <c r="G115" s="436"/>
    </row>
    <row r="116" spans="3:7" ht="15">
      <c r="C116" s="436"/>
      <c r="D116" s="436"/>
      <c r="E116" s="436"/>
      <c r="F116" s="436"/>
      <c r="G116" s="436"/>
    </row>
    <row r="117" spans="3:7" ht="15">
      <c r="C117" s="436"/>
      <c r="D117" s="436"/>
      <c r="E117" s="436"/>
      <c r="F117" s="436"/>
      <c r="G117" s="436"/>
    </row>
    <row r="118" spans="3:7" ht="15">
      <c r="C118" s="436"/>
      <c r="D118" s="436"/>
      <c r="E118" s="436"/>
      <c r="F118" s="436"/>
      <c r="G118" s="436"/>
    </row>
  </sheetData>
  <sheetProtection sheet="1" formatRows="0"/>
  <mergeCells count="83">
    <mergeCell ref="B55:G55"/>
    <mergeCell ref="H55:M55"/>
    <mergeCell ref="C90:G90"/>
    <mergeCell ref="H53:M53"/>
    <mergeCell ref="H54:M54"/>
    <mergeCell ref="C57:G57"/>
    <mergeCell ref="H44:M44"/>
    <mergeCell ref="B50:G50"/>
    <mergeCell ref="H50:M50"/>
    <mergeCell ref="B47:G47"/>
    <mergeCell ref="H47:M47"/>
    <mergeCell ref="B48:G48"/>
    <mergeCell ref="H48:M48"/>
    <mergeCell ref="B49:G49"/>
    <mergeCell ref="H49:M49"/>
    <mergeCell ref="A10:M10"/>
    <mergeCell ref="A91:G91"/>
    <mergeCell ref="C101:G101"/>
    <mergeCell ref="B39:G39"/>
    <mergeCell ref="H39:M39"/>
    <mergeCell ref="B40:G40"/>
    <mergeCell ref="H40:M40"/>
    <mergeCell ref="B41:G41"/>
    <mergeCell ref="H41:M41"/>
    <mergeCell ref="B42:G42"/>
    <mergeCell ref="A1:M1"/>
    <mergeCell ref="A2:M2"/>
    <mergeCell ref="A6:H6"/>
    <mergeCell ref="I6:M6"/>
    <mergeCell ref="B8:F8"/>
    <mergeCell ref="J8:M8"/>
    <mergeCell ref="A4:M4"/>
    <mergeCell ref="A3:M3"/>
    <mergeCell ref="C114:G114"/>
    <mergeCell ref="A31:H31"/>
    <mergeCell ref="B54:G54"/>
    <mergeCell ref="H45:M45"/>
    <mergeCell ref="B52:G52"/>
    <mergeCell ref="A35:H35"/>
    <mergeCell ref="H42:M42"/>
    <mergeCell ref="B43:G43"/>
    <mergeCell ref="H43:M43"/>
    <mergeCell ref="B44:G44"/>
    <mergeCell ref="B53:G53"/>
    <mergeCell ref="H46:M46"/>
    <mergeCell ref="B45:G45"/>
    <mergeCell ref="B51:G51"/>
    <mergeCell ref="B46:G46"/>
    <mergeCell ref="A11:M11"/>
    <mergeCell ref="A13:M13"/>
    <mergeCell ref="A14:M22"/>
    <mergeCell ref="A25:M25"/>
    <mergeCell ref="A32:H32"/>
    <mergeCell ref="C118:G118"/>
    <mergeCell ref="C112:G112"/>
    <mergeCell ref="C105:G105"/>
    <mergeCell ref="C106:G106"/>
    <mergeCell ref="C107:G107"/>
    <mergeCell ref="C108:G108"/>
    <mergeCell ref="C109:G109"/>
    <mergeCell ref="C110:G110"/>
    <mergeCell ref="C111:G111"/>
    <mergeCell ref="C115:G115"/>
    <mergeCell ref="H51:M51"/>
    <mergeCell ref="A37:M37"/>
    <mergeCell ref="A33:H33"/>
    <mergeCell ref="A34:H34"/>
    <mergeCell ref="C102:G102"/>
    <mergeCell ref="C117:G117"/>
    <mergeCell ref="C113:G113"/>
    <mergeCell ref="C116:G116"/>
    <mergeCell ref="H38:M38"/>
    <mergeCell ref="H52:M52"/>
    <mergeCell ref="C103:G103"/>
    <mergeCell ref="C104:G104"/>
    <mergeCell ref="A26:H26"/>
    <mergeCell ref="I26:M27"/>
    <mergeCell ref="A27:H27"/>
    <mergeCell ref="A28:H28"/>
    <mergeCell ref="I28:M35"/>
    <mergeCell ref="A29:H29"/>
    <mergeCell ref="A30:H30"/>
    <mergeCell ref="B38:G38"/>
  </mergeCells>
  <dataValidations count="2">
    <dataValidation type="list" allowBlank="1" showInputMessage="1" showErrorMessage="1" sqref="B39:G55">
      <formula1>$A$58:$A$89</formula1>
    </dataValidation>
    <dataValidation type="list" allowBlank="1" showInputMessage="1" showErrorMessage="1" sqref="A26:H35">
      <formula1>$A$92:$A$100</formula1>
    </dataValidation>
  </dataValidations>
  <printOptions/>
  <pageMargins left="0.25" right="0.25" top="0.75" bottom="0.75" header="0.3" footer="0.3"/>
  <pageSetup horizontalDpi="600" verticalDpi="600" orientation="landscape" scale="98" r:id="rId1"/>
  <headerFooter>
    <oddFooter>&amp;LAdoption Promotion and Support&amp;CSFY 2023 PSSF Renewal Application &amp;RPage &amp;P of &amp;N</oddFooter>
  </headerFooter>
  <rowBreaks count="1" manualBreakCount="1">
    <brk id="24" max="12" man="1"/>
  </rowBreaks>
</worksheet>
</file>

<file path=xl/worksheets/sheet7.xml><?xml version="1.0" encoding="utf-8"?>
<worksheet xmlns="http://schemas.openxmlformats.org/spreadsheetml/2006/main" xmlns:r="http://schemas.openxmlformats.org/officeDocument/2006/relationships">
  <sheetPr>
    <tabColor rgb="FF00B0F0"/>
  </sheetPr>
  <dimension ref="A1:AD161"/>
  <sheetViews>
    <sheetView showGridLines="0" tabSelected="1" view="pageLayout" workbookViewId="0" topLeftCell="A75">
      <selection activeCell="N91" sqref="N91:Q91"/>
    </sheetView>
  </sheetViews>
  <sheetFormatPr defaultColWidth="8.28125" defaultRowHeight="15"/>
  <cols>
    <col min="1" max="1" width="8.8515625" style="16" customWidth="1"/>
    <col min="2" max="2" width="8.28125" style="16" customWidth="1"/>
    <col min="3" max="4" width="8.8515625" style="16" customWidth="1"/>
    <col min="5" max="5" width="2.8515625" style="16" customWidth="1"/>
    <col min="6" max="6" width="8.57421875" style="16" customWidth="1"/>
    <col min="7" max="7" width="8.8515625" style="16" customWidth="1"/>
    <col min="8" max="17" width="8.28125" style="16" customWidth="1"/>
    <col min="18" max="16384" width="8.28125" style="16" customWidth="1"/>
  </cols>
  <sheetData>
    <row r="1" spans="1:17" ht="18">
      <c r="A1" s="633" t="s">
        <v>199</v>
      </c>
      <c r="B1" s="634"/>
      <c r="C1" s="634"/>
      <c r="D1" s="634"/>
      <c r="E1" s="634"/>
      <c r="F1" s="634"/>
      <c r="G1" s="634"/>
      <c r="H1" s="634"/>
      <c r="I1" s="634"/>
      <c r="J1" s="634"/>
      <c r="K1" s="634"/>
      <c r="L1" s="634"/>
      <c r="M1" s="634"/>
      <c r="N1" s="634"/>
      <c r="O1" s="634"/>
      <c r="P1" s="634"/>
      <c r="Q1" s="635"/>
    </row>
    <row r="2" spans="1:17" ht="6" customHeight="1">
      <c r="A2" s="301"/>
      <c r="B2" s="222"/>
      <c r="C2" s="222"/>
      <c r="D2" s="222"/>
      <c r="E2" s="222"/>
      <c r="F2" s="222"/>
      <c r="G2" s="222"/>
      <c r="H2" s="222"/>
      <c r="I2" s="222"/>
      <c r="J2" s="222"/>
      <c r="K2" s="222"/>
      <c r="L2" s="222"/>
      <c r="M2" s="222"/>
      <c r="N2" s="222"/>
      <c r="O2" s="222"/>
      <c r="P2" s="222"/>
      <c r="Q2" s="302"/>
    </row>
    <row r="3" spans="1:17" ht="15.75" customHeight="1">
      <c r="A3" s="630" t="s">
        <v>72</v>
      </c>
      <c r="B3" s="631"/>
      <c r="C3" s="631"/>
      <c r="D3" s="631"/>
      <c r="E3" s="631"/>
      <c r="F3" s="631"/>
      <c r="G3" s="631"/>
      <c r="H3" s="631"/>
      <c r="I3" s="631"/>
      <c r="J3" s="631"/>
      <c r="K3" s="631"/>
      <c r="L3" s="631"/>
      <c r="M3" s="631"/>
      <c r="N3" s="631"/>
      <c r="O3" s="631"/>
      <c r="P3" s="631"/>
      <c r="Q3" s="632"/>
    </row>
    <row r="4" spans="1:17" ht="6" customHeight="1">
      <c r="A4" s="328"/>
      <c r="B4" s="293"/>
      <c r="C4" s="293"/>
      <c r="D4" s="293"/>
      <c r="E4" s="293"/>
      <c r="F4" s="293"/>
      <c r="G4" s="293"/>
      <c r="H4" s="293"/>
      <c r="I4" s="293"/>
      <c r="J4" s="293"/>
      <c r="K4" s="293"/>
      <c r="L4" s="293"/>
      <c r="M4" s="293"/>
      <c r="N4" s="293"/>
      <c r="O4" s="293"/>
      <c r="P4" s="293"/>
      <c r="Q4" s="296"/>
    </row>
    <row r="5" spans="1:29" ht="15.75">
      <c r="A5" s="589"/>
      <c r="B5" s="590"/>
      <c r="C5" s="590"/>
      <c r="D5" s="590"/>
      <c r="E5" s="590"/>
      <c r="F5" s="590"/>
      <c r="G5" s="590"/>
      <c r="H5" s="590"/>
      <c r="I5" s="590"/>
      <c r="J5" s="590"/>
      <c r="K5" s="590"/>
      <c r="L5" s="590"/>
      <c r="M5" s="590"/>
      <c r="N5" s="590"/>
      <c r="O5" s="590"/>
      <c r="P5" s="590"/>
      <c r="Q5" s="591"/>
      <c r="R5" s="654"/>
      <c r="S5" s="655"/>
      <c r="T5" s="655"/>
      <c r="U5" s="655"/>
      <c r="V5" s="655"/>
      <c r="W5" s="655"/>
      <c r="X5" s="655"/>
      <c r="Y5" s="655"/>
      <c r="Z5" s="655"/>
      <c r="AA5" s="655"/>
      <c r="AB5" s="655"/>
      <c r="AC5" s="655"/>
    </row>
    <row r="6" spans="1:18" ht="7.5" customHeight="1">
      <c r="A6" s="17"/>
      <c r="B6" s="18"/>
      <c r="C6" s="18"/>
      <c r="D6" s="18"/>
      <c r="E6" s="18"/>
      <c r="F6" s="18"/>
      <c r="G6" s="18"/>
      <c r="H6" s="18"/>
      <c r="I6" s="18"/>
      <c r="J6" s="18"/>
      <c r="K6" s="18"/>
      <c r="L6" s="18"/>
      <c r="M6" s="18"/>
      <c r="N6" s="18"/>
      <c r="O6" s="18"/>
      <c r="P6" s="18"/>
      <c r="Q6" s="19"/>
      <c r="R6" s="18"/>
    </row>
    <row r="7" spans="1:29" ht="16.5">
      <c r="A7" s="651" t="s">
        <v>53</v>
      </c>
      <c r="B7" s="652"/>
      <c r="C7" s="652"/>
      <c r="D7" s="652"/>
      <c r="E7" s="652"/>
      <c r="F7" s="652"/>
      <c r="G7" s="652"/>
      <c r="H7" s="652"/>
      <c r="I7" s="652"/>
      <c r="J7" s="652"/>
      <c r="K7" s="652"/>
      <c r="L7" s="652"/>
      <c r="M7" s="652"/>
      <c r="N7" s="652"/>
      <c r="O7" s="652"/>
      <c r="P7" s="652"/>
      <c r="Q7" s="653"/>
      <c r="R7" s="656"/>
      <c r="S7" s="656"/>
      <c r="T7" s="656"/>
      <c r="U7" s="656"/>
      <c r="V7" s="656"/>
      <c r="W7" s="656"/>
      <c r="X7" s="656"/>
      <c r="Y7" s="656"/>
      <c r="Z7" s="656"/>
      <c r="AA7" s="656"/>
      <c r="AB7" s="656"/>
      <c r="AC7" s="656"/>
    </row>
    <row r="8" spans="1:17" ht="14.25">
      <c r="A8" s="17"/>
      <c r="B8" s="18"/>
      <c r="C8" s="18"/>
      <c r="D8" s="18"/>
      <c r="E8" s="18"/>
      <c r="F8" s="18"/>
      <c r="G8" s="18"/>
      <c r="H8" s="18"/>
      <c r="I8" s="18"/>
      <c r="J8" s="18"/>
      <c r="K8" s="18"/>
      <c r="L8" s="18"/>
      <c r="M8" s="18"/>
      <c r="N8" s="18"/>
      <c r="O8" s="18"/>
      <c r="P8" s="18"/>
      <c r="Q8" s="19"/>
    </row>
    <row r="9" spans="1:28" ht="104.25" customHeight="1">
      <c r="A9" s="17"/>
      <c r="B9" s="18"/>
      <c r="C9" s="625" t="s">
        <v>45</v>
      </c>
      <c r="D9" s="625"/>
      <c r="E9" s="662"/>
      <c r="F9" s="663"/>
      <c r="G9" s="663"/>
      <c r="H9" s="37" t="s">
        <v>52</v>
      </c>
      <c r="I9" s="636" t="s">
        <v>597</v>
      </c>
      <c r="J9" s="636"/>
      <c r="K9" s="636"/>
      <c r="L9" s="636"/>
      <c r="M9" s="636"/>
      <c r="N9" s="636"/>
      <c r="O9" s="636"/>
      <c r="P9" s="636"/>
      <c r="Q9" s="636"/>
      <c r="R9" s="233"/>
      <c r="S9" s="233"/>
      <c r="T9" s="233"/>
      <c r="U9" s="233"/>
      <c r="V9" s="233"/>
      <c r="W9" s="233"/>
      <c r="X9" s="233"/>
      <c r="Y9" s="233"/>
      <c r="Z9" s="233"/>
      <c r="AA9" s="233"/>
      <c r="AB9" s="233"/>
    </row>
    <row r="10" spans="1:26" ht="37.5" customHeight="1">
      <c r="A10" s="649" t="s">
        <v>528</v>
      </c>
      <c r="B10" s="614"/>
      <c r="C10" s="614"/>
      <c r="D10" s="614"/>
      <c r="E10" s="614"/>
      <c r="F10" s="614"/>
      <c r="G10" s="614"/>
      <c r="H10" s="614"/>
      <c r="I10" s="614"/>
      <c r="J10" s="614"/>
      <c r="K10" s="614"/>
      <c r="L10" s="614"/>
      <c r="M10" s="614"/>
      <c r="N10" s="614"/>
      <c r="O10" s="614"/>
      <c r="P10" s="614"/>
      <c r="Q10" s="650"/>
      <c r="R10" s="233"/>
      <c r="S10" s="233"/>
      <c r="T10" s="233"/>
      <c r="U10" s="233"/>
      <c r="V10" s="233"/>
      <c r="W10" s="233"/>
      <c r="X10" s="233"/>
      <c r="Y10" s="233"/>
      <c r="Z10" s="233"/>
    </row>
    <row r="11" spans="1:26" ht="37.5" customHeight="1">
      <c r="A11" s="640"/>
      <c r="B11" s="641"/>
      <c r="C11" s="641"/>
      <c r="D11" s="641"/>
      <c r="E11" s="641"/>
      <c r="F11" s="641"/>
      <c r="G11" s="641"/>
      <c r="H11" s="641"/>
      <c r="I11" s="641"/>
      <c r="J11" s="641"/>
      <c r="K11" s="641"/>
      <c r="L11" s="641"/>
      <c r="M11" s="641"/>
      <c r="N11" s="641"/>
      <c r="O11" s="641"/>
      <c r="P11" s="641"/>
      <c r="Q11" s="642"/>
      <c r="R11" s="233"/>
      <c r="S11" s="233"/>
      <c r="T11" s="233"/>
      <c r="U11" s="233"/>
      <c r="V11" s="233"/>
      <c r="W11" s="233"/>
      <c r="X11" s="233"/>
      <c r="Y11" s="233"/>
      <c r="Z11" s="233"/>
    </row>
    <row r="12" spans="1:26" ht="37.5" customHeight="1">
      <c r="A12" s="643"/>
      <c r="B12" s="644"/>
      <c r="C12" s="644"/>
      <c r="D12" s="644"/>
      <c r="E12" s="644"/>
      <c r="F12" s="644"/>
      <c r="G12" s="644"/>
      <c r="H12" s="644"/>
      <c r="I12" s="644"/>
      <c r="J12" s="644"/>
      <c r="K12" s="644"/>
      <c r="L12" s="644"/>
      <c r="M12" s="644"/>
      <c r="N12" s="644"/>
      <c r="O12" s="644"/>
      <c r="P12" s="644"/>
      <c r="Q12" s="645"/>
      <c r="R12" s="233"/>
      <c r="S12" s="233"/>
      <c r="T12" s="233"/>
      <c r="U12" s="233"/>
      <c r="V12" s="233"/>
      <c r="W12" s="233"/>
      <c r="X12" s="233"/>
      <c r="Y12" s="233"/>
      <c r="Z12" s="233"/>
    </row>
    <row r="13" spans="1:26" ht="37.5" customHeight="1">
      <c r="A13" s="646"/>
      <c r="B13" s="647"/>
      <c r="C13" s="647"/>
      <c r="D13" s="647"/>
      <c r="E13" s="647"/>
      <c r="F13" s="647"/>
      <c r="G13" s="647"/>
      <c r="H13" s="647"/>
      <c r="I13" s="647"/>
      <c r="J13" s="647"/>
      <c r="K13" s="647"/>
      <c r="L13" s="647"/>
      <c r="M13" s="647"/>
      <c r="N13" s="647"/>
      <c r="O13" s="647"/>
      <c r="P13" s="647"/>
      <c r="Q13" s="648"/>
      <c r="R13" s="233"/>
      <c r="S13" s="233"/>
      <c r="T13" s="233"/>
      <c r="U13" s="233"/>
      <c r="V13" s="233"/>
      <c r="W13" s="233"/>
      <c r="X13" s="233"/>
      <c r="Y13" s="233"/>
      <c r="Z13" s="233"/>
    </row>
    <row r="14" spans="1:29" ht="15.75" customHeight="1">
      <c r="A14" s="651" t="s">
        <v>54</v>
      </c>
      <c r="B14" s="652"/>
      <c r="C14" s="652"/>
      <c r="D14" s="652"/>
      <c r="E14" s="652"/>
      <c r="F14" s="652"/>
      <c r="G14" s="652"/>
      <c r="H14" s="652"/>
      <c r="I14" s="652"/>
      <c r="J14" s="652"/>
      <c r="K14" s="652"/>
      <c r="L14" s="652"/>
      <c r="M14" s="652"/>
      <c r="N14" s="652"/>
      <c r="O14" s="652"/>
      <c r="P14" s="652"/>
      <c r="Q14" s="653"/>
      <c r="R14" s="233"/>
      <c r="S14" s="233"/>
      <c r="T14" s="233"/>
      <c r="U14" s="233"/>
      <c r="V14" s="233"/>
      <c r="W14" s="233"/>
      <c r="X14" s="233"/>
      <c r="Y14" s="233"/>
      <c r="Z14" s="233"/>
      <c r="AA14" s="233"/>
      <c r="AB14" s="233"/>
      <c r="AC14" s="233"/>
    </row>
    <row r="15" spans="1:29" ht="14.25">
      <c r="A15" s="17"/>
      <c r="B15" s="18"/>
      <c r="C15" s="20"/>
      <c r="D15" s="20"/>
      <c r="E15" s="20"/>
      <c r="F15" s="20"/>
      <c r="G15" s="20"/>
      <c r="H15" s="20"/>
      <c r="I15" s="18"/>
      <c r="J15" s="18"/>
      <c r="K15" s="18"/>
      <c r="L15" s="18"/>
      <c r="M15" s="18"/>
      <c r="N15" s="18"/>
      <c r="O15" s="18"/>
      <c r="P15" s="18"/>
      <c r="Q15" s="19"/>
      <c r="R15" s="233"/>
      <c r="S15" s="233"/>
      <c r="T15" s="233"/>
      <c r="U15" s="233"/>
      <c r="V15" s="233"/>
      <c r="W15" s="233"/>
      <c r="X15" s="233"/>
      <c r="Y15" s="233"/>
      <c r="Z15" s="233"/>
      <c r="AA15" s="233"/>
      <c r="AB15" s="233"/>
      <c r="AC15" s="233"/>
    </row>
    <row r="16" spans="1:29" ht="15">
      <c r="A16" s="664" t="s">
        <v>46</v>
      </c>
      <c r="B16" s="665"/>
      <c r="C16" s="665"/>
      <c r="D16" s="665"/>
      <c r="E16" s="665"/>
      <c r="F16" s="665"/>
      <c r="G16" s="665"/>
      <c r="H16" s="665"/>
      <c r="I16" s="665"/>
      <c r="J16" s="665"/>
      <c r="K16" s="665"/>
      <c r="L16" s="665"/>
      <c r="M16" s="665"/>
      <c r="N16" s="665"/>
      <c r="O16" s="665"/>
      <c r="P16" s="665"/>
      <c r="Q16" s="666"/>
      <c r="R16" s="233"/>
      <c r="S16" s="233"/>
      <c r="T16" s="233"/>
      <c r="U16" s="233"/>
      <c r="V16" s="233"/>
      <c r="W16" s="233"/>
      <c r="X16" s="233"/>
      <c r="Y16" s="233"/>
      <c r="Z16" s="233"/>
      <c r="AA16" s="233"/>
      <c r="AB16" s="233"/>
      <c r="AC16" s="233"/>
    </row>
    <row r="17" spans="1:29" ht="6" customHeight="1">
      <c r="A17" s="329"/>
      <c r="B17" s="237"/>
      <c r="C17" s="237"/>
      <c r="D17" s="237"/>
      <c r="E17" s="237"/>
      <c r="F17" s="237"/>
      <c r="G17" s="237"/>
      <c r="H17" s="237"/>
      <c r="I17" s="237"/>
      <c r="J17" s="237"/>
      <c r="K17" s="237"/>
      <c r="L17" s="237"/>
      <c r="M17" s="237"/>
      <c r="N17" s="237"/>
      <c r="O17" s="237"/>
      <c r="P17" s="237"/>
      <c r="Q17" s="260"/>
      <c r="R17" s="233"/>
      <c r="S17" s="233"/>
      <c r="T17" s="233"/>
      <c r="U17" s="233"/>
      <c r="V17" s="233"/>
      <c r="W17" s="233"/>
      <c r="X17" s="233"/>
      <c r="Y17" s="233"/>
      <c r="Z17" s="233"/>
      <c r="AA17" s="233"/>
      <c r="AB17" s="233"/>
      <c r="AC17" s="233"/>
    </row>
    <row r="18" spans="1:29" ht="42.75" customHeight="1">
      <c r="A18" s="637" t="s">
        <v>208</v>
      </c>
      <c r="B18" s="638"/>
      <c r="C18" s="638"/>
      <c r="D18" s="638"/>
      <c r="E18" s="638"/>
      <c r="F18" s="638"/>
      <c r="G18" s="638"/>
      <c r="H18" s="638"/>
      <c r="I18" s="638"/>
      <c r="J18" s="638"/>
      <c r="K18" s="638"/>
      <c r="L18" s="638"/>
      <c r="M18" s="638"/>
      <c r="N18" s="638"/>
      <c r="O18" s="638"/>
      <c r="P18" s="638"/>
      <c r="Q18" s="639"/>
      <c r="R18" s="233"/>
      <c r="S18" s="233"/>
      <c r="T18" s="233"/>
      <c r="U18" s="233"/>
      <c r="V18" s="233"/>
      <c r="W18" s="233"/>
      <c r="X18" s="233"/>
      <c r="Y18" s="233"/>
      <c r="Z18" s="233"/>
      <c r="AA18" s="233"/>
      <c r="AB18" s="233"/>
      <c r="AC18" s="233"/>
    </row>
    <row r="19" spans="1:29" ht="14.25">
      <c r="A19" s="17"/>
      <c r="B19" s="18"/>
      <c r="C19" s="20"/>
      <c r="D19" s="20"/>
      <c r="E19" s="20"/>
      <c r="F19" s="20"/>
      <c r="G19" s="20"/>
      <c r="H19" s="20"/>
      <c r="I19" s="18"/>
      <c r="J19" s="18"/>
      <c r="K19" s="18"/>
      <c r="L19" s="18"/>
      <c r="M19" s="18"/>
      <c r="N19" s="18"/>
      <c r="O19" s="18"/>
      <c r="P19" s="18"/>
      <c r="Q19" s="261"/>
      <c r="R19" s="233"/>
      <c r="S19" s="233"/>
      <c r="T19" s="233"/>
      <c r="U19" s="233"/>
      <c r="V19" s="233"/>
      <c r="W19" s="233"/>
      <c r="X19" s="233"/>
      <c r="Y19" s="233"/>
      <c r="Z19" s="233"/>
      <c r="AA19" s="233"/>
      <c r="AB19" s="233"/>
      <c r="AC19" s="233"/>
    </row>
    <row r="20" spans="1:30" ht="30" customHeight="1">
      <c r="A20" s="17"/>
      <c r="B20" s="18"/>
      <c r="C20" s="20"/>
      <c r="D20" s="20"/>
      <c r="E20" s="20"/>
      <c r="F20" s="615" t="s">
        <v>67</v>
      </c>
      <c r="G20" s="616"/>
      <c r="H20" s="616"/>
      <c r="I20" s="616"/>
      <c r="J20" s="616"/>
      <c r="K20" s="617"/>
      <c r="L20" s="615" t="s">
        <v>570</v>
      </c>
      <c r="M20" s="657"/>
      <c r="N20" s="657"/>
      <c r="O20" s="657"/>
      <c r="P20" s="657"/>
      <c r="Q20" s="658"/>
      <c r="R20" s="236"/>
      <c r="S20" s="233"/>
      <c r="T20" s="233"/>
      <c r="U20" s="233"/>
      <c r="V20" s="233"/>
      <c r="W20" s="233"/>
      <c r="X20" s="233"/>
      <c r="Y20" s="233"/>
      <c r="Z20" s="233"/>
      <c r="AA20" s="233"/>
      <c r="AB20" s="233"/>
      <c r="AC20" s="233"/>
      <c r="AD20" s="233"/>
    </row>
    <row r="21" spans="1:18" ht="20.25" customHeight="1">
      <c r="A21" s="17"/>
      <c r="B21" s="18"/>
      <c r="C21" s="20"/>
      <c r="D21" s="20"/>
      <c r="E21" s="20"/>
      <c r="F21" s="34"/>
      <c r="G21" s="613" t="s">
        <v>47</v>
      </c>
      <c r="H21" s="614"/>
      <c r="I21" s="18"/>
      <c r="J21" s="18"/>
      <c r="K21" s="18"/>
      <c r="L21" s="649" t="s">
        <v>48</v>
      </c>
      <c r="M21" s="659"/>
      <c r="N21" s="236"/>
      <c r="O21" s="18"/>
      <c r="P21" s="18"/>
      <c r="Q21" s="19"/>
      <c r="R21" s="18"/>
    </row>
    <row r="22" spans="1:19" ht="48.75" customHeight="1">
      <c r="A22" s="17"/>
      <c r="B22" s="704" t="s">
        <v>49</v>
      </c>
      <c r="C22" s="705"/>
      <c r="D22" s="706"/>
      <c r="E22" s="20"/>
      <c r="F22" s="256"/>
      <c r="G22" s="669">
        <v>0</v>
      </c>
      <c r="H22" s="612"/>
      <c r="I22" s="710" t="s">
        <v>44</v>
      </c>
      <c r="J22" s="711"/>
      <c r="K22" s="24"/>
      <c r="L22" s="259"/>
      <c r="M22" s="611">
        <v>0</v>
      </c>
      <c r="N22" s="612"/>
      <c r="O22" s="710" t="s">
        <v>44</v>
      </c>
      <c r="P22" s="711"/>
      <c r="Q22" s="264"/>
      <c r="R22" s="18"/>
      <c r="S22" s="18"/>
    </row>
    <row r="23" spans="1:17" ht="11.25" customHeight="1">
      <c r="A23" s="330"/>
      <c r="B23" s="45"/>
      <c r="C23" s="45"/>
      <c r="D23" s="45"/>
      <c r="E23" s="33"/>
      <c r="F23" s="255"/>
      <c r="G23" s="253"/>
      <c r="H23" s="254"/>
      <c r="I23" s="46"/>
      <c r="J23" s="46"/>
      <c r="K23" s="258"/>
      <c r="L23" s="47"/>
      <c r="M23" s="45"/>
      <c r="N23" s="257"/>
      <c r="O23" s="257"/>
      <c r="P23" s="257"/>
      <c r="Q23" s="262"/>
    </row>
    <row r="24" spans="1:17" ht="15">
      <c r="A24" s="17"/>
      <c r="B24" s="20"/>
      <c r="C24" s="20"/>
      <c r="D24" s="20"/>
      <c r="E24" s="20"/>
      <c r="F24" s="618" t="s">
        <v>50</v>
      </c>
      <c r="G24" s="619"/>
      <c r="H24" s="18"/>
      <c r="I24" s="18"/>
      <c r="J24" s="18"/>
      <c r="K24" s="18"/>
      <c r="L24" s="18"/>
      <c r="M24" s="263"/>
      <c r="N24" s="18"/>
      <c r="O24" s="18"/>
      <c r="P24" s="18"/>
      <c r="Q24" s="19"/>
    </row>
    <row r="25" spans="1:17" ht="46.5" customHeight="1">
      <c r="A25" s="17"/>
      <c r="B25" s="707" t="s">
        <v>51</v>
      </c>
      <c r="C25" s="708"/>
      <c r="D25" s="709"/>
      <c r="E25" s="20"/>
      <c r="F25" s="34"/>
      <c r="G25" s="609">
        <v>0</v>
      </c>
      <c r="H25" s="610"/>
      <c r="I25" s="592" t="s">
        <v>64</v>
      </c>
      <c r="J25" s="593"/>
      <c r="K25" s="593"/>
      <c r="L25" s="593"/>
      <c r="M25" s="593"/>
      <c r="N25" s="594"/>
      <c r="O25" s="270"/>
      <c r="P25" s="270"/>
      <c r="Q25" s="331"/>
    </row>
    <row r="26" spans="1:17" ht="14.25" customHeight="1">
      <c r="A26" s="17"/>
      <c r="B26" s="266"/>
      <c r="C26" s="266"/>
      <c r="D26" s="266"/>
      <c r="E26" s="267"/>
      <c r="F26" s="269"/>
      <c r="G26" s="298"/>
      <c r="H26" s="298"/>
      <c r="I26" s="268"/>
      <c r="J26" s="265"/>
      <c r="K26" s="265"/>
      <c r="L26" s="265"/>
      <c r="M26" s="265"/>
      <c r="N26" s="265"/>
      <c r="O26" s="265"/>
      <c r="P26" s="265"/>
      <c r="Q26" s="332"/>
    </row>
    <row r="27" spans="1:18" ht="103.5" customHeight="1">
      <c r="A27" s="294"/>
      <c r="B27" s="607"/>
      <c r="C27" s="608"/>
      <c r="D27" s="608"/>
      <c r="E27" s="608"/>
      <c r="F27" s="35"/>
      <c r="G27" s="621" t="s">
        <v>59</v>
      </c>
      <c r="H27" s="620"/>
      <c r="I27" s="667">
        <f>E9*0.08</f>
        <v>0</v>
      </c>
      <c r="J27" s="668"/>
      <c r="K27" s="338"/>
      <c r="L27" s="620" t="s">
        <v>571</v>
      </c>
      <c r="M27" s="620"/>
      <c r="N27" s="660">
        <f>G22+M22+G25</f>
        <v>0</v>
      </c>
      <c r="O27" s="661"/>
      <c r="P27" s="339"/>
      <c r="Q27" s="340"/>
      <c r="R27" s="18"/>
    </row>
    <row r="28" spans="1:17" ht="14.25">
      <c r="A28" s="17"/>
      <c r="B28" s="18"/>
      <c r="C28" s="20"/>
      <c r="D28" s="20"/>
      <c r="E28" s="20"/>
      <c r="F28" s="20"/>
      <c r="G28" s="20"/>
      <c r="H28" s="33"/>
      <c r="I28" s="18"/>
      <c r="J28" s="18"/>
      <c r="K28" s="18"/>
      <c r="L28" s="18"/>
      <c r="M28" s="18"/>
      <c r="N28" s="18"/>
      <c r="O28" s="18"/>
      <c r="P28" s="18"/>
      <c r="Q28" s="19"/>
    </row>
    <row r="29" spans="1:17" ht="15">
      <c r="A29" s="649" t="s">
        <v>209</v>
      </c>
      <c r="B29" s="614"/>
      <c r="C29" s="614"/>
      <c r="D29" s="614"/>
      <c r="E29" s="614"/>
      <c r="F29" s="614"/>
      <c r="G29" s="614"/>
      <c r="H29" s="614"/>
      <c r="I29" s="614"/>
      <c r="J29" s="614"/>
      <c r="K29" s="614"/>
      <c r="L29" s="614"/>
      <c r="M29" s="614"/>
      <c r="N29" s="614"/>
      <c r="O29" s="614"/>
      <c r="P29" s="614"/>
      <c r="Q29" s="650"/>
    </row>
    <row r="30" spans="1:17" ht="14.25">
      <c r="A30" s="17"/>
      <c r="B30" s="18"/>
      <c r="C30" s="20"/>
      <c r="D30" s="20"/>
      <c r="E30" s="20"/>
      <c r="F30" s="20"/>
      <c r="G30" s="20"/>
      <c r="H30" s="33"/>
      <c r="I30" s="18"/>
      <c r="J30" s="18"/>
      <c r="K30" s="18"/>
      <c r="L30" s="18"/>
      <c r="M30" s="18"/>
      <c r="N30" s="18"/>
      <c r="O30" s="18"/>
      <c r="P30" s="18"/>
      <c r="Q30" s="19"/>
    </row>
    <row r="31" spans="1:17" ht="119.25" customHeight="1">
      <c r="A31" s="17"/>
      <c r="B31" s="712" t="s">
        <v>572</v>
      </c>
      <c r="C31" s="713"/>
      <c r="D31" s="713"/>
      <c r="E31" s="713"/>
      <c r="F31" s="713"/>
      <c r="G31" s="713"/>
      <c r="H31" s="713"/>
      <c r="I31" s="714"/>
      <c r="J31" s="695" t="s">
        <v>573</v>
      </c>
      <c r="K31" s="696"/>
      <c r="L31" s="718" t="s">
        <v>574</v>
      </c>
      <c r="M31" s="719"/>
      <c r="N31" s="697" t="s">
        <v>575</v>
      </c>
      <c r="O31" s="698"/>
      <c r="P31" s="684" t="s">
        <v>576</v>
      </c>
      <c r="Q31" s="685"/>
    </row>
    <row r="32" spans="1:17" ht="14.25">
      <c r="A32" s="17">
        <v>1</v>
      </c>
      <c r="B32" s="715"/>
      <c r="C32" s="716"/>
      <c r="D32" s="716"/>
      <c r="E32" s="716"/>
      <c r="F32" s="716"/>
      <c r="G32" s="716"/>
      <c r="H32" s="716"/>
      <c r="I32" s="717"/>
      <c r="J32" s="622"/>
      <c r="K32" s="623"/>
      <c r="L32" s="622"/>
      <c r="M32" s="623"/>
      <c r="N32" s="622"/>
      <c r="O32" s="623"/>
      <c r="P32" s="622"/>
      <c r="Q32" s="623"/>
    </row>
    <row r="33" spans="1:17" ht="14.25">
      <c r="A33" s="17">
        <v>2</v>
      </c>
      <c r="B33" s="715"/>
      <c r="C33" s="716"/>
      <c r="D33" s="716"/>
      <c r="E33" s="716"/>
      <c r="F33" s="716"/>
      <c r="G33" s="716"/>
      <c r="H33" s="716"/>
      <c r="I33" s="717"/>
      <c r="J33" s="622"/>
      <c r="K33" s="623"/>
      <c r="L33" s="622"/>
      <c r="M33" s="623"/>
      <c r="N33" s="622"/>
      <c r="O33" s="623"/>
      <c r="P33" s="622"/>
      <c r="Q33" s="623"/>
    </row>
    <row r="34" spans="1:17" ht="14.25">
      <c r="A34" s="17">
        <v>3</v>
      </c>
      <c r="B34" s="715"/>
      <c r="C34" s="716"/>
      <c r="D34" s="716"/>
      <c r="E34" s="716"/>
      <c r="F34" s="716"/>
      <c r="G34" s="716"/>
      <c r="H34" s="716"/>
      <c r="I34" s="717"/>
      <c r="J34" s="622"/>
      <c r="K34" s="623"/>
      <c r="L34" s="622"/>
      <c r="M34" s="623"/>
      <c r="N34" s="622"/>
      <c r="O34" s="623"/>
      <c r="P34" s="622"/>
      <c r="Q34" s="623"/>
    </row>
    <row r="35" spans="1:17" ht="14.25">
      <c r="A35" s="17">
        <v>4</v>
      </c>
      <c r="B35" s="715"/>
      <c r="C35" s="716"/>
      <c r="D35" s="716"/>
      <c r="E35" s="716"/>
      <c r="F35" s="716"/>
      <c r="G35" s="716"/>
      <c r="H35" s="716"/>
      <c r="I35" s="717"/>
      <c r="J35" s="622"/>
      <c r="K35" s="623"/>
      <c r="L35" s="622"/>
      <c r="M35" s="623"/>
      <c r="N35" s="622"/>
      <c r="O35" s="623"/>
      <c r="P35" s="622"/>
      <c r="Q35" s="623"/>
    </row>
    <row r="36" spans="1:17" ht="14.25">
      <c r="A36" s="17">
        <v>5</v>
      </c>
      <c r="B36" s="715"/>
      <c r="C36" s="716"/>
      <c r="D36" s="716"/>
      <c r="E36" s="716"/>
      <c r="F36" s="716"/>
      <c r="G36" s="716"/>
      <c r="H36" s="716"/>
      <c r="I36" s="717"/>
      <c r="J36" s="622"/>
      <c r="K36" s="623"/>
      <c r="L36" s="622"/>
      <c r="M36" s="623"/>
      <c r="N36" s="622"/>
      <c r="O36" s="623"/>
      <c r="P36" s="622"/>
      <c r="Q36" s="623"/>
    </row>
    <row r="37" spans="1:17" ht="14.25">
      <c r="A37" s="17">
        <v>6</v>
      </c>
      <c r="B37" s="715"/>
      <c r="C37" s="716"/>
      <c r="D37" s="716"/>
      <c r="E37" s="716"/>
      <c r="F37" s="716"/>
      <c r="G37" s="716"/>
      <c r="H37" s="716"/>
      <c r="I37" s="717"/>
      <c r="J37" s="622"/>
      <c r="K37" s="623"/>
      <c r="L37" s="622"/>
      <c r="M37" s="623"/>
      <c r="N37" s="622"/>
      <c r="O37" s="623"/>
      <c r="P37" s="622"/>
      <c r="Q37" s="623"/>
    </row>
    <row r="38" spans="1:17" ht="14.25">
      <c r="A38" s="17">
        <v>7</v>
      </c>
      <c r="B38" s="715"/>
      <c r="C38" s="716"/>
      <c r="D38" s="716"/>
      <c r="E38" s="716"/>
      <c r="F38" s="716"/>
      <c r="G38" s="716"/>
      <c r="H38" s="716"/>
      <c r="I38" s="717"/>
      <c r="J38" s="622"/>
      <c r="K38" s="623"/>
      <c r="L38" s="622"/>
      <c r="M38" s="623"/>
      <c r="N38" s="622"/>
      <c r="O38" s="623"/>
      <c r="P38" s="622"/>
      <c r="Q38" s="623"/>
    </row>
    <row r="39" spans="1:17" ht="14.25">
      <c r="A39" s="17">
        <v>8</v>
      </c>
      <c r="B39" s="715"/>
      <c r="C39" s="716"/>
      <c r="D39" s="716"/>
      <c r="E39" s="716"/>
      <c r="F39" s="716"/>
      <c r="G39" s="716"/>
      <c r="H39" s="716"/>
      <c r="I39" s="717"/>
      <c r="J39" s="622"/>
      <c r="K39" s="623"/>
      <c r="L39" s="622"/>
      <c r="M39" s="623"/>
      <c r="N39" s="622"/>
      <c r="O39" s="623"/>
      <c r="P39" s="622"/>
      <c r="Q39" s="623"/>
    </row>
    <row r="40" spans="1:17" ht="14.25">
      <c r="A40" s="17">
        <v>9</v>
      </c>
      <c r="B40" s="715"/>
      <c r="C40" s="716"/>
      <c r="D40" s="716"/>
      <c r="E40" s="716"/>
      <c r="F40" s="716"/>
      <c r="G40" s="716"/>
      <c r="H40" s="716"/>
      <c r="I40" s="717"/>
      <c r="J40" s="622"/>
      <c r="K40" s="623"/>
      <c r="L40" s="622"/>
      <c r="M40" s="623"/>
      <c r="N40" s="622"/>
      <c r="O40" s="623"/>
      <c r="P40" s="622"/>
      <c r="Q40" s="623"/>
    </row>
    <row r="41" spans="1:17" ht="14.25">
      <c r="A41" s="17">
        <v>10</v>
      </c>
      <c r="B41" s="715"/>
      <c r="C41" s="716"/>
      <c r="D41" s="716"/>
      <c r="E41" s="716"/>
      <c r="F41" s="716"/>
      <c r="G41" s="716"/>
      <c r="H41" s="716"/>
      <c r="I41" s="717"/>
      <c r="J41" s="622"/>
      <c r="K41" s="623"/>
      <c r="L41" s="622"/>
      <c r="M41" s="623"/>
      <c r="N41" s="622"/>
      <c r="O41" s="623"/>
      <c r="P41" s="622"/>
      <c r="Q41" s="623"/>
    </row>
    <row r="42" spans="1:17" ht="14.25" customHeight="1">
      <c r="A42" s="17"/>
      <c r="B42" s="722" t="s">
        <v>577</v>
      </c>
      <c r="C42" s="722"/>
      <c r="D42" s="722"/>
      <c r="E42" s="722"/>
      <c r="F42" s="722"/>
      <c r="G42" s="722"/>
      <c r="H42" s="722"/>
      <c r="I42" s="722"/>
      <c r="J42" s="720">
        <f>SUM(J32:K41)</f>
        <v>0</v>
      </c>
      <c r="K42" s="721"/>
      <c r="L42" s="603">
        <f>SUM(L32:M41)</f>
        <v>0</v>
      </c>
      <c r="M42" s="603"/>
      <c r="N42" s="603">
        <f>SUM(N32:O41)</f>
        <v>0</v>
      </c>
      <c r="O42" s="603"/>
      <c r="P42" s="603">
        <f>SUM(P32:Q41)</f>
        <v>0</v>
      </c>
      <c r="Q42" s="603" t="e">
        <f>SUM(#REF!)</f>
        <v>#REF!</v>
      </c>
    </row>
    <row r="43" spans="1:17" ht="18">
      <c r="A43" s="333"/>
      <c r="B43" s="42"/>
      <c r="C43" s="42"/>
      <c r="D43" s="42"/>
      <c r="E43" s="42"/>
      <c r="F43" s="42"/>
      <c r="G43" s="42"/>
      <c r="H43" s="38"/>
      <c r="I43" s="272"/>
      <c r="J43" s="273"/>
      <c r="K43" s="38"/>
      <c r="L43" s="38"/>
      <c r="M43" s="38"/>
      <c r="N43" s="38"/>
      <c r="O43" s="38"/>
      <c r="P43" s="38"/>
      <c r="Q43" s="19"/>
    </row>
    <row r="44" spans="1:17" ht="30" customHeight="1">
      <c r="A44" s="604" t="s">
        <v>224</v>
      </c>
      <c r="B44" s="605"/>
      <c r="C44" s="605"/>
      <c r="D44" s="605"/>
      <c r="E44" s="605"/>
      <c r="F44" s="605"/>
      <c r="G44" s="605"/>
      <c r="H44" s="723">
        <f>J42+L42+N42+P42</f>
        <v>0</v>
      </c>
      <c r="I44" s="723"/>
      <c r="J44" s="18"/>
      <c r="K44" s="274" t="s">
        <v>60</v>
      </c>
      <c r="L44" s="38"/>
      <c r="M44" s="38"/>
      <c r="N44" s="38"/>
      <c r="O44" s="38"/>
      <c r="P44" s="38"/>
      <c r="Q44" s="19"/>
    </row>
    <row r="45" spans="1:17" ht="15">
      <c r="A45" s="294"/>
      <c r="B45" s="271"/>
      <c r="C45" s="271"/>
      <c r="D45" s="271"/>
      <c r="E45" s="271"/>
      <c r="F45" s="271"/>
      <c r="G45" s="252"/>
      <c r="H45" s="36"/>
      <c r="I45" s="275"/>
      <c r="J45" s="275"/>
      <c r="K45" s="36"/>
      <c r="L45" s="36"/>
      <c r="M45" s="36"/>
      <c r="N45" s="36"/>
      <c r="O45" s="36"/>
      <c r="P45" s="36"/>
      <c r="Q45" s="261"/>
    </row>
    <row r="46" spans="1:17" ht="28.5" customHeight="1">
      <c r="A46" s="624" t="s">
        <v>68</v>
      </c>
      <c r="B46" s="625"/>
      <c r="C46" s="625"/>
      <c r="D46" s="625"/>
      <c r="E46" s="625"/>
      <c r="F46" s="625"/>
      <c r="G46" s="625"/>
      <c r="H46" s="625"/>
      <c r="I46" s="625"/>
      <c r="J46" s="625"/>
      <c r="K46" s="625"/>
      <c r="L46" s="625"/>
      <c r="M46" s="625"/>
      <c r="N46" s="625"/>
      <c r="O46" s="625"/>
      <c r="P46" s="625"/>
      <c r="Q46" s="626"/>
    </row>
    <row r="47" spans="1:17" ht="15">
      <c r="A47" s="17"/>
      <c r="B47" s="18"/>
      <c r="C47" s="20"/>
      <c r="D47" s="20"/>
      <c r="E47" s="20"/>
      <c r="F47" s="20"/>
      <c r="G47" s="20"/>
      <c r="H47" s="33"/>
      <c r="I47" s="276"/>
      <c r="J47" s="276"/>
      <c r="K47" s="18"/>
      <c r="L47" s="18"/>
      <c r="M47" s="18"/>
      <c r="N47" s="18"/>
      <c r="O47" s="18"/>
      <c r="P47" s="18"/>
      <c r="Q47" s="19"/>
    </row>
    <row r="48" spans="1:17" ht="34.5" customHeight="1">
      <c r="A48" s="277" t="s">
        <v>5</v>
      </c>
      <c r="B48" s="627" t="s">
        <v>65</v>
      </c>
      <c r="C48" s="627"/>
      <c r="D48" s="627"/>
      <c r="E48" s="627"/>
      <c r="F48" s="627"/>
      <c r="G48" s="724" t="s">
        <v>40</v>
      </c>
      <c r="H48" s="724"/>
      <c r="I48" s="724"/>
      <c r="J48" s="724"/>
      <c r="K48" s="724"/>
      <c r="L48" s="724"/>
      <c r="M48" s="724"/>
      <c r="N48" s="627" t="s">
        <v>55</v>
      </c>
      <c r="O48" s="627"/>
      <c r="P48" s="627"/>
      <c r="Q48" s="628"/>
    </row>
    <row r="49" spans="1:17" ht="15" customHeight="1">
      <c r="A49" s="278">
        <v>1</v>
      </c>
      <c r="B49" s="629" t="s">
        <v>216</v>
      </c>
      <c r="C49" s="629"/>
      <c r="D49" s="629"/>
      <c r="E49" s="629"/>
      <c r="F49" s="629"/>
      <c r="G49" s="725"/>
      <c r="H49" s="725"/>
      <c r="I49" s="725"/>
      <c r="J49" s="725"/>
      <c r="K49" s="725"/>
      <c r="L49" s="725"/>
      <c r="M49" s="725"/>
      <c r="N49" s="606"/>
      <c r="O49" s="606"/>
      <c r="P49" s="606"/>
      <c r="Q49" s="606"/>
    </row>
    <row r="50" spans="1:17" ht="15" customHeight="1">
      <c r="A50" s="278">
        <v>2</v>
      </c>
      <c r="B50" s="629" t="s">
        <v>216</v>
      </c>
      <c r="C50" s="629"/>
      <c r="D50" s="629"/>
      <c r="E50" s="629"/>
      <c r="F50" s="629"/>
      <c r="G50" s="725"/>
      <c r="H50" s="725"/>
      <c r="I50" s="725"/>
      <c r="J50" s="725"/>
      <c r="K50" s="725"/>
      <c r="L50" s="725"/>
      <c r="M50" s="725"/>
      <c r="N50" s="606"/>
      <c r="O50" s="606"/>
      <c r="P50" s="606"/>
      <c r="Q50" s="606"/>
    </row>
    <row r="51" spans="1:17" ht="15" customHeight="1">
      <c r="A51" s="278">
        <v>3</v>
      </c>
      <c r="B51" s="629" t="s">
        <v>216</v>
      </c>
      <c r="C51" s="629"/>
      <c r="D51" s="629"/>
      <c r="E51" s="629"/>
      <c r="F51" s="629"/>
      <c r="G51" s="725"/>
      <c r="H51" s="725"/>
      <c r="I51" s="725"/>
      <c r="J51" s="725"/>
      <c r="K51" s="725"/>
      <c r="L51" s="725"/>
      <c r="M51" s="725"/>
      <c r="N51" s="606"/>
      <c r="O51" s="606"/>
      <c r="P51" s="606"/>
      <c r="Q51" s="606"/>
    </row>
    <row r="52" spans="1:17" ht="15" customHeight="1">
      <c r="A52" s="278">
        <v>4</v>
      </c>
      <c r="B52" s="629" t="s">
        <v>216</v>
      </c>
      <c r="C52" s="629"/>
      <c r="D52" s="629"/>
      <c r="E52" s="629"/>
      <c r="F52" s="629"/>
      <c r="G52" s="725"/>
      <c r="H52" s="725"/>
      <c r="I52" s="725"/>
      <c r="J52" s="725"/>
      <c r="K52" s="725"/>
      <c r="L52" s="725"/>
      <c r="M52" s="725"/>
      <c r="N52" s="606"/>
      <c r="O52" s="606"/>
      <c r="P52" s="606"/>
      <c r="Q52" s="606"/>
    </row>
    <row r="53" spans="1:17" ht="15" customHeight="1">
      <c r="A53" s="278">
        <v>5</v>
      </c>
      <c r="B53" s="629" t="s">
        <v>216</v>
      </c>
      <c r="C53" s="629"/>
      <c r="D53" s="629"/>
      <c r="E53" s="629"/>
      <c r="F53" s="629"/>
      <c r="G53" s="725"/>
      <c r="H53" s="725"/>
      <c r="I53" s="725"/>
      <c r="J53" s="725"/>
      <c r="K53" s="725"/>
      <c r="L53" s="725"/>
      <c r="M53" s="725"/>
      <c r="N53" s="606"/>
      <c r="O53" s="606"/>
      <c r="P53" s="606"/>
      <c r="Q53" s="606"/>
    </row>
    <row r="54" spans="1:17" ht="15" customHeight="1">
      <c r="A54" s="278">
        <v>6</v>
      </c>
      <c r="B54" s="629" t="s">
        <v>216</v>
      </c>
      <c r="C54" s="629"/>
      <c r="D54" s="629"/>
      <c r="E54" s="629"/>
      <c r="F54" s="629"/>
      <c r="G54" s="725"/>
      <c r="H54" s="725"/>
      <c r="I54" s="725"/>
      <c r="J54" s="725"/>
      <c r="K54" s="725"/>
      <c r="L54" s="725"/>
      <c r="M54" s="725"/>
      <c r="N54" s="606"/>
      <c r="O54" s="606"/>
      <c r="P54" s="606"/>
      <c r="Q54" s="606"/>
    </row>
    <row r="55" spans="1:17" ht="15" customHeight="1">
      <c r="A55" s="278">
        <v>7</v>
      </c>
      <c r="B55" s="629" t="s">
        <v>216</v>
      </c>
      <c r="C55" s="629"/>
      <c r="D55" s="629"/>
      <c r="E55" s="629"/>
      <c r="F55" s="629"/>
      <c r="G55" s="725"/>
      <c r="H55" s="725"/>
      <c r="I55" s="725"/>
      <c r="J55" s="725"/>
      <c r="K55" s="725"/>
      <c r="L55" s="725"/>
      <c r="M55" s="725"/>
      <c r="N55" s="606"/>
      <c r="O55" s="606"/>
      <c r="P55" s="606"/>
      <c r="Q55" s="606"/>
    </row>
    <row r="56" spans="1:17" ht="15" customHeight="1">
      <c r="A56" s="278">
        <v>8</v>
      </c>
      <c r="B56" s="629" t="s">
        <v>216</v>
      </c>
      <c r="C56" s="629"/>
      <c r="D56" s="629"/>
      <c r="E56" s="629"/>
      <c r="F56" s="629"/>
      <c r="G56" s="725"/>
      <c r="H56" s="725"/>
      <c r="I56" s="725"/>
      <c r="J56" s="725"/>
      <c r="K56" s="725"/>
      <c r="L56" s="725"/>
      <c r="M56" s="725"/>
      <c r="N56" s="606"/>
      <c r="O56" s="606"/>
      <c r="P56" s="606"/>
      <c r="Q56" s="606"/>
    </row>
    <row r="57" spans="1:17" ht="15" customHeight="1">
      <c r="A57" s="278">
        <v>9</v>
      </c>
      <c r="B57" s="629" t="s">
        <v>216</v>
      </c>
      <c r="C57" s="629"/>
      <c r="D57" s="629"/>
      <c r="E57" s="629"/>
      <c r="F57" s="629"/>
      <c r="G57" s="725"/>
      <c r="H57" s="725"/>
      <c r="I57" s="725"/>
      <c r="J57" s="725"/>
      <c r="K57" s="725"/>
      <c r="L57" s="725"/>
      <c r="M57" s="725"/>
      <c r="N57" s="606"/>
      <c r="O57" s="606"/>
      <c r="P57" s="606"/>
      <c r="Q57" s="606"/>
    </row>
    <row r="58" spans="1:17" ht="15" customHeight="1">
      <c r="A58" s="278">
        <v>10</v>
      </c>
      <c r="B58" s="629" t="s">
        <v>216</v>
      </c>
      <c r="C58" s="629"/>
      <c r="D58" s="629"/>
      <c r="E58" s="629"/>
      <c r="F58" s="629"/>
      <c r="G58" s="725"/>
      <c r="H58" s="725"/>
      <c r="I58" s="725"/>
      <c r="J58" s="725"/>
      <c r="K58" s="725"/>
      <c r="L58" s="725"/>
      <c r="M58" s="725"/>
      <c r="N58" s="606"/>
      <c r="O58" s="606"/>
      <c r="P58" s="606"/>
      <c r="Q58" s="606"/>
    </row>
    <row r="59" spans="1:17" ht="40.5" customHeight="1">
      <c r="A59" s="680"/>
      <c r="B59" s="680"/>
      <c r="C59" s="680"/>
      <c r="D59" s="680"/>
      <c r="E59" s="680"/>
      <c r="F59" s="680"/>
      <c r="G59" s="728" t="s">
        <v>579</v>
      </c>
      <c r="H59" s="728"/>
      <c r="I59" s="728"/>
      <c r="J59" s="728"/>
      <c r="K59" s="728"/>
      <c r="L59" s="728"/>
      <c r="M59" s="728"/>
      <c r="N59" s="750">
        <f>SUM(N49:Q58)</f>
        <v>0</v>
      </c>
      <c r="O59" s="751"/>
      <c r="P59" s="751"/>
      <c r="Q59" s="751"/>
    </row>
    <row r="60" spans="1:17" ht="14.25" customHeight="1">
      <c r="A60" s="278">
        <v>11</v>
      </c>
      <c r="B60" s="727" t="s">
        <v>217</v>
      </c>
      <c r="C60" s="727"/>
      <c r="D60" s="727"/>
      <c r="E60" s="727"/>
      <c r="F60" s="727"/>
      <c r="G60" s="731"/>
      <c r="H60" s="731"/>
      <c r="I60" s="731"/>
      <c r="J60" s="731"/>
      <c r="K60" s="731"/>
      <c r="L60" s="731"/>
      <c r="M60" s="731"/>
      <c r="N60" s="729"/>
      <c r="O60" s="729"/>
      <c r="P60" s="729"/>
      <c r="Q60" s="729"/>
    </row>
    <row r="61" spans="1:17" ht="15" customHeight="1">
      <c r="A61" s="278">
        <v>12</v>
      </c>
      <c r="B61" s="727" t="s">
        <v>217</v>
      </c>
      <c r="C61" s="727"/>
      <c r="D61" s="727"/>
      <c r="E61" s="727"/>
      <c r="F61" s="727"/>
      <c r="G61" s="731"/>
      <c r="H61" s="731"/>
      <c r="I61" s="731"/>
      <c r="J61" s="731"/>
      <c r="K61" s="731"/>
      <c r="L61" s="731"/>
      <c r="M61" s="731"/>
      <c r="N61" s="606"/>
      <c r="O61" s="606"/>
      <c r="P61" s="606"/>
      <c r="Q61" s="606"/>
    </row>
    <row r="62" spans="1:17" ht="15" customHeight="1">
      <c r="A62" s="278">
        <v>13</v>
      </c>
      <c r="B62" s="727" t="s">
        <v>217</v>
      </c>
      <c r="C62" s="727"/>
      <c r="D62" s="727"/>
      <c r="E62" s="727"/>
      <c r="F62" s="727"/>
      <c r="G62" s="731"/>
      <c r="H62" s="731"/>
      <c r="I62" s="731"/>
      <c r="J62" s="731"/>
      <c r="K62" s="731"/>
      <c r="L62" s="731"/>
      <c r="M62" s="731"/>
      <c r="N62" s="606"/>
      <c r="O62" s="606"/>
      <c r="P62" s="606"/>
      <c r="Q62" s="606"/>
    </row>
    <row r="63" spans="1:17" ht="15" customHeight="1">
      <c r="A63" s="278">
        <v>14</v>
      </c>
      <c r="B63" s="727" t="s">
        <v>217</v>
      </c>
      <c r="C63" s="727"/>
      <c r="D63" s="727"/>
      <c r="E63" s="727"/>
      <c r="F63" s="727"/>
      <c r="G63" s="731"/>
      <c r="H63" s="731"/>
      <c r="I63" s="731"/>
      <c r="J63" s="731"/>
      <c r="K63" s="731"/>
      <c r="L63" s="731"/>
      <c r="M63" s="731"/>
      <c r="N63" s="606"/>
      <c r="O63" s="606"/>
      <c r="P63" s="606"/>
      <c r="Q63" s="606"/>
    </row>
    <row r="64" spans="1:17" ht="15" customHeight="1">
      <c r="A64" s="278">
        <v>15</v>
      </c>
      <c r="B64" s="727" t="s">
        <v>217</v>
      </c>
      <c r="C64" s="727"/>
      <c r="D64" s="727"/>
      <c r="E64" s="727"/>
      <c r="F64" s="727"/>
      <c r="G64" s="731"/>
      <c r="H64" s="731"/>
      <c r="I64" s="731"/>
      <c r="J64" s="731"/>
      <c r="K64" s="731"/>
      <c r="L64" s="731"/>
      <c r="M64" s="731"/>
      <c r="N64" s="606"/>
      <c r="O64" s="606"/>
      <c r="P64" s="606"/>
      <c r="Q64" s="606"/>
    </row>
    <row r="65" spans="1:17" ht="15" customHeight="1">
      <c r="A65" s="278">
        <v>16</v>
      </c>
      <c r="B65" s="727" t="s">
        <v>217</v>
      </c>
      <c r="C65" s="727"/>
      <c r="D65" s="727"/>
      <c r="E65" s="727"/>
      <c r="F65" s="727"/>
      <c r="G65" s="731"/>
      <c r="H65" s="731"/>
      <c r="I65" s="731"/>
      <c r="J65" s="731"/>
      <c r="K65" s="731"/>
      <c r="L65" s="731"/>
      <c r="M65" s="731"/>
      <c r="N65" s="606"/>
      <c r="O65" s="606"/>
      <c r="P65" s="606"/>
      <c r="Q65" s="606"/>
    </row>
    <row r="66" spans="1:17" ht="15" customHeight="1">
      <c r="A66" s="278">
        <v>17</v>
      </c>
      <c r="B66" s="727" t="s">
        <v>217</v>
      </c>
      <c r="C66" s="727"/>
      <c r="D66" s="727"/>
      <c r="E66" s="727"/>
      <c r="F66" s="727"/>
      <c r="G66" s="731"/>
      <c r="H66" s="731"/>
      <c r="I66" s="731"/>
      <c r="J66" s="731"/>
      <c r="K66" s="731"/>
      <c r="L66" s="731"/>
      <c r="M66" s="731"/>
      <c r="N66" s="606"/>
      <c r="O66" s="606"/>
      <c r="P66" s="606"/>
      <c r="Q66" s="606"/>
    </row>
    <row r="67" spans="1:17" ht="15" customHeight="1">
      <c r="A67" s="278">
        <v>18</v>
      </c>
      <c r="B67" s="727" t="s">
        <v>217</v>
      </c>
      <c r="C67" s="727"/>
      <c r="D67" s="727"/>
      <c r="E67" s="727"/>
      <c r="F67" s="727"/>
      <c r="G67" s="731"/>
      <c r="H67" s="731"/>
      <c r="I67" s="731"/>
      <c r="J67" s="731"/>
      <c r="K67" s="731"/>
      <c r="L67" s="731"/>
      <c r="M67" s="731"/>
      <c r="N67" s="602"/>
      <c r="O67" s="602"/>
      <c r="P67" s="602"/>
      <c r="Q67" s="602"/>
    </row>
    <row r="68" spans="1:17" ht="15" customHeight="1">
      <c r="A68" s="278">
        <v>19</v>
      </c>
      <c r="B68" s="727" t="s">
        <v>217</v>
      </c>
      <c r="C68" s="727"/>
      <c r="D68" s="727"/>
      <c r="E68" s="727"/>
      <c r="F68" s="727"/>
      <c r="G68" s="731"/>
      <c r="H68" s="731"/>
      <c r="I68" s="731"/>
      <c r="J68" s="731"/>
      <c r="K68" s="731"/>
      <c r="L68" s="731"/>
      <c r="M68" s="731"/>
      <c r="N68" s="602"/>
      <c r="O68" s="602"/>
      <c r="P68" s="602"/>
      <c r="Q68" s="602"/>
    </row>
    <row r="69" spans="1:17" ht="15" customHeight="1">
      <c r="A69" s="278">
        <v>20</v>
      </c>
      <c r="B69" s="727" t="s">
        <v>217</v>
      </c>
      <c r="C69" s="727"/>
      <c r="D69" s="727"/>
      <c r="E69" s="727"/>
      <c r="F69" s="727"/>
      <c r="G69" s="731"/>
      <c r="H69" s="731"/>
      <c r="I69" s="731"/>
      <c r="J69" s="731"/>
      <c r="K69" s="731"/>
      <c r="L69" s="731"/>
      <c r="M69" s="731"/>
      <c r="N69" s="602"/>
      <c r="O69" s="602"/>
      <c r="P69" s="602"/>
      <c r="Q69" s="602"/>
    </row>
    <row r="70" spans="1:17" ht="40.5" customHeight="1">
      <c r="A70" s="680"/>
      <c r="B70" s="680"/>
      <c r="C70" s="680"/>
      <c r="D70" s="680"/>
      <c r="E70" s="680"/>
      <c r="F70" s="680"/>
      <c r="G70" s="730" t="s">
        <v>219</v>
      </c>
      <c r="H70" s="730"/>
      <c r="I70" s="730"/>
      <c r="J70" s="730"/>
      <c r="K70" s="730"/>
      <c r="L70" s="730"/>
      <c r="M70" s="730"/>
      <c r="N70" s="726">
        <f>SUM(N60:Q69)</f>
        <v>0</v>
      </c>
      <c r="O70" s="726"/>
      <c r="P70" s="726"/>
      <c r="Q70" s="726"/>
    </row>
    <row r="71" spans="1:17" ht="46.5" customHeight="1">
      <c r="A71" s="745" t="s">
        <v>594</v>
      </c>
      <c r="B71" s="745"/>
      <c r="C71" s="745"/>
      <c r="D71" s="745"/>
      <c r="E71" s="745"/>
      <c r="F71" s="341"/>
      <c r="G71" s="749" t="s">
        <v>596</v>
      </c>
      <c r="H71" s="749"/>
      <c r="I71" s="749"/>
      <c r="J71" s="749"/>
      <c r="K71" s="749"/>
      <c r="L71" s="748"/>
      <c r="M71" s="748"/>
      <c r="N71" s="747" t="s">
        <v>595</v>
      </c>
      <c r="O71" s="747"/>
      <c r="P71" s="746"/>
      <c r="Q71" s="746"/>
    </row>
    <row r="72" spans="1:17" ht="14.25" customHeight="1">
      <c r="A72" s="278">
        <v>21</v>
      </c>
      <c r="B72" s="739" t="s">
        <v>578</v>
      </c>
      <c r="C72" s="739"/>
      <c r="D72" s="739"/>
      <c r="E72" s="739"/>
      <c r="F72" s="739"/>
      <c r="G72" s="732"/>
      <c r="H72" s="732"/>
      <c r="I72" s="732"/>
      <c r="J72" s="732"/>
      <c r="K72" s="732"/>
      <c r="L72" s="732"/>
      <c r="M72" s="732"/>
      <c r="N72" s="606"/>
      <c r="O72" s="606"/>
      <c r="P72" s="606"/>
      <c r="Q72" s="606"/>
    </row>
    <row r="73" spans="1:17" ht="15" customHeight="1">
      <c r="A73" s="278">
        <v>22</v>
      </c>
      <c r="B73" s="739" t="s">
        <v>578</v>
      </c>
      <c r="C73" s="739"/>
      <c r="D73" s="739"/>
      <c r="E73" s="739"/>
      <c r="F73" s="739"/>
      <c r="G73" s="732"/>
      <c r="H73" s="732"/>
      <c r="I73" s="732"/>
      <c r="J73" s="732"/>
      <c r="K73" s="732"/>
      <c r="L73" s="732"/>
      <c r="M73" s="732"/>
      <c r="N73" s="606"/>
      <c r="O73" s="606"/>
      <c r="P73" s="606"/>
      <c r="Q73" s="606"/>
    </row>
    <row r="74" spans="1:17" ht="15" customHeight="1">
      <c r="A74" s="278">
        <v>23</v>
      </c>
      <c r="B74" s="739" t="s">
        <v>578</v>
      </c>
      <c r="C74" s="739"/>
      <c r="D74" s="739"/>
      <c r="E74" s="739"/>
      <c r="F74" s="739"/>
      <c r="G74" s="732"/>
      <c r="H74" s="732"/>
      <c r="I74" s="732"/>
      <c r="J74" s="732"/>
      <c r="K74" s="732"/>
      <c r="L74" s="732"/>
      <c r="M74" s="732"/>
      <c r="N74" s="606"/>
      <c r="O74" s="606"/>
      <c r="P74" s="606"/>
      <c r="Q74" s="606"/>
    </row>
    <row r="75" spans="1:17" ht="15" customHeight="1">
      <c r="A75" s="278">
        <v>24</v>
      </c>
      <c r="B75" s="739" t="s">
        <v>578</v>
      </c>
      <c r="C75" s="739"/>
      <c r="D75" s="739"/>
      <c r="E75" s="739"/>
      <c r="F75" s="739"/>
      <c r="G75" s="732"/>
      <c r="H75" s="732"/>
      <c r="I75" s="732"/>
      <c r="J75" s="732"/>
      <c r="K75" s="732"/>
      <c r="L75" s="732"/>
      <c r="M75" s="732"/>
      <c r="N75" s="606"/>
      <c r="O75" s="606"/>
      <c r="P75" s="606"/>
      <c r="Q75" s="606"/>
    </row>
    <row r="76" spans="1:17" ht="15" customHeight="1">
      <c r="A76" s="278">
        <v>25</v>
      </c>
      <c r="B76" s="739" t="s">
        <v>578</v>
      </c>
      <c r="C76" s="739"/>
      <c r="D76" s="739"/>
      <c r="E76" s="739"/>
      <c r="F76" s="739"/>
      <c r="G76" s="732"/>
      <c r="H76" s="732"/>
      <c r="I76" s="732"/>
      <c r="J76" s="732"/>
      <c r="K76" s="732"/>
      <c r="L76" s="732"/>
      <c r="M76" s="732"/>
      <c r="N76" s="606"/>
      <c r="O76" s="606"/>
      <c r="P76" s="606"/>
      <c r="Q76" s="606"/>
    </row>
    <row r="77" spans="1:17" ht="15" customHeight="1">
      <c r="A77" s="278">
        <v>26</v>
      </c>
      <c r="B77" s="739" t="s">
        <v>578</v>
      </c>
      <c r="C77" s="739"/>
      <c r="D77" s="739"/>
      <c r="E77" s="739"/>
      <c r="F77" s="739"/>
      <c r="G77" s="732"/>
      <c r="H77" s="732"/>
      <c r="I77" s="732"/>
      <c r="J77" s="732"/>
      <c r="K77" s="732"/>
      <c r="L77" s="732"/>
      <c r="M77" s="732"/>
      <c r="N77" s="606"/>
      <c r="O77" s="606"/>
      <c r="P77" s="606"/>
      <c r="Q77" s="606"/>
    </row>
    <row r="78" spans="1:17" ht="15" customHeight="1">
      <c r="A78" s="278">
        <v>27</v>
      </c>
      <c r="B78" s="739" t="s">
        <v>578</v>
      </c>
      <c r="C78" s="739"/>
      <c r="D78" s="739"/>
      <c r="E78" s="739"/>
      <c r="F78" s="739"/>
      <c r="G78" s="732"/>
      <c r="H78" s="732"/>
      <c r="I78" s="732"/>
      <c r="J78" s="732"/>
      <c r="K78" s="732"/>
      <c r="L78" s="732"/>
      <c r="M78" s="732"/>
      <c r="N78" s="602"/>
      <c r="O78" s="602"/>
      <c r="P78" s="602"/>
      <c r="Q78" s="602"/>
    </row>
    <row r="79" spans="1:17" ht="15" customHeight="1">
      <c r="A79" s="278">
        <v>28</v>
      </c>
      <c r="B79" s="739" t="s">
        <v>578</v>
      </c>
      <c r="C79" s="739"/>
      <c r="D79" s="739"/>
      <c r="E79" s="739"/>
      <c r="F79" s="739"/>
      <c r="G79" s="732"/>
      <c r="H79" s="732"/>
      <c r="I79" s="732"/>
      <c r="J79" s="732"/>
      <c r="K79" s="732"/>
      <c r="L79" s="732"/>
      <c r="M79" s="732"/>
      <c r="N79" s="602"/>
      <c r="O79" s="602"/>
      <c r="P79" s="602"/>
      <c r="Q79" s="602"/>
    </row>
    <row r="80" spans="1:17" ht="15" customHeight="1">
      <c r="A80" s="278">
        <v>29</v>
      </c>
      <c r="B80" s="739" t="s">
        <v>578</v>
      </c>
      <c r="C80" s="739"/>
      <c r="D80" s="739"/>
      <c r="E80" s="739"/>
      <c r="F80" s="739"/>
      <c r="G80" s="732"/>
      <c r="H80" s="732"/>
      <c r="I80" s="732"/>
      <c r="J80" s="732"/>
      <c r="K80" s="732"/>
      <c r="L80" s="732"/>
      <c r="M80" s="732"/>
      <c r="N80" s="602"/>
      <c r="O80" s="602"/>
      <c r="P80" s="602"/>
      <c r="Q80" s="602"/>
    </row>
    <row r="81" spans="1:17" ht="15" customHeight="1">
      <c r="A81" s="278">
        <v>30</v>
      </c>
      <c r="B81" s="739" t="s">
        <v>578</v>
      </c>
      <c r="C81" s="739"/>
      <c r="D81" s="739"/>
      <c r="E81" s="739"/>
      <c r="F81" s="739"/>
      <c r="G81" s="732"/>
      <c r="H81" s="732"/>
      <c r="I81" s="732"/>
      <c r="J81" s="732"/>
      <c r="K81" s="732"/>
      <c r="L81" s="732"/>
      <c r="M81" s="732"/>
      <c r="N81" s="602"/>
      <c r="O81" s="602"/>
      <c r="P81" s="602"/>
      <c r="Q81" s="602"/>
    </row>
    <row r="82" spans="1:17" ht="32.25" customHeight="1">
      <c r="A82" s="280"/>
      <c r="B82" s="738"/>
      <c r="C82" s="738"/>
      <c r="D82" s="738"/>
      <c r="E82" s="738"/>
      <c r="F82" s="738"/>
      <c r="G82" s="679" t="s">
        <v>532</v>
      </c>
      <c r="H82" s="679"/>
      <c r="I82" s="679"/>
      <c r="J82" s="679"/>
      <c r="K82" s="679"/>
      <c r="L82" s="679"/>
      <c r="M82" s="679"/>
      <c r="N82" s="733">
        <f>SUM(N72:Q81)</f>
        <v>0</v>
      </c>
      <c r="O82" s="733"/>
      <c r="P82" s="733"/>
      <c r="Q82" s="733"/>
    </row>
    <row r="83" spans="1:17" ht="14.25" customHeight="1">
      <c r="A83" s="278">
        <v>31</v>
      </c>
      <c r="B83" s="690" t="s">
        <v>66</v>
      </c>
      <c r="C83" s="690"/>
      <c r="D83" s="690"/>
      <c r="E83" s="690"/>
      <c r="F83" s="690"/>
      <c r="G83" s="691"/>
      <c r="H83" s="691"/>
      <c r="I83" s="691"/>
      <c r="J83" s="691"/>
      <c r="K83" s="691"/>
      <c r="L83" s="691"/>
      <c r="M83" s="691"/>
      <c r="N83" s="602"/>
      <c r="O83" s="602"/>
      <c r="P83" s="602"/>
      <c r="Q83" s="602"/>
    </row>
    <row r="84" spans="1:17" ht="15" customHeight="1">
      <c r="A84" s="278">
        <v>32</v>
      </c>
      <c r="B84" s="690" t="s">
        <v>66</v>
      </c>
      <c r="C84" s="690"/>
      <c r="D84" s="690"/>
      <c r="E84" s="690"/>
      <c r="F84" s="690"/>
      <c r="G84" s="691"/>
      <c r="H84" s="691"/>
      <c r="I84" s="691"/>
      <c r="J84" s="691"/>
      <c r="K84" s="691"/>
      <c r="L84" s="691"/>
      <c r="M84" s="691"/>
      <c r="N84" s="602"/>
      <c r="O84" s="602"/>
      <c r="P84" s="602"/>
      <c r="Q84" s="602"/>
    </row>
    <row r="85" spans="1:17" ht="15" customHeight="1">
      <c r="A85" s="278">
        <v>33</v>
      </c>
      <c r="B85" s="690" t="s">
        <v>66</v>
      </c>
      <c r="C85" s="690"/>
      <c r="D85" s="690"/>
      <c r="E85" s="690"/>
      <c r="F85" s="690"/>
      <c r="G85" s="691"/>
      <c r="H85" s="691"/>
      <c r="I85" s="691"/>
      <c r="J85" s="691"/>
      <c r="K85" s="691"/>
      <c r="L85" s="691"/>
      <c r="M85" s="691"/>
      <c r="N85" s="602"/>
      <c r="O85" s="602"/>
      <c r="P85" s="602"/>
      <c r="Q85" s="602"/>
    </row>
    <row r="86" spans="1:17" ht="15" customHeight="1">
      <c r="A86" s="278">
        <v>34</v>
      </c>
      <c r="B86" s="690" t="s">
        <v>66</v>
      </c>
      <c r="C86" s="690"/>
      <c r="D86" s="690"/>
      <c r="E86" s="690"/>
      <c r="F86" s="690"/>
      <c r="G86" s="691"/>
      <c r="H86" s="691"/>
      <c r="I86" s="691"/>
      <c r="J86" s="691"/>
      <c r="K86" s="691"/>
      <c r="L86" s="691"/>
      <c r="M86" s="691"/>
      <c r="N86" s="602"/>
      <c r="O86" s="602"/>
      <c r="P86" s="602"/>
      <c r="Q86" s="602"/>
    </row>
    <row r="87" spans="1:17" ht="15" customHeight="1">
      <c r="A87" s="278">
        <v>35</v>
      </c>
      <c r="B87" s="690" t="s">
        <v>66</v>
      </c>
      <c r="C87" s="690"/>
      <c r="D87" s="690"/>
      <c r="E87" s="690"/>
      <c r="F87" s="690"/>
      <c r="G87" s="691"/>
      <c r="H87" s="691"/>
      <c r="I87" s="691"/>
      <c r="J87" s="691"/>
      <c r="K87" s="691"/>
      <c r="L87" s="691"/>
      <c r="M87" s="691"/>
      <c r="N87" s="602"/>
      <c r="O87" s="602"/>
      <c r="P87" s="602"/>
      <c r="Q87" s="602"/>
    </row>
    <row r="88" spans="1:17" ht="32.25" customHeight="1">
      <c r="A88" s="680"/>
      <c r="B88" s="680"/>
      <c r="C88" s="680"/>
      <c r="D88" s="680"/>
      <c r="E88" s="680"/>
      <c r="F88" s="680"/>
      <c r="G88" s="679" t="s">
        <v>220</v>
      </c>
      <c r="H88" s="679"/>
      <c r="I88" s="679"/>
      <c r="J88" s="679"/>
      <c r="K88" s="679"/>
      <c r="L88" s="679"/>
      <c r="M88" s="679"/>
      <c r="N88" s="734">
        <f>SUM(N83:Q87)</f>
        <v>0</v>
      </c>
      <c r="O88" s="734"/>
      <c r="P88" s="734"/>
      <c r="Q88" s="734"/>
    </row>
    <row r="89" spans="1:17" ht="5.25" customHeight="1">
      <c r="A89" s="334"/>
      <c r="B89" s="61"/>
      <c r="C89" s="61"/>
      <c r="D89" s="61"/>
      <c r="E89" s="61"/>
      <c r="F89" s="61"/>
      <c r="G89" s="61"/>
      <c r="H89" s="61"/>
      <c r="I89" s="62"/>
      <c r="J89" s="62"/>
      <c r="K89" s="62"/>
      <c r="L89" s="62"/>
      <c r="M89" s="62"/>
      <c r="N89" s="63"/>
      <c r="O89" s="63"/>
      <c r="P89" s="63"/>
      <c r="Q89" s="335"/>
    </row>
    <row r="90" spans="1:17" ht="4.5" customHeight="1">
      <c r="A90" s="288"/>
      <c r="B90" s="289"/>
      <c r="C90" s="289"/>
      <c r="D90" s="289"/>
      <c r="E90" s="289"/>
      <c r="F90" s="289"/>
      <c r="G90" s="289"/>
      <c r="H90" s="289"/>
      <c r="I90" s="290"/>
      <c r="J90" s="290"/>
      <c r="K90" s="290"/>
      <c r="L90" s="290"/>
      <c r="M90" s="290"/>
      <c r="N90" s="291"/>
      <c r="O90" s="291"/>
      <c r="P90" s="291"/>
      <c r="Q90" s="292"/>
    </row>
    <row r="91" spans="1:17" ht="23.25" customHeight="1">
      <c r="A91" s="735" t="s">
        <v>61</v>
      </c>
      <c r="B91" s="736"/>
      <c r="C91" s="736"/>
      <c r="D91" s="681" t="s">
        <v>221</v>
      </c>
      <c r="E91" s="682"/>
      <c r="F91" s="682"/>
      <c r="G91" s="682"/>
      <c r="H91" s="682"/>
      <c r="I91" s="682"/>
      <c r="J91" s="682"/>
      <c r="K91" s="682"/>
      <c r="L91" s="682"/>
      <c r="M91" s="683"/>
      <c r="N91" s="678">
        <f>SUM(N59+N70+N82+N88)</f>
        <v>0</v>
      </c>
      <c r="O91" s="678"/>
      <c r="P91" s="678"/>
      <c r="Q91" s="678"/>
    </row>
    <row r="92" spans="1:17" ht="6" customHeight="1">
      <c r="A92" s="281"/>
      <c r="B92" s="282"/>
      <c r="C92" s="282"/>
      <c r="D92" s="283"/>
      <c r="E92" s="284"/>
      <c r="F92" s="284"/>
      <c r="G92" s="284"/>
      <c r="H92" s="284"/>
      <c r="I92" s="284"/>
      <c r="J92" s="284"/>
      <c r="K92" s="284"/>
      <c r="L92" s="284"/>
      <c r="M92" s="284"/>
      <c r="N92" s="285"/>
      <c r="O92" s="285"/>
      <c r="P92" s="285"/>
      <c r="Q92" s="286"/>
    </row>
    <row r="93" spans="1:17" ht="23.25" customHeight="1">
      <c r="A93" s="692" t="s">
        <v>218</v>
      </c>
      <c r="B93" s="693"/>
      <c r="C93" s="693"/>
      <c r="D93" s="693"/>
      <c r="E93" s="693"/>
      <c r="F93" s="693"/>
      <c r="G93" s="693"/>
      <c r="H93" s="693"/>
      <c r="I93" s="693"/>
      <c r="J93" s="693"/>
      <c r="K93" s="693"/>
      <c r="L93" s="693"/>
      <c r="M93" s="693"/>
      <c r="N93" s="693"/>
      <c r="O93" s="693"/>
      <c r="P93" s="693"/>
      <c r="Q93" s="694"/>
    </row>
    <row r="94" spans="1:17" ht="23.25" customHeight="1">
      <c r="A94" s="640"/>
      <c r="B94" s="641"/>
      <c r="C94" s="641"/>
      <c r="D94" s="641"/>
      <c r="E94" s="641"/>
      <c r="F94" s="641"/>
      <c r="G94" s="641"/>
      <c r="H94" s="641"/>
      <c r="I94" s="641"/>
      <c r="J94" s="641"/>
      <c r="K94" s="641"/>
      <c r="L94" s="641"/>
      <c r="M94" s="641"/>
      <c r="N94" s="641"/>
      <c r="O94" s="641"/>
      <c r="P94" s="641"/>
      <c r="Q94" s="642"/>
    </row>
    <row r="95" spans="1:17" ht="23.25" customHeight="1">
      <c r="A95" s="643"/>
      <c r="B95" s="644"/>
      <c r="C95" s="644"/>
      <c r="D95" s="644"/>
      <c r="E95" s="644"/>
      <c r="F95" s="644"/>
      <c r="G95" s="644"/>
      <c r="H95" s="644"/>
      <c r="I95" s="644"/>
      <c r="J95" s="644"/>
      <c r="K95" s="644"/>
      <c r="L95" s="644"/>
      <c r="M95" s="644"/>
      <c r="N95" s="644"/>
      <c r="O95" s="644"/>
      <c r="P95" s="644"/>
      <c r="Q95" s="645"/>
    </row>
    <row r="96" spans="1:17" ht="23.25" customHeight="1">
      <c r="A96" s="646"/>
      <c r="B96" s="647"/>
      <c r="C96" s="647"/>
      <c r="D96" s="647"/>
      <c r="E96" s="647"/>
      <c r="F96" s="647"/>
      <c r="G96" s="647"/>
      <c r="H96" s="647"/>
      <c r="I96" s="647"/>
      <c r="J96" s="647"/>
      <c r="K96" s="647"/>
      <c r="L96" s="647"/>
      <c r="M96" s="647"/>
      <c r="N96" s="647"/>
      <c r="O96" s="647"/>
      <c r="P96" s="647"/>
      <c r="Q96" s="648"/>
    </row>
    <row r="97" spans="1:17" ht="21.75" customHeight="1">
      <c r="A97" s="615" t="s">
        <v>580</v>
      </c>
      <c r="B97" s="657"/>
      <c r="C97" s="657"/>
      <c r="D97" s="657"/>
      <c r="E97" s="657"/>
      <c r="F97" s="657"/>
      <c r="G97" s="657"/>
      <c r="H97" s="657"/>
      <c r="I97" s="657"/>
      <c r="J97" s="657"/>
      <c r="K97" s="657"/>
      <c r="L97" s="657"/>
      <c r="M97" s="657"/>
      <c r="N97" s="657"/>
      <c r="O97" s="657"/>
      <c r="P97" s="657"/>
      <c r="Q97" s="658"/>
    </row>
    <row r="98" spans="1:17" ht="16.5" customHeight="1">
      <c r="A98" s="649" t="s">
        <v>581</v>
      </c>
      <c r="B98" s="614"/>
      <c r="C98" s="614"/>
      <c r="D98" s="614"/>
      <c r="E98" s="614"/>
      <c r="F98" s="614"/>
      <c r="G98" s="614"/>
      <c r="H98" s="614"/>
      <c r="I98" s="614"/>
      <c r="J98" s="614"/>
      <c r="K98" s="614"/>
      <c r="L98" s="614"/>
      <c r="M98" s="614"/>
      <c r="N98" s="614"/>
      <c r="O98" s="614"/>
      <c r="P98" s="614"/>
      <c r="Q98" s="650"/>
    </row>
    <row r="99" spans="1:17" ht="14.25">
      <c r="A99" s="17"/>
      <c r="B99" s="18"/>
      <c r="C99" s="20"/>
      <c r="D99" s="20"/>
      <c r="E99" s="20"/>
      <c r="F99" s="20"/>
      <c r="G99" s="20"/>
      <c r="H99" s="20"/>
      <c r="I99" s="18"/>
      <c r="J99" s="18"/>
      <c r="K99" s="18"/>
      <c r="L99" s="18"/>
      <c r="M99" s="18"/>
      <c r="N99" s="18"/>
      <c r="O99" s="18"/>
      <c r="P99" s="18"/>
      <c r="Q99" s="19"/>
    </row>
    <row r="100" spans="1:17" ht="21" customHeight="1">
      <c r="A100" s="57" t="s">
        <v>56</v>
      </c>
      <c r="B100" s="223"/>
      <c r="C100" s="223"/>
      <c r="D100" s="223"/>
      <c r="E100" s="223"/>
      <c r="F100" s="223"/>
      <c r="G100" s="223"/>
      <c r="H100" s="223"/>
      <c r="I100" s="238"/>
      <c r="J100" s="700">
        <f>E9-P71</f>
        <v>0</v>
      </c>
      <c r="K100" s="701"/>
      <c r="L100" s="58"/>
      <c r="M100" s="58"/>
      <c r="N100" s="58"/>
      <c r="O100" s="58"/>
      <c r="P100" s="58"/>
      <c r="Q100" s="19"/>
    </row>
    <row r="101" spans="1:17" ht="10.5" customHeight="1">
      <c r="A101" s="17"/>
      <c r="B101" s="18"/>
      <c r="C101" s="18"/>
      <c r="D101" s="18"/>
      <c r="E101" s="18"/>
      <c r="F101" s="18"/>
      <c r="G101" s="18"/>
      <c r="H101" s="18"/>
      <c r="I101" s="18"/>
      <c r="J101" s="39"/>
      <c r="K101" s="39"/>
      <c r="L101" s="18"/>
      <c r="M101" s="18"/>
      <c r="N101" s="18"/>
      <c r="O101" s="18"/>
      <c r="P101" s="18"/>
      <c r="Q101" s="19"/>
    </row>
    <row r="102" spans="1:17" ht="21" customHeight="1">
      <c r="A102" s="676" t="s">
        <v>489</v>
      </c>
      <c r="B102" s="677"/>
      <c r="C102" s="677"/>
      <c r="D102" s="677"/>
      <c r="E102" s="677"/>
      <c r="F102" s="677"/>
      <c r="G102" s="677"/>
      <c r="H102" s="677"/>
      <c r="I102" s="228"/>
      <c r="J102" s="702"/>
      <c r="K102" s="703"/>
      <c r="L102" s="58"/>
      <c r="M102" s="58"/>
      <c r="N102" s="58"/>
      <c r="O102" s="58"/>
      <c r="P102" s="58"/>
      <c r="Q102" s="238"/>
    </row>
    <row r="103" spans="1:17" ht="10.5" customHeight="1">
      <c r="A103" s="17"/>
      <c r="B103" s="18"/>
      <c r="C103" s="18"/>
      <c r="D103" s="18"/>
      <c r="E103" s="18"/>
      <c r="F103" s="18"/>
      <c r="G103" s="18"/>
      <c r="H103" s="18"/>
      <c r="I103" s="18"/>
      <c r="J103" s="39"/>
      <c r="K103" s="39"/>
      <c r="L103" s="18"/>
      <c r="M103" s="18"/>
      <c r="N103" s="18"/>
      <c r="O103" s="18"/>
      <c r="P103" s="18"/>
      <c r="Q103" s="19"/>
    </row>
    <row r="104" spans="1:17" ht="21" customHeight="1">
      <c r="A104" s="676" t="s">
        <v>206</v>
      </c>
      <c r="B104" s="677"/>
      <c r="C104" s="677"/>
      <c r="D104" s="677"/>
      <c r="E104" s="677"/>
      <c r="F104" s="677"/>
      <c r="G104" s="677"/>
      <c r="H104" s="677"/>
      <c r="I104" s="228"/>
      <c r="J104" s="702"/>
      <c r="K104" s="703"/>
      <c r="L104" s="58"/>
      <c r="M104" s="58"/>
      <c r="N104" s="58"/>
      <c r="O104" s="58"/>
      <c r="P104" s="58"/>
      <c r="Q104" s="238"/>
    </row>
    <row r="105" spans="1:17" ht="10.5" customHeight="1">
      <c r="A105" s="17"/>
      <c r="B105" s="18"/>
      <c r="C105" s="18"/>
      <c r="D105" s="18"/>
      <c r="E105" s="18"/>
      <c r="F105" s="18"/>
      <c r="G105" s="18"/>
      <c r="H105" s="18"/>
      <c r="I105" s="18"/>
      <c r="J105" s="39"/>
      <c r="K105" s="39"/>
      <c r="L105" s="18"/>
      <c r="M105" s="18"/>
      <c r="N105" s="18"/>
      <c r="O105" s="18"/>
      <c r="P105" s="18"/>
      <c r="Q105" s="19"/>
    </row>
    <row r="106" spans="1:17" ht="21" customHeight="1">
      <c r="A106" s="676" t="s">
        <v>57</v>
      </c>
      <c r="B106" s="677"/>
      <c r="C106" s="677"/>
      <c r="D106" s="677"/>
      <c r="E106" s="677"/>
      <c r="F106" s="677"/>
      <c r="G106" s="677"/>
      <c r="H106" s="677"/>
      <c r="I106" s="228"/>
      <c r="J106" s="702"/>
      <c r="K106" s="703"/>
      <c r="L106" s="58"/>
      <c r="M106" s="58"/>
      <c r="N106" s="58"/>
      <c r="O106" s="58"/>
      <c r="P106" s="58"/>
      <c r="Q106" s="238"/>
    </row>
    <row r="107" spans="1:17" ht="10.5" customHeight="1">
      <c r="A107" s="17"/>
      <c r="B107" s="18"/>
      <c r="C107" s="18"/>
      <c r="D107" s="18"/>
      <c r="E107" s="18"/>
      <c r="F107" s="18"/>
      <c r="G107" s="18"/>
      <c r="H107" s="18"/>
      <c r="I107" s="18"/>
      <c r="J107" s="39"/>
      <c r="K107" s="39"/>
      <c r="L107" s="18"/>
      <c r="M107" s="18"/>
      <c r="N107" s="18"/>
      <c r="O107" s="18"/>
      <c r="P107" s="18"/>
      <c r="Q107" s="19"/>
    </row>
    <row r="108" spans="1:17" ht="21" customHeight="1">
      <c r="A108" s="17" t="s">
        <v>58</v>
      </c>
      <c r="B108" s="18"/>
      <c r="C108" s="18"/>
      <c r="D108" s="18"/>
      <c r="E108" s="18"/>
      <c r="F108" s="18"/>
      <c r="G108" s="18"/>
      <c r="H108" s="18"/>
      <c r="I108" s="18"/>
      <c r="J108" s="740">
        <f>J100-J102-J104-J106</f>
        <v>0</v>
      </c>
      <c r="K108" s="741"/>
      <c r="L108" s="279"/>
      <c r="M108" s="59"/>
      <c r="N108" s="59"/>
      <c r="O108" s="59"/>
      <c r="P108" s="59"/>
      <c r="Q108" s="194"/>
    </row>
    <row r="109" spans="1:17" ht="12" customHeight="1">
      <c r="A109" s="294"/>
      <c r="B109" s="36"/>
      <c r="C109" s="36"/>
      <c r="D109" s="36"/>
      <c r="E109" s="36"/>
      <c r="F109" s="36"/>
      <c r="G109" s="36"/>
      <c r="H109" s="36"/>
      <c r="I109" s="36"/>
      <c r="J109" s="40"/>
      <c r="K109" s="41"/>
      <c r="L109" s="43"/>
      <c r="M109" s="43"/>
      <c r="N109" s="43"/>
      <c r="O109" s="43"/>
      <c r="P109" s="43"/>
      <c r="Q109" s="295"/>
    </row>
    <row r="110" spans="1:17" ht="21.75" customHeight="1">
      <c r="A110" s="742" t="s">
        <v>63</v>
      </c>
      <c r="B110" s="743"/>
      <c r="C110" s="743"/>
      <c r="D110" s="743"/>
      <c r="E110" s="743"/>
      <c r="F110" s="743"/>
      <c r="G110" s="743"/>
      <c r="H110" s="743"/>
      <c r="I110" s="743"/>
      <c r="J110" s="743"/>
      <c r="K110" s="743"/>
      <c r="L110" s="743"/>
      <c r="M110" s="743"/>
      <c r="N110" s="743"/>
      <c r="O110" s="743"/>
      <c r="P110" s="743"/>
      <c r="Q110" s="744"/>
    </row>
    <row r="111" spans="1:19" ht="66" customHeight="1">
      <c r="A111" s="17"/>
      <c r="B111" s="409" t="s">
        <v>598</v>
      </c>
      <c r="C111" s="598"/>
      <c r="D111" s="599">
        <f>J100</f>
        <v>0</v>
      </c>
      <c r="E111" s="600"/>
      <c r="F111" s="601"/>
      <c r="G111" s="44"/>
      <c r="H111" s="409" t="s">
        <v>599</v>
      </c>
      <c r="I111" s="409"/>
      <c r="J111" s="660">
        <f>D111*0.845</f>
        <v>0</v>
      </c>
      <c r="K111" s="661"/>
      <c r="L111" s="299"/>
      <c r="M111" s="737" t="s">
        <v>600</v>
      </c>
      <c r="N111" s="737"/>
      <c r="O111" s="660">
        <f>D111*0.155</f>
        <v>0</v>
      </c>
      <c r="P111" s="661"/>
      <c r="Q111" s="336"/>
      <c r="R111" s="18"/>
      <c r="S111" s="18"/>
    </row>
    <row r="112" spans="1:17" ht="14.25" customHeight="1">
      <c r="A112" s="294"/>
      <c r="B112" s="36"/>
      <c r="C112" s="36"/>
      <c r="D112" s="36"/>
      <c r="E112" s="36"/>
      <c r="F112" s="36"/>
      <c r="G112" s="36"/>
      <c r="H112" s="36"/>
      <c r="I112" s="36"/>
      <c r="J112" s="152"/>
      <c r="K112" s="152"/>
      <c r="L112" s="43"/>
      <c r="M112" s="43"/>
      <c r="N112" s="43"/>
      <c r="O112" s="43"/>
      <c r="P112" s="43"/>
      <c r="Q112" s="295"/>
    </row>
    <row r="113" spans="1:17" ht="18.75" customHeight="1">
      <c r="A113" s="615" t="s">
        <v>223</v>
      </c>
      <c r="B113" s="657"/>
      <c r="C113" s="657"/>
      <c r="D113" s="657"/>
      <c r="E113" s="657"/>
      <c r="F113" s="657"/>
      <c r="G113" s="657"/>
      <c r="H113" s="657"/>
      <c r="I113" s="657"/>
      <c r="J113" s="657"/>
      <c r="K113" s="657"/>
      <c r="L113" s="657"/>
      <c r="M113" s="657"/>
      <c r="N113" s="657"/>
      <c r="O113" s="657"/>
      <c r="P113" s="657"/>
      <c r="Q113" s="658"/>
    </row>
    <row r="114" spans="1:17" ht="28.5" customHeight="1">
      <c r="A114" s="699"/>
      <c r="B114" s="699"/>
      <c r="C114" s="699"/>
      <c r="D114" s="699"/>
      <c r="E114" s="699"/>
      <c r="F114" s="699"/>
      <c r="G114" s="699"/>
      <c r="H114" s="699"/>
      <c r="I114" s="699"/>
      <c r="J114" s="699"/>
      <c r="K114" s="699"/>
      <c r="L114" s="699"/>
      <c r="M114" s="699"/>
      <c r="N114" s="699"/>
      <c r="O114" s="699"/>
      <c r="P114" s="699"/>
      <c r="Q114" s="699"/>
    </row>
    <row r="115" spans="1:17" ht="59.25" customHeight="1">
      <c r="A115" s="686" t="s">
        <v>591</v>
      </c>
      <c r="B115" s="687"/>
      <c r="C115" s="687"/>
      <c r="D115" s="687"/>
      <c r="E115" s="687"/>
      <c r="F115" s="687"/>
      <c r="G115" s="687"/>
      <c r="H115" s="687"/>
      <c r="I115" s="687"/>
      <c r="J115" s="687"/>
      <c r="K115" s="687"/>
      <c r="L115" s="687"/>
      <c r="M115" s="687"/>
      <c r="N115" s="687"/>
      <c r="O115" s="687"/>
      <c r="P115" s="687"/>
      <c r="Q115" s="688"/>
    </row>
    <row r="116" spans="1:17" ht="7.5" customHeight="1">
      <c r="A116" s="17"/>
      <c r="B116" s="18"/>
      <c r="C116" s="18"/>
      <c r="D116" s="18"/>
      <c r="E116" s="18"/>
      <c r="F116" s="18"/>
      <c r="G116" s="18"/>
      <c r="H116" s="18"/>
      <c r="I116" s="18"/>
      <c r="J116" s="235"/>
      <c r="K116" s="235"/>
      <c r="L116" s="59"/>
      <c r="M116" s="59"/>
      <c r="N116" s="59"/>
      <c r="O116" s="59"/>
      <c r="P116" s="59"/>
      <c r="Q116" s="194"/>
    </row>
    <row r="117" spans="1:17" ht="42.75" customHeight="1">
      <c r="A117" s="595" t="s">
        <v>222</v>
      </c>
      <c r="B117" s="596"/>
      <c r="C117" s="596"/>
      <c r="D117" s="596"/>
      <c r="E117" s="596"/>
      <c r="F117" s="596"/>
      <c r="G117" s="596"/>
      <c r="H117" s="596"/>
      <c r="I117" s="596"/>
      <c r="J117" s="596"/>
      <c r="K117" s="596"/>
      <c r="L117" s="596"/>
      <c r="M117" s="596"/>
      <c r="N117" s="596"/>
      <c r="O117" s="596"/>
      <c r="P117" s="596"/>
      <c r="Q117" s="597"/>
    </row>
    <row r="118" spans="1:17" ht="28.5" customHeight="1">
      <c r="A118" s="337"/>
      <c r="B118" s="588"/>
      <c r="C118" s="588"/>
      <c r="D118" s="588"/>
      <c r="E118" s="588"/>
      <c r="F118" s="588"/>
      <c r="G118" s="588"/>
      <c r="H118" s="59"/>
      <c r="I118" s="59"/>
      <c r="J118" s="588"/>
      <c r="K118" s="588"/>
      <c r="L118" s="588"/>
      <c r="M118" s="588"/>
      <c r="N118" s="588"/>
      <c r="O118" s="588"/>
      <c r="P118" s="59"/>
      <c r="Q118" s="194"/>
    </row>
    <row r="119" spans="1:19" ht="75.75" customHeight="1">
      <c r="A119" s="287"/>
      <c r="B119" s="689" t="s">
        <v>205</v>
      </c>
      <c r="C119" s="689"/>
      <c r="D119" s="689"/>
      <c r="E119" s="689"/>
      <c r="F119" s="689"/>
      <c r="G119" s="689"/>
      <c r="H119" s="234"/>
      <c r="I119" s="234"/>
      <c r="J119" s="689" t="s">
        <v>207</v>
      </c>
      <c r="K119" s="689"/>
      <c r="L119" s="689"/>
      <c r="M119" s="689"/>
      <c r="N119" s="689"/>
      <c r="O119" s="689"/>
      <c r="P119" s="228"/>
      <c r="Q119" s="221"/>
      <c r="R119" s="71"/>
      <c r="S119" s="71"/>
    </row>
    <row r="120" spans="1:19" ht="7.5" customHeight="1" thickBot="1">
      <c r="A120" s="24"/>
      <c r="B120" s="235"/>
      <c r="C120" s="235"/>
      <c r="D120" s="235"/>
      <c r="E120" s="235"/>
      <c r="F120" s="235"/>
      <c r="G120" s="235"/>
      <c r="H120" s="235"/>
      <c r="I120" s="235"/>
      <c r="J120" s="235"/>
      <c r="K120" s="235"/>
      <c r="L120" s="235"/>
      <c r="M120" s="235"/>
      <c r="N120" s="235"/>
      <c r="O120" s="235"/>
      <c r="P120" s="235"/>
      <c r="Q120" s="241"/>
      <c r="R120" s="71"/>
      <c r="S120" s="71"/>
    </row>
    <row r="121" spans="1:17" ht="19.5" customHeight="1" thickBot="1">
      <c r="A121" s="673" t="s">
        <v>62</v>
      </c>
      <c r="B121" s="674"/>
      <c r="C121" s="674"/>
      <c r="D121" s="674"/>
      <c r="E121" s="674"/>
      <c r="F121" s="674"/>
      <c r="G121" s="674"/>
      <c r="H121" s="674"/>
      <c r="I121" s="674"/>
      <c r="J121" s="674"/>
      <c r="K121" s="674"/>
      <c r="L121" s="674"/>
      <c r="M121" s="674"/>
      <c r="N121" s="674"/>
      <c r="O121" s="674"/>
      <c r="P121" s="674"/>
      <c r="Q121" s="675"/>
    </row>
    <row r="122" spans="1:17" ht="63" customHeight="1">
      <c r="A122" s="670" t="s">
        <v>210</v>
      </c>
      <c r="B122" s="671"/>
      <c r="C122" s="671"/>
      <c r="D122" s="671"/>
      <c r="E122" s="671"/>
      <c r="F122" s="671"/>
      <c r="G122" s="671"/>
      <c r="H122" s="671"/>
      <c r="I122" s="671"/>
      <c r="J122" s="671"/>
      <c r="K122" s="671"/>
      <c r="L122" s="671"/>
      <c r="M122" s="671"/>
      <c r="N122" s="671"/>
      <c r="O122" s="671"/>
      <c r="P122" s="671"/>
      <c r="Q122" s="672"/>
    </row>
    <row r="126" ht="0" customHeight="1" hidden="1">
      <c r="A126" s="16" t="s">
        <v>592</v>
      </c>
    </row>
    <row r="127" ht="0" customHeight="1" hidden="1">
      <c r="A127" s="16" t="s">
        <v>593</v>
      </c>
    </row>
    <row r="129" spans="1:11" ht="15" customHeight="1" hidden="1">
      <c r="A129" s="181" t="s">
        <v>510</v>
      </c>
      <c r="B129" s="5"/>
      <c r="C129" s="436"/>
      <c r="D129" s="436"/>
      <c r="E129" s="436"/>
      <c r="F129" s="436"/>
      <c r="G129" s="436"/>
      <c r="H129" s="5"/>
      <c r="I129" s="5"/>
      <c r="J129" s="5"/>
      <c r="K129" s="5"/>
    </row>
    <row r="130" spans="1:11" ht="15.75" hidden="1">
      <c r="A130" s="4" t="s">
        <v>6</v>
      </c>
      <c r="B130" s="156"/>
      <c r="C130" s="156"/>
      <c r="D130" s="156"/>
      <c r="E130" s="156"/>
      <c r="F130" s="156"/>
      <c r="G130" s="156"/>
      <c r="H130" s="156"/>
      <c r="I130" s="182"/>
      <c r="J130" s="182"/>
      <c r="K130" s="182"/>
    </row>
    <row r="131" spans="1:11" ht="15.75" hidden="1">
      <c r="A131" s="4" t="s">
        <v>7</v>
      </c>
      <c r="B131" s="156"/>
      <c r="C131" s="156"/>
      <c r="D131" s="156"/>
      <c r="E131" s="156"/>
      <c r="F131" s="156"/>
      <c r="G131" s="156"/>
      <c r="H131" s="156"/>
      <c r="I131" s="182"/>
      <c r="J131" s="182"/>
      <c r="K131" s="182"/>
    </row>
    <row r="132" spans="1:11" ht="15.75" hidden="1">
      <c r="A132" s="4" t="s">
        <v>8</v>
      </c>
      <c r="B132" s="156"/>
      <c r="C132" s="156"/>
      <c r="D132" s="156"/>
      <c r="E132" s="156"/>
      <c r="F132" s="156"/>
      <c r="G132" s="156"/>
      <c r="H132" s="156"/>
      <c r="I132" s="182"/>
      <c r="J132" s="182"/>
      <c r="K132" s="182"/>
    </row>
    <row r="133" spans="1:11" ht="15.75" hidden="1">
      <c r="A133" s="4" t="s">
        <v>9</v>
      </c>
      <c r="B133" s="156"/>
      <c r="C133" s="156"/>
      <c r="D133" s="156"/>
      <c r="E133" s="156"/>
      <c r="F133" s="156"/>
      <c r="G133" s="156"/>
      <c r="H133" s="156"/>
      <c r="I133" s="182"/>
      <c r="J133" s="182"/>
      <c r="K133" s="182"/>
    </row>
    <row r="134" spans="1:11" ht="15.75" hidden="1">
      <c r="A134" s="4" t="s">
        <v>10</v>
      </c>
      <c r="B134" s="156"/>
      <c r="C134" s="156"/>
      <c r="D134" s="156"/>
      <c r="E134" s="156"/>
      <c r="F134" s="156"/>
      <c r="G134" s="156"/>
      <c r="H134" s="156"/>
      <c r="I134" s="182"/>
      <c r="J134" s="182"/>
      <c r="K134" s="182"/>
    </row>
    <row r="135" spans="1:11" ht="15.75" hidden="1">
      <c r="A135" s="4" t="s">
        <v>11</v>
      </c>
      <c r="B135" s="156"/>
      <c r="C135" s="156"/>
      <c r="D135" s="156"/>
      <c r="E135" s="156"/>
      <c r="F135" s="156"/>
      <c r="G135" s="156"/>
      <c r="H135" s="156"/>
      <c r="I135" s="182"/>
      <c r="J135" s="182"/>
      <c r="K135" s="182"/>
    </row>
    <row r="136" spans="1:11" ht="15.75" hidden="1">
      <c r="A136" s="4" t="s">
        <v>12</v>
      </c>
      <c r="B136" s="156"/>
      <c r="C136" s="156"/>
      <c r="D136" s="156"/>
      <c r="E136" s="156"/>
      <c r="F136" s="156"/>
      <c r="G136" s="156"/>
      <c r="H136" s="156"/>
      <c r="I136" s="182"/>
      <c r="J136" s="182"/>
      <c r="K136" s="182"/>
    </row>
    <row r="137" spans="1:11" ht="15.75" hidden="1">
      <c r="A137" s="4" t="s">
        <v>13</v>
      </c>
      <c r="B137" s="156"/>
      <c r="C137" s="156"/>
      <c r="D137" s="156"/>
      <c r="E137" s="156"/>
      <c r="F137" s="156"/>
      <c r="G137" s="156"/>
      <c r="H137" s="156"/>
      <c r="I137" s="182"/>
      <c r="J137" s="182"/>
      <c r="K137" s="182"/>
    </row>
    <row r="138" spans="1:11" ht="15.75" hidden="1">
      <c r="A138" s="4" t="s">
        <v>14</v>
      </c>
      <c r="B138" s="156"/>
      <c r="C138" s="156"/>
      <c r="D138" s="156"/>
      <c r="E138" s="156"/>
      <c r="F138" s="156"/>
      <c r="G138" s="156"/>
      <c r="H138" s="156"/>
      <c r="I138" s="182"/>
      <c r="J138" s="182"/>
      <c r="K138" s="182"/>
    </row>
    <row r="139" spans="1:11" ht="15.75" hidden="1">
      <c r="A139" s="4" t="s">
        <v>15</v>
      </c>
      <c r="B139" s="156"/>
      <c r="C139" s="156"/>
      <c r="D139" s="156"/>
      <c r="E139" s="156"/>
      <c r="F139" s="156"/>
      <c r="G139" s="156"/>
      <c r="H139" s="156"/>
      <c r="I139" s="182"/>
      <c r="J139" s="182"/>
      <c r="K139" s="182"/>
    </row>
    <row r="140" spans="1:11" ht="15.75" hidden="1">
      <c r="A140" s="4" t="s">
        <v>16</v>
      </c>
      <c r="B140" s="156"/>
      <c r="C140" s="156"/>
      <c r="D140" s="156"/>
      <c r="E140" s="156"/>
      <c r="F140" s="156"/>
      <c r="G140" s="156"/>
      <c r="H140" s="156"/>
      <c r="I140" s="182"/>
      <c r="J140" s="182"/>
      <c r="K140" s="182"/>
    </row>
    <row r="141" spans="1:11" ht="15.75" hidden="1">
      <c r="A141" s="4" t="s">
        <v>17</v>
      </c>
      <c r="B141" s="156"/>
      <c r="C141" s="156"/>
      <c r="D141" s="156"/>
      <c r="E141" s="156"/>
      <c r="F141" s="156"/>
      <c r="G141" s="156"/>
      <c r="H141" s="156"/>
      <c r="I141" s="182"/>
      <c r="J141" s="182"/>
      <c r="K141" s="182"/>
    </row>
    <row r="142" spans="1:11" ht="15.75" hidden="1">
      <c r="A142" s="4" t="s">
        <v>18</v>
      </c>
      <c r="B142" s="156"/>
      <c r="C142" s="156"/>
      <c r="D142" s="156"/>
      <c r="E142" s="156"/>
      <c r="F142" s="156"/>
      <c r="G142" s="156"/>
      <c r="H142" s="156"/>
      <c r="I142" s="182"/>
      <c r="J142" s="182"/>
      <c r="K142" s="182"/>
    </row>
    <row r="143" spans="1:11" ht="15.75" hidden="1">
      <c r="A143" s="4" t="s">
        <v>19</v>
      </c>
      <c r="B143" s="156"/>
      <c r="C143" s="156"/>
      <c r="D143" s="156"/>
      <c r="E143" s="156"/>
      <c r="F143" s="156"/>
      <c r="G143" s="156"/>
      <c r="H143" s="156"/>
      <c r="I143" s="182"/>
      <c r="J143" s="182"/>
      <c r="K143" s="182"/>
    </row>
    <row r="144" spans="1:11" ht="15.75" hidden="1">
      <c r="A144" s="4" t="s">
        <v>20</v>
      </c>
      <c r="B144" s="156"/>
      <c r="C144" s="156"/>
      <c r="D144" s="156"/>
      <c r="E144" s="156"/>
      <c r="F144" s="156"/>
      <c r="G144" s="156"/>
      <c r="H144" s="156"/>
      <c r="I144" s="182"/>
      <c r="J144" s="182"/>
      <c r="K144" s="182"/>
    </row>
    <row r="145" spans="1:11" ht="15.75" hidden="1">
      <c r="A145" s="4" t="s">
        <v>21</v>
      </c>
      <c r="B145" s="156"/>
      <c r="C145" s="156"/>
      <c r="D145" s="156"/>
      <c r="E145" s="156"/>
      <c r="F145" s="156"/>
      <c r="G145" s="156"/>
      <c r="H145" s="156"/>
      <c r="I145" s="182"/>
      <c r="J145" s="182"/>
      <c r="K145" s="182"/>
    </row>
    <row r="146" spans="1:11" ht="15.75" hidden="1">
      <c r="A146" s="4" t="s">
        <v>22</v>
      </c>
      <c r="B146" s="156"/>
      <c r="C146" s="156"/>
      <c r="D146" s="156"/>
      <c r="E146" s="156"/>
      <c r="F146" s="156"/>
      <c r="G146" s="156"/>
      <c r="H146" s="156"/>
      <c r="I146" s="182"/>
      <c r="J146" s="182"/>
      <c r="K146" s="182"/>
    </row>
    <row r="147" spans="1:11" ht="15.75" hidden="1">
      <c r="A147" s="4" t="s">
        <v>23</v>
      </c>
      <c r="B147" s="156"/>
      <c r="C147" s="156"/>
      <c r="D147" s="156"/>
      <c r="E147" s="156"/>
      <c r="F147" s="156"/>
      <c r="G147" s="156"/>
      <c r="H147" s="156"/>
      <c r="I147" s="182"/>
      <c r="J147" s="182"/>
      <c r="K147" s="182"/>
    </row>
    <row r="148" spans="1:11" ht="15.75" hidden="1">
      <c r="A148" s="4" t="s">
        <v>24</v>
      </c>
      <c r="B148" s="156"/>
      <c r="C148" s="156"/>
      <c r="D148" s="156"/>
      <c r="E148" s="156"/>
      <c r="F148" s="156"/>
      <c r="G148" s="156"/>
      <c r="H148" s="156"/>
      <c r="I148" s="182"/>
      <c r="J148" s="182"/>
      <c r="K148" s="182"/>
    </row>
    <row r="149" spans="1:11" ht="15.75" hidden="1">
      <c r="A149" s="4" t="s">
        <v>25</v>
      </c>
      <c r="B149" s="156"/>
      <c r="C149" s="156"/>
      <c r="D149" s="156"/>
      <c r="E149" s="156"/>
      <c r="F149" s="156"/>
      <c r="G149" s="156"/>
      <c r="H149" s="156"/>
      <c r="I149" s="182"/>
      <c r="J149" s="182"/>
      <c r="K149" s="182"/>
    </row>
    <row r="150" spans="1:11" ht="15.75" hidden="1">
      <c r="A150" s="4" t="s">
        <v>509</v>
      </c>
      <c r="B150" s="156"/>
      <c r="C150" s="156"/>
      <c r="D150" s="156"/>
      <c r="E150" s="156"/>
      <c r="F150" s="156"/>
      <c r="G150" s="156"/>
      <c r="H150" s="156"/>
      <c r="I150" s="156"/>
      <c r="J150" s="156"/>
      <c r="K150" s="182"/>
    </row>
    <row r="151" spans="1:11" ht="15" customHeight="1" hidden="1">
      <c r="A151" s="4" t="s">
        <v>513</v>
      </c>
      <c r="B151" s="156"/>
      <c r="C151" s="156"/>
      <c r="D151" s="156"/>
      <c r="E151" s="156"/>
      <c r="F151" s="156"/>
      <c r="G151" s="156"/>
      <c r="H151" s="156"/>
      <c r="I151" s="156"/>
      <c r="J151" s="156"/>
      <c r="K151" s="156"/>
    </row>
    <row r="152" spans="1:11" ht="15.75" hidden="1">
      <c r="A152" s="4" t="s">
        <v>26</v>
      </c>
      <c r="B152" s="156"/>
      <c r="C152" s="156"/>
      <c r="D152" s="156"/>
      <c r="E152" s="156"/>
      <c r="F152" s="156"/>
      <c r="G152" s="156"/>
      <c r="H152" s="156"/>
      <c r="I152" s="182"/>
      <c r="J152" s="182"/>
      <c r="K152" s="182"/>
    </row>
    <row r="153" spans="1:11" ht="15" hidden="1">
      <c r="A153" s="23" t="s">
        <v>27</v>
      </c>
      <c r="B153" s="156"/>
      <c r="C153" s="156"/>
      <c r="D153" s="156"/>
      <c r="E153" s="156"/>
      <c r="F153" s="156"/>
      <c r="G153" s="156"/>
      <c r="H153" s="156"/>
      <c r="I153" s="182"/>
      <c r="J153" s="182"/>
      <c r="K153" s="182"/>
    </row>
    <row r="154" spans="1:11" ht="15.75" hidden="1">
      <c r="A154" s="4" t="s">
        <v>28</v>
      </c>
      <c r="B154" s="156"/>
      <c r="C154" s="156"/>
      <c r="D154" s="156"/>
      <c r="E154" s="156"/>
      <c r="F154" s="156"/>
      <c r="G154" s="156"/>
      <c r="H154" s="156"/>
      <c r="I154" s="182"/>
      <c r="J154" s="182"/>
      <c r="K154" s="182"/>
    </row>
    <row r="155" spans="1:11" ht="15.75" hidden="1">
      <c r="A155" s="4" t="s">
        <v>29</v>
      </c>
      <c r="B155" s="156"/>
      <c r="C155" s="156"/>
      <c r="D155" s="156"/>
      <c r="E155" s="156"/>
      <c r="F155" s="156"/>
      <c r="G155" s="156"/>
      <c r="H155" s="156"/>
      <c r="I155" s="182"/>
      <c r="J155" s="182"/>
      <c r="K155" s="182"/>
    </row>
    <row r="156" spans="1:11" ht="15.75" customHeight="1" hidden="1">
      <c r="A156" s="4" t="s">
        <v>30</v>
      </c>
      <c r="B156" s="156"/>
      <c r="C156" s="156"/>
      <c r="D156" s="156"/>
      <c r="E156" s="156"/>
      <c r="F156" s="156"/>
      <c r="G156" s="156"/>
      <c r="H156" s="156"/>
      <c r="I156" s="182"/>
      <c r="J156" s="182"/>
      <c r="K156" s="182"/>
    </row>
    <row r="157" spans="1:11" ht="15.75" customHeight="1" hidden="1">
      <c r="A157" s="4" t="s">
        <v>31</v>
      </c>
      <c r="B157" s="156"/>
      <c r="C157" s="156"/>
      <c r="D157" s="156"/>
      <c r="E157" s="156"/>
      <c r="F157" s="156"/>
      <c r="G157" s="156"/>
      <c r="H157" s="156"/>
      <c r="I157" s="182"/>
      <c r="J157" s="182"/>
      <c r="K157" s="182"/>
    </row>
    <row r="158" spans="1:11" ht="15.75" customHeight="1" hidden="1">
      <c r="A158" s="4" t="s">
        <v>32</v>
      </c>
      <c r="B158" s="156"/>
      <c r="C158" s="156"/>
      <c r="D158" s="156"/>
      <c r="E158" s="156"/>
      <c r="F158" s="156"/>
      <c r="G158" s="156"/>
      <c r="H158" s="156"/>
      <c r="I158" s="182"/>
      <c r="J158" s="182"/>
      <c r="K158" s="182"/>
    </row>
    <row r="159" spans="1:11" ht="15.75" customHeight="1" hidden="1">
      <c r="A159" s="4" t="s">
        <v>33</v>
      </c>
      <c r="B159" s="156"/>
      <c r="C159" s="156"/>
      <c r="D159" s="156"/>
      <c r="E159" s="156"/>
      <c r="F159" s="156"/>
      <c r="G159" s="156"/>
      <c r="H159" s="156"/>
      <c r="I159" s="182"/>
      <c r="J159" s="182"/>
      <c r="K159" s="182"/>
    </row>
    <row r="160" spans="1:11" ht="15.75" hidden="1">
      <c r="A160" s="4" t="s">
        <v>34</v>
      </c>
      <c r="B160" s="156"/>
      <c r="C160" s="156"/>
      <c r="D160" s="156"/>
      <c r="E160" s="156"/>
      <c r="F160" s="156"/>
      <c r="G160" s="156"/>
      <c r="H160" s="156"/>
      <c r="I160" s="182"/>
      <c r="J160" s="182"/>
      <c r="K160" s="182"/>
    </row>
    <row r="161" spans="1:11" ht="15.75" hidden="1">
      <c r="A161" s="4" t="s">
        <v>35</v>
      </c>
      <c r="B161" s="156"/>
      <c r="C161" s="156"/>
      <c r="D161" s="156"/>
      <c r="E161" s="156"/>
      <c r="F161" s="156"/>
      <c r="G161" s="156"/>
      <c r="H161" s="156"/>
      <c r="I161" s="182"/>
      <c r="J161" s="182"/>
      <c r="K161" s="182"/>
    </row>
  </sheetData>
  <sheetProtection password="EAD7" sheet="1" formatRows="0"/>
  <mergeCells count="254">
    <mergeCell ref="P71:Q71"/>
    <mergeCell ref="N71:O71"/>
    <mergeCell ref="L71:M71"/>
    <mergeCell ref="G71:K71"/>
    <mergeCell ref="G60:M60"/>
    <mergeCell ref="N59:Q59"/>
    <mergeCell ref="N66:Q66"/>
    <mergeCell ref="N65:Q65"/>
    <mergeCell ref="N64:Q64"/>
    <mergeCell ref="N63:Q63"/>
    <mergeCell ref="A110:Q110"/>
    <mergeCell ref="G52:M52"/>
    <mergeCell ref="G53:M53"/>
    <mergeCell ref="G54:M54"/>
    <mergeCell ref="G55:M55"/>
    <mergeCell ref="G56:M56"/>
    <mergeCell ref="G57:M57"/>
    <mergeCell ref="G58:M58"/>
    <mergeCell ref="A71:E71"/>
    <mergeCell ref="N81:Q81"/>
    <mergeCell ref="G81:M81"/>
    <mergeCell ref="N83:Q83"/>
    <mergeCell ref="J104:K104"/>
    <mergeCell ref="J106:K106"/>
    <mergeCell ref="J108:K108"/>
    <mergeCell ref="G79:M79"/>
    <mergeCell ref="G80:M80"/>
    <mergeCell ref="N80:Q80"/>
    <mergeCell ref="N79:Q79"/>
    <mergeCell ref="N85:Q85"/>
    <mergeCell ref="B72:F72"/>
    <mergeCell ref="B73:F73"/>
    <mergeCell ref="B74:F74"/>
    <mergeCell ref="B75:F75"/>
    <mergeCell ref="B76:F76"/>
    <mergeCell ref="B77:F77"/>
    <mergeCell ref="B78:F78"/>
    <mergeCell ref="B79:F79"/>
    <mergeCell ref="B80:F80"/>
    <mergeCell ref="B81:F81"/>
    <mergeCell ref="G72:M72"/>
    <mergeCell ref="G73:M73"/>
    <mergeCell ref="G74:M74"/>
    <mergeCell ref="G75:M75"/>
    <mergeCell ref="G76:M76"/>
    <mergeCell ref="G77:M77"/>
    <mergeCell ref="G78:M78"/>
    <mergeCell ref="N82:Q82"/>
    <mergeCell ref="N88:Q88"/>
    <mergeCell ref="A91:C91"/>
    <mergeCell ref="H111:I111"/>
    <mergeCell ref="J111:K111"/>
    <mergeCell ref="M111:N111"/>
    <mergeCell ref="O111:P111"/>
    <mergeCell ref="B82:F82"/>
    <mergeCell ref="G82:M82"/>
    <mergeCell ref="B83:F83"/>
    <mergeCell ref="B84:F84"/>
    <mergeCell ref="B85:F85"/>
    <mergeCell ref="B86:F86"/>
    <mergeCell ref="G83:M83"/>
    <mergeCell ref="G84:M84"/>
    <mergeCell ref="G85:M85"/>
    <mergeCell ref="G86:M86"/>
    <mergeCell ref="G61:M61"/>
    <mergeCell ref="G62:M62"/>
    <mergeCell ref="G63:M63"/>
    <mergeCell ref="G64:M64"/>
    <mergeCell ref="G65:M65"/>
    <mergeCell ref="G66:M66"/>
    <mergeCell ref="B61:F61"/>
    <mergeCell ref="B62:F62"/>
    <mergeCell ref="B63:F63"/>
    <mergeCell ref="B64:F64"/>
    <mergeCell ref="B65:F65"/>
    <mergeCell ref="B66:F66"/>
    <mergeCell ref="N54:Q54"/>
    <mergeCell ref="N60:Q60"/>
    <mergeCell ref="B69:F69"/>
    <mergeCell ref="G70:M70"/>
    <mergeCell ref="G67:M67"/>
    <mergeCell ref="G68:M68"/>
    <mergeCell ref="G69:M69"/>
    <mergeCell ref="A70:F70"/>
    <mergeCell ref="A59:F59"/>
    <mergeCell ref="B60:F60"/>
    <mergeCell ref="N57:Q57"/>
    <mergeCell ref="N58:Q58"/>
    <mergeCell ref="N70:Q70"/>
    <mergeCell ref="N68:Q68"/>
    <mergeCell ref="N67:Q67"/>
    <mergeCell ref="B67:F67"/>
    <mergeCell ref="B68:F68"/>
    <mergeCell ref="G59:M59"/>
    <mergeCell ref="N62:Q62"/>
    <mergeCell ref="N61:Q61"/>
    <mergeCell ref="N72:Q72"/>
    <mergeCell ref="N73:Q73"/>
    <mergeCell ref="N74:Q74"/>
    <mergeCell ref="N75:Q75"/>
    <mergeCell ref="N76:Q76"/>
    <mergeCell ref="N78:Q78"/>
    <mergeCell ref="N77:Q77"/>
    <mergeCell ref="B53:F53"/>
    <mergeCell ref="B54:F54"/>
    <mergeCell ref="B55:F55"/>
    <mergeCell ref="B56:F56"/>
    <mergeCell ref="B57:F57"/>
    <mergeCell ref="B58:F58"/>
    <mergeCell ref="N69:Q69"/>
    <mergeCell ref="B49:F49"/>
    <mergeCell ref="B50:F50"/>
    <mergeCell ref="B51:F51"/>
    <mergeCell ref="G48:M48"/>
    <mergeCell ref="G49:M49"/>
    <mergeCell ref="G50:M50"/>
    <mergeCell ref="G51:M51"/>
    <mergeCell ref="N50:Q50"/>
    <mergeCell ref="N56:Q56"/>
    <mergeCell ref="L31:M31"/>
    <mergeCell ref="B48:F48"/>
    <mergeCell ref="P42:Q42"/>
    <mergeCell ref="N42:O42"/>
    <mergeCell ref="J42:K42"/>
    <mergeCell ref="B42:I42"/>
    <mergeCell ref="H44:I44"/>
    <mergeCell ref="P38:Q38"/>
    <mergeCell ref="B33:I33"/>
    <mergeCell ref="B34:I34"/>
    <mergeCell ref="B35:I35"/>
    <mergeCell ref="B36:I36"/>
    <mergeCell ref="B37:I37"/>
    <mergeCell ref="B38:I38"/>
    <mergeCell ref="J34:K34"/>
    <mergeCell ref="N34:O34"/>
    <mergeCell ref="L33:M33"/>
    <mergeCell ref="P33:Q33"/>
    <mergeCell ref="P34:Q34"/>
    <mergeCell ref="P35:Q35"/>
    <mergeCell ref="P36:Q36"/>
    <mergeCell ref="P37:Q37"/>
    <mergeCell ref="B32:I32"/>
    <mergeCell ref="N32:O32"/>
    <mergeCell ref="P32:Q32"/>
    <mergeCell ref="N33:O33"/>
    <mergeCell ref="B22:D22"/>
    <mergeCell ref="B25:D25"/>
    <mergeCell ref="I22:J22"/>
    <mergeCell ref="O22:P22"/>
    <mergeCell ref="N37:O37"/>
    <mergeCell ref="J36:K36"/>
    <mergeCell ref="J37:K37"/>
    <mergeCell ref="L35:M35"/>
    <mergeCell ref="L36:M36"/>
    <mergeCell ref="B31:I31"/>
    <mergeCell ref="A29:Q29"/>
    <mergeCell ref="J31:K31"/>
    <mergeCell ref="N31:O31"/>
    <mergeCell ref="J32:K32"/>
    <mergeCell ref="A114:Q114"/>
    <mergeCell ref="A97:Q97"/>
    <mergeCell ref="A98:Q98"/>
    <mergeCell ref="J100:K100"/>
    <mergeCell ref="J102:K102"/>
    <mergeCell ref="L34:M34"/>
    <mergeCell ref="A115:Q115"/>
    <mergeCell ref="B119:G119"/>
    <mergeCell ref="J119:O119"/>
    <mergeCell ref="B118:G118"/>
    <mergeCell ref="N87:Q87"/>
    <mergeCell ref="A113:Q113"/>
    <mergeCell ref="B87:F87"/>
    <mergeCell ref="G87:M87"/>
    <mergeCell ref="A93:Q93"/>
    <mergeCell ref="A94:Q96"/>
    <mergeCell ref="N91:Q91"/>
    <mergeCell ref="N86:Q86"/>
    <mergeCell ref="G88:M88"/>
    <mergeCell ref="A88:F88"/>
    <mergeCell ref="D91:M91"/>
    <mergeCell ref="P31:Q31"/>
    <mergeCell ref="L32:M32"/>
    <mergeCell ref="J33:K33"/>
    <mergeCell ref="J35:K35"/>
    <mergeCell ref="N51:Q51"/>
    <mergeCell ref="A122:Q122"/>
    <mergeCell ref="A121:Q121"/>
    <mergeCell ref="A104:H104"/>
    <mergeCell ref="A106:H106"/>
    <mergeCell ref="A102:H102"/>
    <mergeCell ref="C9:D9"/>
    <mergeCell ref="P40:Q40"/>
    <mergeCell ref="P41:Q41"/>
    <mergeCell ref="N55:Q55"/>
    <mergeCell ref="N49:Q49"/>
    <mergeCell ref="R5:AC5"/>
    <mergeCell ref="R7:AC7"/>
    <mergeCell ref="L20:Q20"/>
    <mergeCell ref="L21:M21"/>
    <mergeCell ref="N27:O27"/>
    <mergeCell ref="E9:G9"/>
    <mergeCell ref="A14:Q14"/>
    <mergeCell ref="A16:Q16"/>
    <mergeCell ref="I27:J27"/>
    <mergeCell ref="G22:H22"/>
    <mergeCell ref="P39:Q39"/>
    <mergeCell ref="N41:O41"/>
    <mergeCell ref="A3:Q3"/>
    <mergeCell ref="A1:Q1"/>
    <mergeCell ref="I9:Q9"/>
    <mergeCell ref="A18:Q18"/>
    <mergeCell ref="A11:Q13"/>
    <mergeCell ref="A10:Q10"/>
    <mergeCell ref="A7:Q7"/>
    <mergeCell ref="N38:O38"/>
    <mergeCell ref="N40:O40"/>
    <mergeCell ref="J38:K38"/>
    <mergeCell ref="B52:F52"/>
    <mergeCell ref="J39:K39"/>
    <mergeCell ref="J40:K40"/>
    <mergeCell ref="J41:K41"/>
    <mergeCell ref="B39:I39"/>
    <mergeCell ref="B40:I40"/>
    <mergeCell ref="B41:I41"/>
    <mergeCell ref="N52:Q52"/>
    <mergeCell ref="A46:Q46"/>
    <mergeCell ref="N48:Q48"/>
    <mergeCell ref="L41:M41"/>
    <mergeCell ref="N36:O36"/>
    <mergeCell ref="L37:M37"/>
    <mergeCell ref="L38:M38"/>
    <mergeCell ref="L39:M39"/>
    <mergeCell ref="L40:M40"/>
    <mergeCell ref="N39:O39"/>
    <mergeCell ref="N53:Q53"/>
    <mergeCell ref="B27:E27"/>
    <mergeCell ref="G25:H25"/>
    <mergeCell ref="M22:N22"/>
    <mergeCell ref="G21:H21"/>
    <mergeCell ref="F20:K20"/>
    <mergeCell ref="F24:G24"/>
    <mergeCell ref="L27:M27"/>
    <mergeCell ref="G27:H27"/>
    <mergeCell ref="N35:O35"/>
    <mergeCell ref="J118:O118"/>
    <mergeCell ref="C129:G129"/>
    <mergeCell ref="A5:Q5"/>
    <mergeCell ref="I25:N25"/>
    <mergeCell ref="A117:Q117"/>
    <mergeCell ref="B111:C111"/>
    <mergeCell ref="D111:F111"/>
    <mergeCell ref="N84:Q84"/>
    <mergeCell ref="L42:M42"/>
    <mergeCell ref="A44:G44"/>
  </mergeCells>
  <dataValidations count="3">
    <dataValidation type="list" allowBlank="1" showInputMessage="1" showErrorMessage="1" sqref="C50:F58 B89:H90 B82 B49:B58">
      <formula1>$A$156:$A$159</formula1>
    </dataValidation>
    <dataValidation type="list" allowBlank="1" showInputMessage="1" showErrorMessage="1" sqref="G72:M81 G83:M87 G49 G50:M58 G60:M69">
      <formula1>$A$130:$A$161</formula1>
    </dataValidation>
    <dataValidation type="list" allowBlank="1" showInputMessage="1" showErrorMessage="1" sqref="F71 L71:M71">
      <formula1>$A$126:$A$127</formula1>
    </dataValidation>
  </dataValidations>
  <printOptions/>
  <pageMargins left="0.25" right="0.25" top="0.75" bottom="0.75" header="0.3" footer="0.3"/>
  <pageSetup horizontalDpi="600" verticalDpi="600" orientation="landscape" scale="97" r:id="rId2"/>
  <headerFooter>
    <oddFooter>&amp;LSFY 2023 PSSF Renewal Application&amp;CBudget &amp;RPage &amp;P of &amp;N</oddFooter>
  </headerFooter>
  <rowBreaks count="6" manualBreakCount="6">
    <brk id="13" max="17" man="1"/>
    <brk id="27" max="17" man="1"/>
    <brk id="45" max="17" man="1"/>
    <brk id="70" max="16" man="1"/>
    <brk id="96" max="17" man="1"/>
    <brk id="112" max="16" man="1"/>
  </rowBreaks>
  <drawing r:id="rId1"/>
</worksheet>
</file>

<file path=xl/worksheets/sheet8.xml><?xml version="1.0" encoding="utf-8"?>
<worksheet xmlns="http://schemas.openxmlformats.org/spreadsheetml/2006/main" xmlns:r="http://schemas.openxmlformats.org/officeDocument/2006/relationships">
  <dimension ref="A1:A121"/>
  <sheetViews>
    <sheetView zoomScalePageLayoutView="0" workbookViewId="0" topLeftCell="A1">
      <selection activeCell="N37" sqref="N37"/>
    </sheetView>
  </sheetViews>
  <sheetFormatPr defaultColWidth="9.140625" defaultRowHeight="15"/>
  <cols>
    <col min="1" max="1" width="14.00390625" style="184" customWidth="1"/>
  </cols>
  <sheetData>
    <row r="1" ht="15">
      <c r="A1" s="183">
        <v>21342</v>
      </c>
    </row>
    <row r="2" ht="15">
      <c r="A2" s="183">
        <v>57866</v>
      </c>
    </row>
    <row r="3" ht="15">
      <c r="A3" s="183">
        <v>20430</v>
      </c>
    </row>
    <row r="4" ht="15">
      <c r="A4" s="183">
        <v>18000</v>
      </c>
    </row>
    <row r="5" ht="15">
      <c r="A5" s="183">
        <v>18534</v>
      </c>
    </row>
    <row r="6" ht="15">
      <c r="A6" s="183">
        <v>18000</v>
      </c>
    </row>
    <row r="7" ht="15">
      <c r="A7" s="183">
        <v>83540</v>
      </c>
    </row>
    <row r="8" ht="15">
      <c r="A8" s="183">
        <v>93379</v>
      </c>
    </row>
    <row r="9" ht="15">
      <c r="A9" s="183">
        <v>18000</v>
      </c>
    </row>
    <row r="10" ht="15">
      <c r="A10" s="183">
        <v>53814</v>
      </c>
    </row>
    <row r="11" ht="15">
      <c r="A11" s="183">
        <v>18000</v>
      </c>
    </row>
    <row r="12" ht="15">
      <c r="A12" s="183">
        <v>18000</v>
      </c>
    </row>
    <row r="13" ht="15">
      <c r="A13" s="183">
        <v>18000</v>
      </c>
    </row>
    <row r="14" ht="15">
      <c r="A14" s="183">
        <v>26329</v>
      </c>
    </row>
    <row r="15" ht="15">
      <c r="A15" s="183">
        <v>18000</v>
      </c>
    </row>
    <row r="16" ht="15">
      <c r="A16" s="183">
        <v>35140</v>
      </c>
    </row>
    <row r="17" ht="15">
      <c r="A17" s="183">
        <v>18000</v>
      </c>
    </row>
    <row r="18" ht="15">
      <c r="A18" s="183">
        <v>35809</v>
      </c>
    </row>
    <row r="19" ht="15">
      <c r="A19" s="183">
        <v>18000</v>
      </c>
    </row>
    <row r="20" ht="15">
      <c r="A20" s="183">
        <v>18000</v>
      </c>
    </row>
    <row r="21" ht="15">
      <c r="A21" s="183">
        <v>180866</v>
      </c>
    </row>
    <row r="22" ht="15">
      <c r="A22" s="183">
        <v>18000</v>
      </c>
    </row>
    <row r="23" ht="15">
      <c r="A23" s="183">
        <v>18000</v>
      </c>
    </row>
    <row r="24" ht="15">
      <c r="A24" s="183">
        <v>40959</v>
      </c>
    </row>
    <row r="25" ht="15">
      <c r="A25" s="183">
        <v>18000</v>
      </c>
    </row>
    <row r="26" ht="15">
      <c r="A26" s="183">
        <v>24609</v>
      </c>
    </row>
    <row r="27" ht="15">
      <c r="A27" s="183">
        <v>18000</v>
      </c>
    </row>
    <row r="28" ht="15">
      <c r="A28" s="183">
        <v>18000</v>
      </c>
    </row>
    <row r="29" ht="15">
      <c r="A29" s="183">
        <v>427631</v>
      </c>
    </row>
    <row r="30" ht="15">
      <c r="A30" s="183">
        <v>37701</v>
      </c>
    </row>
    <row r="31" ht="15">
      <c r="A31" s="183">
        <v>18000</v>
      </c>
    </row>
    <row r="32" ht="15">
      <c r="A32" s="183">
        <v>20833</v>
      </c>
    </row>
    <row r="33" ht="15">
      <c r="A33" s="183">
        <v>59904</v>
      </c>
    </row>
    <row r="34" ht="15">
      <c r="A34" s="183">
        <v>48979</v>
      </c>
    </row>
    <row r="35" ht="15">
      <c r="A35" s="183">
        <v>25272</v>
      </c>
    </row>
    <row r="36" ht="15">
      <c r="A36" s="183">
        <v>20826</v>
      </c>
    </row>
    <row r="37" ht="15">
      <c r="A37" s="183">
        <v>18000</v>
      </c>
    </row>
    <row r="38" ht="15">
      <c r="A38" s="183">
        <v>18000</v>
      </c>
    </row>
    <row r="39" ht="15">
      <c r="A39" s="183">
        <v>18000</v>
      </c>
    </row>
    <row r="40" ht="15">
      <c r="A40" s="183">
        <v>18000</v>
      </c>
    </row>
    <row r="41" ht="15">
      <c r="A41" s="183">
        <v>26350</v>
      </c>
    </row>
    <row r="42" ht="15">
      <c r="A42" s="183">
        <v>48899</v>
      </c>
    </row>
    <row r="43" ht="15">
      <c r="A43" s="183">
        <v>155152</v>
      </c>
    </row>
    <row r="44" ht="15">
      <c r="A44" s="183">
        <v>45273</v>
      </c>
    </row>
    <row r="45" ht="15">
      <c r="A45" s="183">
        <v>18000</v>
      </c>
    </row>
    <row r="46" ht="15">
      <c r="A46" s="183">
        <v>18000</v>
      </c>
    </row>
    <row r="47" ht="15">
      <c r="A47" s="183">
        <v>34829</v>
      </c>
    </row>
    <row r="48" ht="15">
      <c r="A48" s="183">
        <v>18000</v>
      </c>
    </row>
    <row r="49" ht="15">
      <c r="A49" s="183">
        <v>18000</v>
      </c>
    </row>
    <row r="50" ht="15">
      <c r="A50" s="183">
        <v>18000</v>
      </c>
    </row>
    <row r="51" ht="15">
      <c r="A51" s="183">
        <v>18000</v>
      </c>
    </row>
    <row r="52" ht="15">
      <c r="A52" s="183">
        <v>29353</v>
      </c>
    </row>
    <row r="53" ht="15">
      <c r="A53" s="183">
        <v>151645</v>
      </c>
    </row>
    <row r="54" ht="15">
      <c r="A54" s="183">
        <v>28328</v>
      </c>
    </row>
    <row r="55" ht="15">
      <c r="A55" s="183">
        <v>18000</v>
      </c>
    </row>
    <row r="56" ht="15">
      <c r="A56" s="183">
        <v>18000</v>
      </c>
    </row>
    <row r="57" ht="15">
      <c r="A57" s="183">
        <v>18000</v>
      </c>
    </row>
    <row r="58" ht="15">
      <c r="A58" s="183">
        <v>23603</v>
      </c>
    </row>
    <row r="59" ht="15">
      <c r="A59" s="183">
        <v>18000</v>
      </c>
    </row>
    <row r="60" ht="15">
      <c r="A60" s="183">
        <v>39790</v>
      </c>
    </row>
    <row r="61" ht="15">
      <c r="A61" s="183">
        <v>18000</v>
      </c>
    </row>
    <row r="62" ht="15">
      <c r="A62" s="183">
        <v>18000</v>
      </c>
    </row>
    <row r="63" ht="15">
      <c r="A63" s="183">
        <v>18000</v>
      </c>
    </row>
    <row r="64" ht="15">
      <c r="A64" s="183">
        <v>18000</v>
      </c>
    </row>
    <row r="65" ht="15">
      <c r="A65" s="183">
        <v>18000</v>
      </c>
    </row>
    <row r="66" ht="15">
      <c r="A66" s="183">
        <v>25455</v>
      </c>
    </row>
    <row r="67" ht="15">
      <c r="A67" s="183">
        <v>18000</v>
      </c>
    </row>
    <row r="68" ht="15">
      <c r="A68" s="183">
        <v>18000</v>
      </c>
    </row>
    <row r="69" ht="15">
      <c r="A69" s="183">
        <v>38367</v>
      </c>
    </row>
    <row r="70" ht="15">
      <c r="A70" s="183">
        <v>18000</v>
      </c>
    </row>
    <row r="71" ht="15">
      <c r="A71" s="183">
        <v>18000</v>
      </c>
    </row>
    <row r="72" ht="15">
      <c r="A72" s="183">
        <v>19435</v>
      </c>
    </row>
    <row r="73" ht="15">
      <c r="A73" s="183">
        <v>245188</v>
      </c>
    </row>
    <row r="74" ht="15">
      <c r="A74" s="183">
        <v>41284</v>
      </c>
    </row>
    <row r="75" ht="15">
      <c r="A75" s="183">
        <v>18000</v>
      </c>
    </row>
    <row r="76" ht="15">
      <c r="A76" s="183">
        <v>18000</v>
      </c>
    </row>
    <row r="77" ht="15">
      <c r="A77" s="183">
        <v>83617</v>
      </c>
    </row>
    <row r="78" ht="15">
      <c r="A78" s="183">
        <v>34354</v>
      </c>
    </row>
    <row r="79" ht="15">
      <c r="A79" s="183">
        <v>101145</v>
      </c>
    </row>
    <row r="80" ht="15">
      <c r="A80" s="183">
        <v>40810</v>
      </c>
    </row>
    <row r="81" ht="15">
      <c r="A81" s="183">
        <v>21750</v>
      </c>
    </row>
    <row r="82" ht="15">
      <c r="A82" s="183">
        <v>30706</v>
      </c>
    </row>
    <row r="83" ht="15">
      <c r="A83" s="183">
        <v>35518</v>
      </c>
    </row>
    <row r="84" ht="15">
      <c r="A84" s="183">
        <v>18000</v>
      </c>
    </row>
    <row r="85" ht="15">
      <c r="A85" s="183">
        <v>84370</v>
      </c>
    </row>
    <row r="86" ht="15">
      <c r="A86" s="183">
        <v>73785</v>
      </c>
    </row>
    <row r="87" ht="15">
      <c r="A87" s="183">
        <v>18000</v>
      </c>
    </row>
    <row r="88" ht="15">
      <c r="A88" s="183">
        <v>18000</v>
      </c>
    </row>
    <row r="89" ht="15">
      <c r="A89" s="183">
        <v>49160</v>
      </c>
    </row>
    <row r="90" ht="15">
      <c r="A90" s="183">
        <v>22956</v>
      </c>
    </row>
    <row r="91" ht="15">
      <c r="A91" s="183">
        <v>43401</v>
      </c>
    </row>
    <row r="92" ht="15">
      <c r="A92" s="183">
        <v>18000</v>
      </c>
    </row>
    <row r="93" ht="15">
      <c r="A93" s="183">
        <v>52821</v>
      </c>
    </row>
    <row r="94" ht="15">
      <c r="A94" s="183">
        <v>33706</v>
      </c>
    </row>
    <row r="95" ht="15">
      <c r="A95" s="183">
        <v>36524</v>
      </c>
    </row>
    <row r="96" ht="15">
      <c r="A96" s="183">
        <v>72509</v>
      </c>
    </row>
    <row r="97" ht="15">
      <c r="A97" s="183">
        <v>29217</v>
      </c>
    </row>
    <row r="98" ht="15">
      <c r="A98" s="183">
        <v>60299</v>
      </c>
    </row>
    <row r="99" ht="15">
      <c r="A99" s="183">
        <v>127630</v>
      </c>
    </row>
    <row r="100" ht="15">
      <c r="A100" s="183">
        <v>44414</v>
      </c>
    </row>
    <row r="101" ht="15">
      <c r="A101" s="183">
        <v>18000</v>
      </c>
    </row>
    <row r="102" ht="15">
      <c r="A102" s="183">
        <v>29113</v>
      </c>
    </row>
    <row r="103" ht="15">
      <c r="A103" s="183">
        <v>18000</v>
      </c>
    </row>
    <row r="104" ht="15">
      <c r="A104" s="183">
        <v>99020</v>
      </c>
    </row>
    <row r="105" ht="15">
      <c r="A105" s="183">
        <v>25316</v>
      </c>
    </row>
    <row r="106" ht="15">
      <c r="A106" s="183">
        <v>68040</v>
      </c>
    </row>
    <row r="107" ht="15">
      <c r="A107" s="183">
        <v>26000</v>
      </c>
    </row>
    <row r="108" ht="15">
      <c r="A108" s="183">
        <v>26000</v>
      </c>
    </row>
    <row r="109" ht="15">
      <c r="A109" s="183">
        <v>18000</v>
      </c>
    </row>
    <row r="110" ht="15">
      <c r="A110" s="183">
        <v>136820</v>
      </c>
    </row>
    <row r="111" ht="15">
      <c r="A111" s="183">
        <v>177770</v>
      </c>
    </row>
    <row r="112" ht="15">
      <c r="A112" s="183">
        <v>18000</v>
      </c>
    </row>
    <row r="113" ht="15">
      <c r="A113" s="183">
        <v>41113</v>
      </c>
    </row>
    <row r="114" ht="15">
      <c r="A114" s="183">
        <v>77157</v>
      </c>
    </row>
    <row r="115" ht="15">
      <c r="A115" s="183">
        <v>18000</v>
      </c>
    </row>
    <row r="116" ht="15">
      <c r="A116" s="183">
        <v>173988</v>
      </c>
    </row>
    <row r="117" ht="15">
      <c r="A117" s="183">
        <v>117206</v>
      </c>
    </row>
    <row r="118" ht="15">
      <c r="A118" s="183">
        <v>50169</v>
      </c>
    </row>
    <row r="119" ht="15">
      <c r="A119" s="183">
        <v>190350</v>
      </c>
    </row>
    <row r="120" ht="15">
      <c r="A120" s="183">
        <v>18000</v>
      </c>
    </row>
    <row r="121" ht="15">
      <c r="A121" s="183">
        <v>50039</v>
      </c>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L145"/>
  <sheetViews>
    <sheetView showGridLines="0" showRowColHeaders="0" zoomScalePageLayoutView="0" workbookViewId="0" topLeftCell="A118">
      <selection activeCell="U134" sqref="U134"/>
    </sheetView>
  </sheetViews>
  <sheetFormatPr defaultColWidth="9.140625" defaultRowHeight="15"/>
  <cols>
    <col min="1" max="1" width="9.140625" style="3" customWidth="1"/>
    <col min="2" max="2" width="32.00390625" style="3" customWidth="1"/>
    <col min="3" max="3" width="14.7109375" style="127" hidden="1" customWidth="1"/>
    <col min="4" max="5" width="17.7109375" style="3" hidden="1" customWidth="1"/>
    <col min="6" max="6" width="18.57421875" style="3" customWidth="1"/>
    <col min="7" max="8" width="17.7109375" style="3" hidden="1" customWidth="1"/>
    <col min="9" max="9" width="16.8515625" style="3" hidden="1" customWidth="1"/>
    <col min="10" max="10" width="1.28515625" style="3" hidden="1" customWidth="1"/>
    <col min="11" max="11" width="16.7109375" style="3" hidden="1" customWidth="1"/>
    <col min="12" max="12" width="16.28125" style="3" hidden="1" customWidth="1"/>
    <col min="13" max="16384" width="9.140625" style="3" customWidth="1"/>
  </cols>
  <sheetData>
    <row r="1" spans="1:11" ht="20.25">
      <c r="A1" s="756" t="s">
        <v>229</v>
      </c>
      <c r="B1" s="757"/>
      <c r="C1" s="757"/>
      <c r="D1" s="757"/>
      <c r="E1" s="757"/>
      <c r="F1" s="757"/>
      <c r="G1" s="473"/>
      <c r="H1" s="473"/>
      <c r="I1" s="473"/>
      <c r="J1" s="473"/>
      <c r="K1" s="473"/>
    </row>
    <row r="2" spans="1:10" ht="4.5" customHeight="1">
      <c r="A2" s="74"/>
      <c r="B2" s="75"/>
      <c r="C2" s="75"/>
      <c r="D2" s="75"/>
      <c r="E2" s="75"/>
      <c r="F2" s="75"/>
      <c r="G2" s="72"/>
      <c r="H2" s="72"/>
      <c r="I2" s="72"/>
      <c r="J2" s="72"/>
    </row>
    <row r="3" spans="1:11" ht="18">
      <c r="A3" s="758" t="s">
        <v>225</v>
      </c>
      <c r="B3" s="759"/>
      <c r="C3" s="759"/>
      <c r="D3" s="759"/>
      <c r="E3" s="759"/>
      <c r="F3" s="759"/>
      <c r="G3" s="473"/>
      <c r="H3" s="473"/>
      <c r="I3" s="473"/>
      <c r="J3" s="473"/>
      <c r="K3" s="473"/>
    </row>
    <row r="4" spans="1:10" ht="4.5" customHeight="1">
      <c r="A4" s="76"/>
      <c r="B4" s="77"/>
      <c r="C4" s="77"/>
      <c r="D4" s="77"/>
      <c r="E4" s="77"/>
      <c r="F4" s="77"/>
      <c r="G4" s="70"/>
      <c r="H4" s="70"/>
      <c r="I4" s="70"/>
      <c r="J4" s="70"/>
    </row>
    <row r="5" spans="1:11" ht="15.75">
      <c r="A5" s="760" t="s">
        <v>495</v>
      </c>
      <c r="B5" s="761"/>
      <c r="C5" s="761"/>
      <c r="D5" s="761"/>
      <c r="E5" s="761"/>
      <c r="F5" s="761"/>
      <c r="G5" s="762"/>
      <c r="H5" s="762"/>
      <c r="I5" s="762"/>
      <c r="J5" s="473"/>
      <c r="K5" s="473"/>
    </row>
    <row r="6" spans="1:10" ht="4.5" customHeight="1">
      <c r="A6" s="78"/>
      <c r="B6" s="79"/>
      <c r="C6" s="79"/>
      <c r="D6" s="79"/>
      <c r="E6" s="79"/>
      <c r="F6" s="79"/>
      <c r="G6" s="70"/>
      <c r="H6" s="70"/>
      <c r="I6" s="70"/>
      <c r="J6" s="70"/>
    </row>
    <row r="7" spans="1:11" ht="15.75">
      <c r="A7" s="760" t="s">
        <v>534</v>
      </c>
      <c r="B7" s="761"/>
      <c r="C7" s="761"/>
      <c r="D7" s="761"/>
      <c r="E7" s="761"/>
      <c r="F7" s="761"/>
      <c r="G7" s="762"/>
      <c r="H7" s="762"/>
      <c r="I7" s="762"/>
      <c r="J7" s="473"/>
      <c r="K7" s="473"/>
    </row>
    <row r="8" spans="1:6" ht="4.5" customHeight="1" thickBot="1">
      <c r="A8" s="763"/>
      <c r="B8" s="346"/>
      <c r="C8" s="80"/>
      <c r="D8" s="69"/>
      <c r="E8" s="69"/>
      <c r="F8" s="81"/>
    </row>
    <row r="9" spans="1:11" ht="97.5" customHeight="1" thickBot="1">
      <c r="A9" s="752" t="s">
        <v>490</v>
      </c>
      <c r="B9" s="753"/>
      <c r="C9" s="753"/>
      <c r="D9" s="754"/>
      <c r="E9" s="754"/>
      <c r="F9" s="755"/>
      <c r="G9" s="764" t="s">
        <v>231</v>
      </c>
      <c r="H9" s="765"/>
      <c r="I9" s="766"/>
      <c r="J9" s="82"/>
      <c r="K9" s="83" t="s">
        <v>232</v>
      </c>
    </row>
    <row r="10" spans="1:11" ht="63.75" customHeight="1" thickBot="1">
      <c r="A10" s="136" t="s">
        <v>486</v>
      </c>
      <c r="B10" s="84" t="s">
        <v>233</v>
      </c>
      <c r="C10" s="85" t="s">
        <v>234</v>
      </c>
      <c r="D10" s="86" t="s">
        <v>235</v>
      </c>
      <c r="E10" s="140" t="s">
        <v>236</v>
      </c>
      <c r="F10" s="146" t="s">
        <v>230</v>
      </c>
      <c r="G10" s="87" t="s">
        <v>235</v>
      </c>
      <c r="H10" s="88" t="s">
        <v>236</v>
      </c>
      <c r="I10" s="89" t="s">
        <v>237</v>
      </c>
      <c r="J10" s="90"/>
      <c r="K10" s="91" t="s">
        <v>238</v>
      </c>
    </row>
    <row r="11" spans="1:12" ht="15.75" customHeight="1" hidden="1">
      <c r="A11" s="129"/>
      <c r="B11" s="130"/>
      <c r="C11" s="131"/>
      <c r="D11" s="132"/>
      <c r="E11" s="141"/>
      <c r="F11" s="147" t="s">
        <v>479</v>
      </c>
      <c r="G11" s="133"/>
      <c r="H11" s="134"/>
      <c r="I11" s="135"/>
      <c r="J11" s="90"/>
      <c r="K11" s="138"/>
      <c r="L11" s="139" t="s">
        <v>479</v>
      </c>
    </row>
    <row r="12" spans="1:12" ht="15.75">
      <c r="A12" s="92" t="s">
        <v>239</v>
      </c>
      <c r="B12" s="93" t="s">
        <v>240</v>
      </c>
      <c r="C12" s="94" t="s">
        <v>241</v>
      </c>
      <c r="D12" s="95">
        <v>16663</v>
      </c>
      <c r="E12" s="142">
        <v>3056</v>
      </c>
      <c r="F12" s="148">
        <v>21342</v>
      </c>
      <c r="G12" s="96">
        <v>760</v>
      </c>
      <c r="H12" s="97">
        <f>I12*0.155</f>
        <v>139.5</v>
      </c>
      <c r="I12" s="98">
        <v>900</v>
      </c>
      <c r="J12" s="99"/>
      <c r="K12" s="100">
        <f>F12+I12</f>
        <v>22242</v>
      </c>
      <c r="L12" s="137">
        <v>18000</v>
      </c>
    </row>
    <row r="13" spans="1:12" ht="15.75" customHeight="1">
      <c r="A13" s="92" t="s">
        <v>242</v>
      </c>
      <c r="B13" s="102" t="s">
        <v>478</v>
      </c>
      <c r="C13" s="103" t="s">
        <v>243</v>
      </c>
      <c r="D13" s="104">
        <f>F13*0.845</f>
        <v>48896.77</v>
      </c>
      <c r="E13" s="143">
        <f>F13*0.155</f>
        <v>8969.23</v>
      </c>
      <c r="F13" s="149">
        <v>57866</v>
      </c>
      <c r="G13" s="105">
        <f aca="true" t="shared" si="0" ref="G13:G76">I13*0.845</f>
        <v>3967.275</v>
      </c>
      <c r="H13" s="106">
        <f aca="true" t="shared" si="1" ref="H13:H76">I13*0.155</f>
        <v>727.725</v>
      </c>
      <c r="I13" s="107">
        <v>4695</v>
      </c>
      <c r="J13" s="99"/>
      <c r="K13" s="108">
        <f aca="true" t="shared" si="2" ref="K13:K76">F13+I13</f>
        <v>62561</v>
      </c>
      <c r="L13" s="137">
        <v>18139</v>
      </c>
    </row>
    <row r="14" spans="1:12" ht="15.75">
      <c r="A14" s="92" t="s">
        <v>244</v>
      </c>
      <c r="B14" s="93" t="s">
        <v>245</v>
      </c>
      <c r="C14" s="94" t="s">
        <v>243</v>
      </c>
      <c r="D14" s="104">
        <v>18530</v>
      </c>
      <c r="E14" s="143">
        <v>3398</v>
      </c>
      <c r="F14" s="149">
        <v>20430</v>
      </c>
      <c r="G14" s="105">
        <f t="shared" si="0"/>
        <v>1141.595</v>
      </c>
      <c r="H14" s="106">
        <f t="shared" si="1"/>
        <v>209.405</v>
      </c>
      <c r="I14" s="107">
        <v>1351</v>
      </c>
      <c r="J14" s="99"/>
      <c r="K14" s="108">
        <f t="shared" si="2"/>
        <v>21781</v>
      </c>
      <c r="L14" s="137">
        <v>18717</v>
      </c>
    </row>
    <row r="15" spans="1:12" ht="15.75">
      <c r="A15" s="92" t="s">
        <v>246</v>
      </c>
      <c r="B15" s="93" t="s">
        <v>247</v>
      </c>
      <c r="C15" s="94" t="s">
        <v>248</v>
      </c>
      <c r="D15" s="104">
        <v>15210</v>
      </c>
      <c r="E15" s="143">
        <v>2790</v>
      </c>
      <c r="F15" s="149">
        <f aca="true" t="shared" si="3" ref="F15:F76">D15+E15</f>
        <v>18000</v>
      </c>
      <c r="G15" s="105">
        <f t="shared" si="0"/>
        <v>272.09</v>
      </c>
      <c r="H15" s="106">
        <f t="shared" si="1"/>
        <v>49.91</v>
      </c>
      <c r="I15" s="107">
        <v>322</v>
      </c>
      <c r="J15" s="99"/>
      <c r="K15" s="108">
        <f t="shared" si="2"/>
        <v>18322</v>
      </c>
      <c r="L15" s="137">
        <v>19215</v>
      </c>
    </row>
    <row r="16" spans="1:12" ht="15.75">
      <c r="A16" s="92" t="s">
        <v>249</v>
      </c>
      <c r="B16" s="93" t="s">
        <v>250</v>
      </c>
      <c r="C16" s="94" t="s">
        <v>243</v>
      </c>
      <c r="D16" s="104">
        <v>15210</v>
      </c>
      <c r="E16" s="143">
        <v>2790</v>
      </c>
      <c r="F16" s="149">
        <v>18534</v>
      </c>
      <c r="G16" s="105">
        <f t="shared" si="0"/>
        <v>1086.67</v>
      </c>
      <c r="H16" s="106">
        <f t="shared" si="1"/>
        <v>199.33</v>
      </c>
      <c r="I16" s="107">
        <v>1286</v>
      </c>
      <c r="J16" s="99"/>
      <c r="K16" s="108">
        <f t="shared" si="2"/>
        <v>19820</v>
      </c>
      <c r="L16" s="137">
        <v>19610</v>
      </c>
    </row>
    <row r="17" spans="1:12" ht="15.75">
      <c r="A17" s="92" t="s">
        <v>251</v>
      </c>
      <c r="B17" s="109" t="s">
        <v>252</v>
      </c>
      <c r="C17" s="110" t="s">
        <v>243</v>
      </c>
      <c r="D17" s="104">
        <v>15210</v>
      </c>
      <c r="E17" s="143">
        <v>2790</v>
      </c>
      <c r="F17" s="149">
        <f t="shared" si="3"/>
        <v>18000</v>
      </c>
      <c r="G17" s="105">
        <f t="shared" si="0"/>
        <v>543.335</v>
      </c>
      <c r="H17" s="106">
        <f t="shared" si="1"/>
        <v>99.665</v>
      </c>
      <c r="I17" s="107">
        <v>643</v>
      </c>
      <c r="J17" s="99"/>
      <c r="K17" s="108">
        <f t="shared" si="2"/>
        <v>18643</v>
      </c>
      <c r="L17" s="137">
        <v>19672</v>
      </c>
    </row>
    <row r="18" spans="1:12" ht="15.75">
      <c r="A18" s="92" t="s">
        <v>480</v>
      </c>
      <c r="B18" s="93" t="s">
        <v>253</v>
      </c>
      <c r="C18" s="94" t="s">
        <v>254</v>
      </c>
      <c r="D18" s="104">
        <v>72679</v>
      </c>
      <c r="E18" s="143">
        <v>13332</v>
      </c>
      <c r="F18" s="149">
        <v>83540</v>
      </c>
      <c r="G18" s="105">
        <f t="shared" si="0"/>
        <v>5489.12</v>
      </c>
      <c r="H18" s="106">
        <f t="shared" si="1"/>
        <v>1006.88</v>
      </c>
      <c r="I18" s="107">
        <v>6496</v>
      </c>
      <c r="J18" s="99"/>
      <c r="K18" s="108">
        <f t="shared" si="2"/>
        <v>90036</v>
      </c>
      <c r="L18" s="137">
        <v>19719</v>
      </c>
    </row>
    <row r="19" spans="1:12" ht="15.75">
      <c r="A19" s="92" t="s">
        <v>255</v>
      </c>
      <c r="B19" s="93" t="s">
        <v>256</v>
      </c>
      <c r="C19" s="94" t="s">
        <v>243</v>
      </c>
      <c r="D19" s="104">
        <v>77475</v>
      </c>
      <c r="E19" s="143">
        <v>14212</v>
      </c>
      <c r="F19" s="149">
        <v>93379</v>
      </c>
      <c r="G19" s="105">
        <f t="shared" si="0"/>
        <v>8695.895</v>
      </c>
      <c r="H19" s="106">
        <f t="shared" si="1"/>
        <v>1595.105</v>
      </c>
      <c r="I19" s="107">
        <v>10291</v>
      </c>
      <c r="J19" s="99"/>
      <c r="K19" s="108">
        <f t="shared" si="2"/>
        <v>103670</v>
      </c>
      <c r="L19" s="137">
        <v>20384</v>
      </c>
    </row>
    <row r="20" spans="1:12" ht="15.75">
      <c r="A20" s="92" t="s">
        <v>257</v>
      </c>
      <c r="B20" s="93" t="s">
        <v>258</v>
      </c>
      <c r="C20" s="94" t="s">
        <v>243</v>
      </c>
      <c r="D20" s="104">
        <v>15210</v>
      </c>
      <c r="E20" s="143">
        <v>2790</v>
      </c>
      <c r="F20" s="149">
        <f t="shared" si="3"/>
        <v>18000</v>
      </c>
      <c r="G20" s="105">
        <f t="shared" si="0"/>
        <v>109.005</v>
      </c>
      <c r="H20" s="106">
        <f t="shared" si="1"/>
        <v>19.995</v>
      </c>
      <c r="I20" s="107">
        <v>129</v>
      </c>
      <c r="J20" s="99"/>
      <c r="K20" s="108">
        <f t="shared" si="2"/>
        <v>18129</v>
      </c>
      <c r="L20" s="137">
        <v>20649</v>
      </c>
    </row>
    <row r="21" spans="1:12" ht="15.75">
      <c r="A21" s="92" t="s">
        <v>259</v>
      </c>
      <c r="B21" s="93" t="s">
        <v>485</v>
      </c>
      <c r="C21" s="94" t="s">
        <v>243</v>
      </c>
      <c r="D21" s="104">
        <v>32509</v>
      </c>
      <c r="E21" s="143">
        <v>5963</v>
      </c>
      <c r="F21" s="149">
        <v>53814</v>
      </c>
      <c r="G21" s="105">
        <f t="shared" si="0"/>
        <v>2717.52</v>
      </c>
      <c r="H21" s="106">
        <f t="shared" si="1"/>
        <v>498.48</v>
      </c>
      <c r="I21" s="107">
        <v>3216</v>
      </c>
      <c r="J21" s="99"/>
      <c r="K21" s="108">
        <f t="shared" si="2"/>
        <v>57030</v>
      </c>
      <c r="L21" s="137">
        <v>20804</v>
      </c>
    </row>
    <row r="22" spans="1:12" ht="15.75">
      <c r="A22" s="92" t="s">
        <v>260</v>
      </c>
      <c r="B22" s="93" t="s">
        <v>261</v>
      </c>
      <c r="C22" s="94" t="s">
        <v>262</v>
      </c>
      <c r="D22" s="104">
        <v>15210</v>
      </c>
      <c r="E22" s="143">
        <v>2790</v>
      </c>
      <c r="F22" s="149">
        <f t="shared" si="3"/>
        <v>18000</v>
      </c>
      <c r="G22" s="105">
        <f t="shared" si="0"/>
        <v>923.5849999999999</v>
      </c>
      <c r="H22" s="106">
        <f t="shared" si="1"/>
        <v>169.415</v>
      </c>
      <c r="I22" s="107">
        <v>1093</v>
      </c>
      <c r="J22" s="99"/>
      <c r="K22" s="108">
        <f t="shared" si="2"/>
        <v>19093</v>
      </c>
      <c r="L22" s="137">
        <v>20949</v>
      </c>
    </row>
    <row r="23" spans="1:12" ht="15.75">
      <c r="A23" s="92" t="s">
        <v>263</v>
      </c>
      <c r="B23" s="93" t="s">
        <v>264</v>
      </c>
      <c r="C23" s="94" t="s">
        <v>243</v>
      </c>
      <c r="D23" s="104">
        <v>15210</v>
      </c>
      <c r="E23" s="143">
        <v>2790</v>
      </c>
      <c r="F23" s="149">
        <f t="shared" si="3"/>
        <v>18000</v>
      </c>
      <c r="G23" s="105">
        <f t="shared" si="0"/>
        <v>598.26</v>
      </c>
      <c r="H23" s="106">
        <f t="shared" si="1"/>
        <v>109.74</v>
      </c>
      <c r="I23" s="107">
        <v>708</v>
      </c>
      <c r="J23" s="99"/>
      <c r="K23" s="108">
        <f t="shared" si="2"/>
        <v>18708</v>
      </c>
      <c r="L23" s="137">
        <v>21027</v>
      </c>
    </row>
    <row r="24" spans="1:12" ht="15.75">
      <c r="A24" s="92" t="s">
        <v>265</v>
      </c>
      <c r="B24" s="93" t="s">
        <v>266</v>
      </c>
      <c r="C24" s="94" t="s">
        <v>241</v>
      </c>
      <c r="D24" s="104">
        <v>15210</v>
      </c>
      <c r="E24" s="143">
        <v>2790</v>
      </c>
      <c r="F24" s="149">
        <f t="shared" si="3"/>
        <v>18000</v>
      </c>
      <c r="G24" s="105">
        <f t="shared" si="0"/>
        <v>489.255</v>
      </c>
      <c r="H24" s="106">
        <f t="shared" si="1"/>
        <v>89.745</v>
      </c>
      <c r="I24" s="107">
        <v>579</v>
      </c>
      <c r="J24" s="99"/>
      <c r="K24" s="108">
        <f t="shared" si="2"/>
        <v>18579</v>
      </c>
      <c r="L24" s="137">
        <v>21928</v>
      </c>
    </row>
    <row r="25" spans="1:12" ht="15.75">
      <c r="A25" s="92" t="s">
        <v>267</v>
      </c>
      <c r="B25" s="93" t="s">
        <v>268</v>
      </c>
      <c r="C25" s="94" t="s">
        <v>262</v>
      </c>
      <c r="D25" s="104">
        <v>22993</v>
      </c>
      <c r="E25" s="143">
        <v>4218</v>
      </c>
      <c r="F25" s="149">
        <v>26329</v>
      </c>
      <c r="G25" s="105">
        <f t="shared" si="0"/>
        <v>3478.865</v>
      </c>
      <c r="H25" s="106">
        <f t="shared" si="1"/>
        <v>638.135</v>
      </c>
      <c r="I25" s="107">
        <v>4117</v>
      </c>
      <c r="J25" s="99"/>
      <c r="K25" s="108">
        <f t="shared" si="2"/>
        <v>30446</v>
      </c>
      <c r="L25" s="137">
        <v>23158</v>
      </c>
    </row>
    <row r="26" spans="1:12" ht="15.75">
      <c r="A26" s="92" t="s">
        <v>269</v>
      </c>
      <c r="B26" s="93" t="s">
        <v>270</v>
      </c>
      <c r="C26" s="94" t="s">
        <v>248</v>
      </c>
      <c r="D26" s="104">
        <v>15210</v>
      </c>
      <c r="E26" s="143">
        <v>2790</v>
      </c>
      <c r="F26" s="149">
        <f t="shared" si="3"/>
        <v>18000</v>
      </c>
      <c r="G26" s="105">
        <f t="shared" si="0"/>
        <v>543.335</v>
      </c>
      <c r="H26" s="106">
        <f t="shared" si="1"/>
        <v>99.665</v>
      </c>
      <c r="I26" s="107">
        <v>643</v>
      </c>
      <c r="J26" s="99"/>
      <c r="K26" s="108">
        <f t="shared" si="2"/>
        <v>18643</v>
      </c>
      <c r="L26" s="137">
        <v>23172</v>
      </c>
    </row>
    <row r="27" spans="1:12" ht="15.75">
      <c r="A27" s="92" t="s">
        <v>271</v>
      </c>
      <c r="B27" s="93" t="s">
        <v>272</v>
      </c>
      <c r="C27" s="94" t="s">
        <v>243</v>
      </c>
      <c r="D27" s="104">
        <v>29460</v>
      </c>
      <c r="E27" s="143">
        <v>5404</v>
      </c>
      <c r="F27" s="149">
        <v>35140</v>
      </c>
      <c r="G27" s="105">
        <f t="shared" si="0"/>
        <v>1848.0149999999999</v>
      </c>
      <c r="H27" s="106">
        <f t="shared" si="1"/>
        <v>338.985</v>
      </c>
      <c r="I27" s="107">
        <v>2187</v>
      </c>
      <c r="J27" s="99"/>
      <c r="K27" s="108">
        <f t="shared" si="2"/>
        <v>37327</v>
      </c>
      <c r="L27" s="137">
        <v>24777</v>
      </c>
    </row>
    <row r="28" spans="1:12" ht="15.75">
      <c r="A28" s="92" t="s">
        <v>273</v>
      </c>
      <c r="B28" s="93" t="s">
        <v>274</v>
      </c>
      <c r="C28" s="94" t="s">
        <v>248</v>
      </c>
      <c r="D28" s="104">
        <v>15210</v>
      </c>
      <c r="E28" s="143">
        <v>2790</v>
      </c>
      <c r="F28" s="149">
        <f t="shared" si="3"/>
        <v>18000</v>
      </c>
      <c r="G28" s="105">
        <f t="shared" si="0"/>
        <v>706.42</v>
      </c>
      <c r="H28" s="106">
        <f t="shared" si="1"/>
        <v>129.58</v>
      </c>
      <c r="I28" s="107">
        <v>836</v>
      </c>
      <c r="J28" s="99"/>
      <c r="K28" s="108">
        <f t="shared" si="2"/>
        <v>18836</v>
      </c>
      <c r="L28" s="137">
        <v>24838</v>
      </c>
    </row>
    <row r="29" spans="1:12" ht="15.75">
      <c r="A29" s="92" t="s">
        <v>275</v>
      </c>
      <c r="B29" s="93" t="s">
        <v>276</v>
      </c>
      <c r="C29" s="94" t="s">
        <v>262</v>
      </c>
      <c r="D29" s="104">
        <v>21276</v>
      </c>
      <c r="E29" s="143">
        <v>3903</v>
      </c>
      <c r="F29" s="149">
        <v>35809</v>
      </c>
      <c r="G29" s="105">
        <f t="shared" si="0"/>
        <v>1793.935</v>
      </c>
      <c r="H29" s="106">
        <f t="shared" si="1"/>
        <v>329.065</v>
      </c>
      <c r="I29" s="107">
        <v>2123</v>
      </c>
      <c r="J29" s="99"/>
      <c r="K29" s="108">
        <f t="shared" si="2"/>
        <v>37932</v>
      </c>
      <c r="L29" s="137">
        <v>25179</v>
      </c>
    </row>
    <row r="30" spans="1:12" ht="15.75">
      <c r="A30" s="92" t="s">
        <v>277</v>
      </c>
      <c r="B30" s="93" t="s">
        <v>278</v>
      </c>
      <c r="C30" s="94" t="s">
        <v>248</v>
      </c>
      <c r="D30" s="104">
        <v>15210</v>
      </c>
      <c r="E30" s="143">
        <v>2790</v>
      </c>
      <c r="F30" s="149">
        <f t="shared" si="3"/>
        <v>18000</v>
      </c>
      <c r="G30" s="105">
        <f t="shared" si="0"/>
        <v>163.085</v>
      </c>
      <c r="H30" s="106">
        <f t="shared" si="1"/>
        <v>29.915</v>
      </c>
      <c r="I30" s="107">
        <v>193</v>
      </c>
      <c r="J30" s="99"/>
      <c r="K30" s="108">
        <f t="shared" si="2"/>
        <v>18193</v>
      </c>
      <c r="L30" s="137">
        <v>25647</v>
      </c>
    </row>
    <row r="31" spans="1:12" ht="15.75">
      <c r="A31" s="111" t="s">
        <v>279</v>
      </c>
      <c r="B31" s="93" t="s">
        <v>280</v>
      </c>
      <c r="C31" s="94" t="s">
        <v>243</v>
      </c>
      <c r="D31" s="104">
        <v>15210</v>
      </c>
      <c r="E31" s="143">
        <v>2790</v>
      </c>
      <c r="F31" s="149">
        <f t="shared" si="3"/>
        <v>18000</v>
      </c>
      <c r="G31" s="105">
        <f t="shared" si="0"/>
        <v>760.5</v>
      </c>
      <c r="H31" s="106">
        <f t="shared" si="1"/>
        <v>139.5</v>
      </c>
      <c r="I31" s="107">
        <v>900</v>
      </c>
      <c r="J31" s="99"/>
      <c r="K31" s="108">
        <f t="shared" si="2"/>
        <v>18900</v>
      </c>
      <c r="L31" s="137">
        <v>26000</v>
      </c>
    </row>
    <row r="32" spans="1:12" ht="15.75">
      <c r="A32" s="92" t="s">
        <v>281</v>
      </c>
      <c r="B32" s="93" t="s">
        <v>282</v>
      </c>
      <c r="C32" s="94" t="s">
        <v>248</v>
      </c>
      <c r="D32" s="104">
        <v>137970</v>
      </c>
      <c r="E32" s="143">
        <v>25308</v>
      </c>
      <c r="F32" s="149">
        <v>180866</v>
      </c>
      <c r="G32" s="105">
        <f t="shared" si="0"/>
        <v>4511.455</v>
      </c>
      <c r="H32" s="106">
        <f t="shared" si="1"/>
        <v>827.545</v>
      </c>
      <c r="I32" s="107">
        <v>5339</v>
      </c>
      <c r="J32" s="99"/>
      <c r="K32" s="108">
        <f t="shared" si="2"/>
        <v>186205</v>
      </c>
      <c r="L32" s="137">
        <v>26194</v>
      </c>
    </row>
    <row r="33" spans="1:12" ht="15.75">
      <c r="A33" s="92" t="s">
        <v>283</v>
      </c>
      <c r="B33" s="93" t="s">
        <v>284</v>
      </c>
      <c r="C33" s="94" t="s">
        <v>254</v>
      </c>
      <c r="D33" s="104">
        <v>15210</v>
      </c>
      <c r="E33" s="143">
        <v>2790</v>
      </c>
      <c r="F33" s="149">
        <f t="shared" si="3"/>
        <v>18000</v>
      </c>
      <c r="G33" s="105">
        <f t="shared" si="0"/>
        <v>598.26</v>
      </c>
      <c r="H33" s="106">
        <f t="shared" si="1"/>
        <v>109.74</v>
      </c>
      <c r="I33" s="107">
        <v>708</v>
      </c>
      <c r="J33" s="99"/>
      <c r="K33" s="108">
        <f t="shared" si="2"/>
        <v>18708</v>
      </c>
      <c r="L33" s="137">
        <v>26602</v>
      </c>
    </row>
    <row r="34" spans="1:12" ht="15.75">
      <c r="A34" s="92" t="s">
        <v>285</v>
      </c>
      <c r="B34" s="93" t="s">
        <v>286</v>
      </c>
      <c r="C34" s="94" t="s">
        <v>243</v>
      </c>
      <c r="D34" s="104">
        <v>15210</v>
      </c>
      <c r="E34" s="143">
        <v>2790</v>
      </c>
      <c r="F34" s="149">
        <f t="shared" si="3"/>
        <v>18000</v>
      </c>
      <c r="G34" s="105">
        <f t="shared" si="0"/>
        <v>543.335</v>
      </c>
      <c r="H34" s="106">
        <f t="shared" si="1"/>
        <v>99.665</v>
      </c>
      <c r="I34" s="107">
        <v>643</v>
      </c>
      <c r="J34" s="99"/>
      <c r="K34" s="108">
        <f t="shared" si="2"/>
        <v>18643</v>
      </c>
      <c r="L34" s="137">
        <v>26680</v>
      </c>
    </row>
    <row r="35" spans="1:12" ht="15.75">
      <c r="A35" s="92" t="s">
        <v>287</v>
      </c>
      <c r="B35" s="93" t="s">
        <v>288</v>
      </c>
      <c r="C35" s="94" t="s">
        <v>254</v>
      </c>
      <c r="D35" s="104">
        <v>28433</v>
      </c>
      <c r="E35" s="143">
        <v>5216</v>
      </c>
      <c r="F35" s="149">
        <v>40959</v>
      </c>
      <c r="G35" s="105">
        <f t="shared" si="0"/>
        <v>2554.435</v>
      </c>
      <c r="H35" s="106">
        <f t="shared" si="1"/>
        <v>468.565</v>
      </c>
      <c r="I35" s="107">
        <v>3023</v>
      </c>
      <c r="J35" s="99"/>
      <c r="K35" s="108">
        <f t="shared" si="2"/>
        <v>43982</v>
      </c>
      <c r="L35" s="137">
        <v>27211</v>
      </c>
    </row>
    <row r="36" spans="1:12" ht="15.75">
      <c r="A36" s="92" t="s">
        <v>289</v>
      </c>
      <c r="B36" s="93" t="s">
        <v>290</v>
      </c>
      <c r="C36" s="94" t="s">
        <v>248</v>
      </c>
      <c r="D36" s="104">
        <v>15210</v>
      </c>
      <c r="E36" s="143">
        <v>2790</v>
      </c>
      <c r="F36" s="149">
        <f t="shared" si="3"/>
        <v>18000</v>
      </c>
      <c r="G36" s="105">
        <f t="shared" si="0"/>
        <v>380.25</v>
      </c>
      <c r="H36" s="106">
        <f t="shared" si="1"/>
        <v>69.75</v>
      </c>
      <c r="I36" s="107">
        <v>450</v>
      </c>
      <c r="J36" s="99"/>
      <c r="K36" s="108">
        <f t="shared" si="2"/>
        <v>18450</v>
      </c>
      <c r="L36" s="137">
        <v>27887</v>
      </c>
    </row>
    <row r="37" spans="1:12" ht="15.75">
      <c r="A37" s="92" t="s">
        <v>291</v>
      </c>
      <c r="B37" s="93" t="s">
        <v>292</v>
      </c>
      <c r="C37" s="94" t="s">
        <v>262</v>
      </c>
      <c r="D37" s="104">
        <v>26431</v>
      </c>
      <c r="E37" s="143">
        <v>4849</v>
      </c>
      <c r="F37" s="149">
        <v>24609</v>
      </c>
      <c r="G37" s="105">
        <f t="shared" si="0"/>
        <v>3696.0299999999997</v>
      </c>
      <c r="H37" s="106">
        <f t="shared" si="1"/>
        <v>677.97</v>
      </c>
      <c r="I37" s="107">
        <v>4374</v>
      </c>
      <c r="J37" s="99"/>
      <c r="K37" s="108">
        <f t="shared" si="2"/>
        <v>28983</v>
      </c>
      <c r="L37" s="137">
        <v>31159</v>
      </c>
    </row>
    <row r="38" spans="1:12" ht="15.75">
      <c r="A38" s="92" t="s">
        <v>293</v>
      </c>
      <c r="B38" s="93" t="s">
        <v>294</v>
      </c>
      <c r="C38" s="94" t="s">
        <v>241</v>
      </c>
      <c r="D38" s="104">
        <v>15210</v>
      </c>
      <c r="E38" s="143">
        <v>2790</v>
      </c>
      <c r="F38" s="149">
        <f t="shared" si="3"/>
        <v>18000</v>
      </c>
      <c r="G38" s="105">
        <f t="shared" si="0"/>
        <v>978.51</v>
      </c>
      <c r="H38" s="106">
        <f t="shared" si="1"/>
        <v>179.49</v>
      </c>
      <c r="I38" s="107">
        <v>1158</v>
      </c>
      <c r="J38" s="99"/>
      <c r="K38" s="108">
        <f t="shared" si="2"/>
        <v>19158</v>
      </c>
      <c r="L38" s="137">
        <v>31280</v>
      </c>
    </row>
    <row r="39" spans="1:12" ht="15.75">
      <c r="A39" s="92" t="s">
        <v>295</v>
      </c>
      <c r="B39" s="93" t="s">
        <v>296</v>
      </c>
      <c r="C39" s="94" t="s">
        <v>248</v>
      </c>
      <c r="D39" s="104">
        <v>15210</v>
      </c>
      <c r="E39" s="143">
        <v>2790</v>
      </c>
      <c r="F39" s="149">
        <f t="shared" si="3"/>
        <v>18000</v>
      </c>
      <c r="G39" s="105">
        <f t="shared" si="0"/>
        <v>489.255</v>
      </c>
      <c r="H39" s="106">
        <f t="shared" si="1"/>
        <v>89.745</v>
      </c>
      <c r="I39" s="107">
        <v>579</v>
      </c>
      <c r="J39" s="99"/>
      <c r="K39" s="108">
        <f t="shared" si="2"/>
        <v>18579</v>
      </c>
      <c r="L39" s="137">
        <v>32421</v>
      </c>
    </row>
    <row r="40" spans="1:12" ht="30">
      <c r="A40" s="92" t="s">
        <v>481</v>
      </c>
      <c r="B40" s="102" t="s">
        <v>297</v>
      </c>
      <c r="C40" s="103" t="s">
        <v>254</v>
      </c>
      <c r="D40" s="104">
        <v>358315</v>
      </c>
      <c r="E40" s="143">
        <v>65727</v>
      </c>
      <c r="F40" s="149">
        <v>427631</v>
      </c>
      <c r="G40" s="105">
        <f t="shared" si="0"/>
        <v>16523.13</v>
      </c>
      <c r="H40" s="106">
        <f t="shared" si="1"/>
        <v>3030.87</v>
      </c>
      <c r="I40" s="107">
        <v>19554</v>
      </c>
      <c r="J40" s="99"/>
      <c r="K40" s="108">
        <f t="shared" si="2"/>
        <v>447185</v>
      </c>
      <c r="L40" s="137">
        <v>32678</v>
      </c>
    </row>
    <row r="41" spans="1:12" ht="15.75">
      <c r="A41" s="92" t="s">
        <v>298</v>
      </c>
      <c r="B41" s="93" t="s">
        <v>299</v>
      </c>
      <c r="C41" s="94" t="s">
        <v>254</v>
      </c>
      <c r="D41" s="104">
        <v>27396</v>
      </c>
      <c r="E41" s="143">
        <v>5025</v>
      </c>
      <c r="F41" s="149">
        <v>37701</v>
      </c>
      <c r="G41" s="105">
        <f t="shared" si="0"/>
        <v>2065.18</v>
      </c>
      <c r="H41" s="106">
        <f t="shared" si="1"/>
        <v>378.82</v>
      </c>
      <c r="I41" s="107">
        <v>2444</v>
      </c>
      <c r="J41" s="99"/>
      <c r="K41" s="108">
        <f t="shared" si="2"/>
        <v>40145</v>
      </c>
      <c r="L41" s="137">
        <v>32919</v>
      </c>
    </row>
    <row r="42" spans="1:12" ht="15.75">
      <c r="A42" s="92" t="s">
        <v>300</v>
      </c>
      <c r="B42" s="93" t="s">
        <v>301</v>
      </c>
      <c r="C42" s="94" t="s">
        <v>262</v>
      </c>
      <c r="D42" s="104">
        <v>15210</v>
      </c>
      <c r="E42" s="143">
        <v>2790</v>
      </c>
      <c r="F42" s="149">
        <f t="shared" si="3"/>
        <v>18000</v>
      </c>
      <c r="G42" s="105">
        <f t="shared" si="0"/>
        <v>760.5</v>
      </c>
      <c r="H42" s="106">
        <f t="shared" si="1"/>
        <v>139.5</v>
      </c>
      <c r="I42" s="107">
        <v>900</v>
      </c>
      <c r="J42" s="99"/>
      <c r="K42" s="108">
        <f t="shared" si="2"/>
        <v>18900</v>
      </c>
      <c r="L42" s="137">
        <v>33169</v>
      </c>
    </row>
    <row r="43" spans="1:12" ht="15.75">
      <c r="A43" s="92" t="s">
        <v>302</v>
      </c>
      <c r="B43" s="93" t="s">
        <v>303</v>
      </c>
      <c r="C43" s="94" t="s">
        <v>248</v>
      </c>
      <c r="D43" s="104">
        <v>15210</v>
      </c>
      <c r="E43" s="143">
        <v>2790</v>
      </c>
      <c r="F43" s="149">
        <v>20833</v>
      </c>
      <c r="G43" s="105">
        <f t="shared" si="0"/>
        <v>978.51</v>
      </c>
      <c r="H43" s="106">
        <f t="shared" si="1"/>
        <v>179.49</v>
      </c>
      <c r="I43" s="107">
        <v>1158</v>
      </c>
      <c r="J43" s="99"/>
      <c r="K43" s="108">
        <f t="shared" si="2"/>
        <v>21991</v>
      </c>
      <c r="L43" s="137">
        <v>33228</v>
      </c>
    </row>
    <row r="44" spans="1:12" ht="15.75">
      <c r="A44" s="92" t="s">
        <v>304</v>
      </c>
      <c r="B44" s="93" t="s">
        <v>305</v>
      </c>
      <c r="C44" s="94" t="s">
        <v>243</v>
      </c>
      <c r="D44" s="104">
        <v>38156</v>
      </c>
      <c r="E44" s="143">
        <v>6999</v>
      </c>
      <c r="F44" s="149">
        <v>59904</v>
      </c>
      <c r="G44" s="105">
        <f t="shared" si="0"/>
        <v>4130.36</v>
      </c>
      <c r="H44" s="106">
        <f t="shared" si="1"/>
        <v>757.64</v>
      </c>
      <c r="I44" s="107">
        <v>4888</v>
      </c>
      <c r="J44" s="99"/>
      <c r="K44" s="108">
        <f t="shared" si="2"/>
        <v>64792</v>
      </c>
      <c r="L44" s="137">
        <v>33649</v>
      </c>
    </row>
    <row r="45" spans="1:12" ht="15.75">
      <c r="A45" s="92" t="s">
        <v>306</v>
      </c>
      <c r="B45" s="93" t="s">
        <v>307</v>
      </c>
      <c r="C45" s="94" t="s">
        <v>254</v>
      </c>
      <c r="D45" s="104">
        <v>32957</v>
      </c>
      <c r="E45" s="143">
        <v>6045.379536422458</v>
      </c>
      <c r="F45" s="149">
        <v>48979</v>
      </c>
      <c r="G45" s="105">
        <f t="shared" si="0"/>
        <v>1793.935</v>
      </c>
      <c r="H45" s="106">
        <f t="shared" si="1"/>
        <v>329.065</v>
      </c>
      <c r="I45" s="107">
        <v>2123</v>
      </c>
      <c r="J45" s="99"/>
      <c r="K45" s="108">
        <f t="shared" si="2"/>
        <v>51102</v>
      </c>
      <c r="L45" s="137">
        <v>34864</v>
      </c>
    </row>
    <row r="46" spans="1:12" ht="15.75">
      <c r="A46" s="92" t="s">
        <v>308</v>
      </c>
      <c r="B46" s="93" t="s">
        <v>309</v>
      </c>
      <c r="C46" s="94" t="s">
        <v>262</v>
      </c>
      <c r="D46" s="104">
        <v>16623</v>
      </c>
      <c r="E46" s="143">
        <v>3049</v>
      </c>
      <c r="F46" s="149">
        <v>25272</v>
      </c>
      <c r="G46" s="105">
        <f t="shared" si="0"/>
        <v>1793.935</v>
      </c>
      <c r="H46" s="106">
        <f t="shared" si="1"/>
        <v>329.065</v>
      </c>
      <c r="I46" s="107">
        <v>2123</v>
      </c>
      <c r="J46" s="99"/>
      <c r="K46" s="108">
        <f t="shared" si="2"/>
        <v>27395</v>
      </c>
      <c r="L46" s="137">
        <v>35651</v>
      </c>
    </row>
    <row r="47" spans="1:12" ht="15.75">
      <c r="A47" s="92" t="s">
        <v>310</v>
      </c>
      <c r="B47" s="93" t="s">
        <v>311</v>
      </c>
      <c r="C47" s="94" t="s">
        <v>241</v>
      </c>
      <c r="D47" s="104">
        <v>17702</v>
      </c>
      <c r="E47" s="143">
        <v>3247</v>
      </c>
      <c r="F47" s="149">
        <v>20826</v>
      </c>
      <c r="G47" s="105">
        <f t="shared" si="0"/>
        <v>1467.7649999999999</v>
      </c>
      <c r="H47" s="106">
        <f t="shared" si="1"/>
        <v>269.235</v>
      </c>
      <c r="I47" s="107">
        <v>1737</v>
      </c>
      <c r="J47" s="99"/>
      <c r="K47" s="108">
        <f t="shared" si="2"/>
        <v>22563</v>
      </c>
      <c r="L47" s="137">
        <v>37453</v>
      </c>
    </row>
    <row r="48" spans="1:12" ht="15.75">
      <c r="A48" s="92" t="s">
        <v>312</v>
      </c>
      <c r="B48" s="93" t="s">
        <v>313</v>
      </c>
      <c r="C48" s="94" t="s">
        <v>248</v>
      </c>
      <c r="D48" s="104">
        <v>15210</v>
      </c>
      <c r="E48" s="143">
        <v>2790</v>
      </c>
      <c r="F48" s="149">
        <f t="shared" si="3"/>
        <v>18000</v>
      </c>
      <c r="G48" s="105">
        <f t="shared" si="0"/>
        <v>1032.59</v>
      </c>
      <c r="H48" s="106">
        <f t="shared" si="1"/>
        <v>189.41</v>
      </c>
      <c r="I48" s="107">
        <v>1222</v>
      </c>
      <c r="J48" s="99"/>
      <c r="K48" s="108">
        <f t="shared" si="2"/>
        <v>19222</v>
      </c>
      <c r="L48" s="137">
        <v>38472</v>
      </c>
    </row>
    <row r="49" spans="1:12" ht="15.75">
      <c r="A49" s="92" t="s">
        <v>314</v>
      </c>
      <c r="B49" s="93" t="s">
        <v>315</v>
      </c>
      <c r="C49" s="94" t="s">
        <v>262</v>
      </c>
      <c r="D49" s="104">
        <v>15210</v>
      </c>
      <c r="E49" s="143">
        <v>2790</v>
      </c>
      <c r="F49" s="149">
        <f t="shared" si="3"/>
        <v>18000</v>
      </c>
      <c r="G49" s="105">
        <f t="shared" si="0"/>
        <v>1304.68</v>
      </c>
      <c r="H49" s="106">
        <f t="shared" si="1"/>
        <v>239.32</v>
      </c>
      <c r="I49" s="107">
        <v>1544</v>
      </c>
      <c r="J49" s="99"/>
      <c r="K49" s="108">
        <f t="shared" si="2"/>
        <v>19544</v>
      </c>
      <c r="L49" s="137">
        <v>38478</v>
      </c>
    </row>
    <row r="50" spans="1:12" ht="15.75">
      <c r="A50" s="92" t="s">
        <v>316</v>
      </c>
      <c r="B50" s="93" t="s">
        <v>317</v>
      </c>
      <c r="C50" s="94" t="s">
        <v>254</v>
      </c>
      <c r="D50" s="104">
        <v>15210</v>
      </c>
      <c r="E50" s="143">
        <v>2790</v>
      </c>
      <c r="F50" s="149">
        <f t="shared" si="3"/>
        <v>18000</v>
      </c>
      <c r="G50" s="105">
        <f t="shared" si="0"/>
        <v>489.255</v>
      </c>
      <c r="H50" s="106">
        <f t="shared" si="1"/>
        <v>89.745</v>
      </c>
      <c r="I50" s="107">
        <v>579</v>
      </c>
      <c r="J50" s="99"/>
      <c r="K50" s="108">
        <f t="shared" si="2"/>
        <v>18579</v>
      </c>
      <c r="L50" s="137">
        <v>38796</v>
      </c>
    </row>
    <row r="51" spans="1:12" ht="15.75">
      <c r="A51" s="92" t="s">
        <v>318</v>
      </c>
      <c r="B51" s="93" t="s">
        <v>319</v>
      </c>
      <c r="C51" s="94" t="s">
        <v>241</v>
      </c>
      <c r="D51" s="104">
        <v>15210</v>
      </c>
      <c r="E51" s="143">
        <v>2790</v>
      </c>
      <c r="F51" s="149">
        <f t="shared" si="3"/>
        <v>18000</v>
      </c>
      <c r="G51" s="105">
        <f t="shared" si="0"/>
        <v>598.26</v>
      </c>
      <c r="H51" s="106">
        <f t="shared" si="1"/>
        <v>109.74</v>
      </c>
      <c r="I51" s="107">
        <v>708</v>
      </c>
      <c r="J51" s="99"/>
      <c r="K51" s="108">
        <f t="shared" si="2"/>
        <v>18708</v>
      </c>
      <c r="L51" s="137">
        <v>39002.37953642246</v>
      </c>
    </row>
    <row r="52" spans="1:12" ht="15.75">
      <c r="A52" s="92" t="s">
        <v>320</v>
      </c>
      <c r="B52" s="93" t="s">
        <v>321</v>
      </c>
      <c r="C52" s="94" t="s">
        <v>243</v>
      </c>
      <c r="D52" s="104">
        <v>20988</v>
      </c>
      <c r="E52" s="143">
        <v>3850</v>
      </c>
      <c r="F52" s="149">
        <v>26350</v>
      </c>
      <c r="G52" s="105">
        <f t="shared" si="0"/>
        <v>1957.02</v>
      </c>
      <c r="H52" s="106">
        <f t="shared" si="1"/>
        <v>358.98</v>
      </c>
      <c r="I52" s="107">
        <v>2316</v>
      </c>
      <c r="J52" s="99"/>
      <c r="K52" s="108">
        <f t="shared" si="2"/>
        <v>28666</v>
      </c>
      <c r="L52" s="137">
        <v>39043</v>
      </c>
    </row>
    <row r="53" spans="1:12" ht="15.75">
      <c r="A53" s="92" t="s">
        <v>322</v>
      </c>
      <c r="B53" s="93" t="s">
        <v>323</v>
      </c>
      <c r="C53" s="94" t="s">
        <v>248</v>
      </c>
      <c r="D53" s="104">
        <v>32514</v>
      </c>
      <c r="E53" s="143">
        <v>5964</v>
      </c>
      <c r="F53" s="149">
        <v>48899</v>
      </c>
      <c r="G53" s="105">
        <f t="shared" si="0"/>
        <v>1630.85</v>
      </c>
      <c r="H53" s="106">
        <f t="shared" si="1"/>
        <v>299.15</v>
      </c>
      <c r="I53" s="107">
        <v>1930</v>
      </c>
      <c r="J53" s="99"/>
      <c r="K53" s="108">
        <f t="shared" si="2"/>
        <v>50829</v>
      </c>
      <c r="L53" s="137">
        <v>40999</v>
      </c>
    </row>
    <row r="54" spans="1:12" ht="15.75">
      <c r="A54" s="92" t="s">
        <v>324</v>
      </c>
      <c r="B54" s="93" t="s">
        <v>325</v>
      </c>
      <c r="C54" s="94" t="s">
        <v>248</v>
      </c>
      <c r="D54" s="104">
        <v>137495</v>
      </c>
      <c r="E54" s="143">
        <v>25221</v>
      </c>
      <c r="F54" s="149">
        <v>155152</v>
      </c>
      <c r="G54" s="105">
        <f t="shared" si="0"/>
        <v>4891.705</v>
      </c>
      <c r="H54" s="106">
        <f t="shared" si="1"/>
        <v>897.295</v>
      </c>
      <c r="I54" s="107">
        <v>5789</v>
      </c>
      <c r="J54" s="99"/>
      <c r="K54" s="108">
        <f t="shared" si="2"/>
        <v>160941</v>
      </c>
      <c r="L54" s="137">
        <v>41558</v>
      </c>
    </row>
    <row r="55" spans="1:12" ht="15.75">
      <c r="A55" s="92" t="s">
        <v>326</v>
      </c>
      <c r="B55" s="93" t="s">
        <v>327</v>
      </c>
      <c r="C55" s="94" t="s">
        <v>243</v>
      </c>
      <c r="D55" s="104">
        <v>28078</v>
      </c>
      <c r="E55" s="143">
        <v>5150</v>
      </c>
      <c r="F55" s="149">
        <v>45273</v>
      </c>
      <c r="G55" s="105">
        <f t="shared" si="0"/>
        <v>2337.27</v>
      </c>
      <c r="H55" s="106">
        <f t="shared" si="1"/>
        <v>428.73</v>
      </c>
      <c r="I55" s="107">
        <v>2766</v>
      </c>
      <c r="J55" s="99"/>
      <c r="K55" s="108">
        <f t="shared" si="2"/>
        <v>48039</v>
      </c>
      <c r="L55" s="137">
        <v>44859</v>
      </c>
    </row>
    <row r="56" spans="1:12" ht="15.75">
      <c r="A56" s="92" t="s">
        <v>328</v>
      </c>
      <c r="B56" s="93" t="s">
        <v>329</v>
      </c>
      <c r="C56" s="94" t="s">
        <v>243</v>
      </c>
      <c r="D56" s="104">
        <v>15210</v>
      </c>
      <c r="E56" s="143">
        <v>2790</v>
      </c>
      <c r="F56" s="149">
        <f t="shared" si="3"/>
        <v>18000</v>
      </c>
      <c r="G56" s="105">
        <f t="shared" si="0"/>
        <v>326.17</v>
      </c>
      <c r="H56" s="106">
        <f t="shared" si="1"/>
        <v>59.83</v>
      </c>
      <c r="I56" s="107">
        <v>386</v>
      </c>
      <c r="J56" s="99"/>
      <c r="K56" s="108">
        <f t="shared" si="2"/>
        <v>18386</v>
      </c>
      <c r="L56" s="137">
        <v>45155</v>
      </c>
    </row>
    <row r="57" spans="1:12" ht="15.75">
      <c r="A57" s="92" t="s">
        <v>330</v>
      </c>
      <c r="B57" s="93" t="s">
        <v>331</v>
      </c>
      <c r="C57" s="94" t="s">
        <v>241</v>
      </c>
      <c r="D57" s="104">
        <v>15210</v>
      </c>
      <c r="E57" s="143">
        <v>2790</v>
      </c>
      <c r="F57" s="149">
        <f t="shared" si="3"/>
        <v>18000</v>
      </c>
      <c r="G57" s="105">
        <f t="shared" si="0"/>
        <v>923.5849999999999</v>
      </c>
      <c r="H57" s="106">
        <f t="shared" si="1"/>
        <v>169.415</v>
      </c>
      <c r="I57" s="107">
        <v>1093</v>
      </c>
      <c r="J57" s="99"/>
      <c r="K57" s="108">
        <f t="shared" si="2"/>
        <v>19093</v>
      </c>
      <c r="L57" s="137">
        <v>48964</v>
      </c>
    </row>
    <row r="58" spans="1:12" ht="15.75">
      <c r="A58" s="92" t="s">
        <v>332</v>
      </c>
      <c r="B58" s="93" t="s">
        <v>333</v>
      </c>
      <c r="C58" s="94" t="s">
        <v>241</v>
      </c>
      <c r="D58" s="104">
        <v>22545</v>
      </c>
      <c r="E58" s="143">
        <v>4135</v>
      </c>
      <c r="F58" s="149">
        <v>34829</v>
      </c>
      <c r="G58" s="105">
        <f t="shared" si="0"/>
        <v>869.505</v>
      </c>
      <c r="H58" s="106">
        <f t="shared" si="1"/>
        <v>159.495</v>
      </c>
      <c r="I58" s="107">
        <v>1029</v>
      </c>
      <c r="J58" s="99"/>
      <c r="K58" s="108">
        <f t="shared" si="2"/>
        <v>35858</v>
      </c>
      <c r="L58" s="137">
        <v>62377</v>
      </c>
    </row>
    <row r="59" spans="1:12" ht="15.75">
      <c r="A59" s="92" t="s">
        <v>334</v>
      </c>
      <c r="B59" s="93" t="s">
        <v>335</v>
      </c>
      <c r="C59" s="94" t="s">
        <v>248</v>
      </c>
      <c r="D59" s="104">
        <v>15210</v>
      </c>
      <c r="E59" s="143">
        <v>2790</v>
      </c>
      <c r="F59" s="149">
        <f t="shared" si="3"/>
        <v>18000</v>
      </c>
      <c r="G59" s="105">
        <f t="shared" si="0"/>
        <v>543.335</v>
      </c>
      <c r="H59" s="106">
        <f t="shared" si="1"/>
        <v>99.665</v>
      </c>
      <c r="I59" s="107">
        <v>643</v>
      </c>
      <c r="J59" s="99"/>
      <c r="K59" s="108">
        <f t="shared" si="2"/>
        <v>18643</v>
      </c>
      <c r="L59" s="137">
        <v>63511</v>
      </c>
    </row>
    <row r="60" spans="1:12" ht="15.75">
      <c r="A60" s="92" t="s">
        <v>336</v>
      </c>
      <c r="B60" s="93" t="s">
        <v>337</v>
      </c>
      <c r="C60" s="94" t="s">
        <v>254</v>
      </c>
      <c r="D60" s="104">
        <v>16237</v>
      </c>
      <c r="E60" s="143">
        <v>2978</v>
      </c>
      <c r="F60" s="149">
        <v>18000</v>
      </c>
      <c r="G60" s="105">
        <f t="shared" si="0"/>
        <v>1467.7649999999999</v>
      </c>
      <c r="H60" s="106">
        <f t="shared" si="1"/>
        <v>269.235</v>
      </c>
      <c r="I60" s="107">
        <v>1737</v>
      </c>
      <c r="J60" s="99"/>
      <c r="K60" s="108">
        <f t="shared" si="2"/>
        <v>19737</v>
      </c>
      <c r="L60" s="137">
        <v>65645</v>
      </c>
    </row>
    <row r="61" spans="1:12" ht="15.75">
      <c r="A61" s="92" t="s">
        <v>338</v>
      </c>
      <c r="B61" s="93" t="s">
        <v>339</v>
      </c>
      <c r="C61" s="94" t="s">
        <v>248</v>
      </c>
      <c r="D61" s="104">
        <v>15210</v>
      </c>
      <c r="E61" s="143">
        <v>2790</v>
      </c>
      <c r="F61" s="149">
        <f t="shared" si="3"/>
        <v>18000</v>
      </c>
      <c r="G61" s="105">
        <f t="shared" si="0"/>
        <v>217.165</v>
      </c>
      <c r="H61" s="106">
        <f t="shared" si="1"/>
        <v>39.835</v>
      </c>
      <c r="I61" s="107">
        <v>257</v>
      </c>
      <c r="J61" s="99"/>
      <c r="K61" s="108">
        <f t="shared" si="2"/>
        <v>18257</v>
      </c>
      <c r="L61" s="137">
        <v>68870</v>
      </c>
    </row>
    <row r="62" spans="1:12" ht="15.75">
      <c r="A62" s="92" t="s">
        <v>340</v>
      </c>
      <c r="B62" s="93" t="s">
        <v>341</v>
      </c>
      <c r="C62" s="94" t="s">
        <v>248</v>
      </c>
      <c r="D62" s="104">
        <v>15210</v>
      </c>
      <c r="E62" s="143">
        <v>2790</v>
      </c>
      <c r="F62" s="149">
        <f t="shared" si="3"/>
        <v>18000</v>
      </c>
      <c r="G62" s="105">
        <f t="shared" si="0"/>
        <v>598.26</v>
      </c>
      <c r="H62" s="106">
        <f t="shared" si="1"/>
        <v>109.74</v>
      </c>
      <c r="I62" s="107">
        <v>708</v>
      </c>
      <c r="J62" s="99"/>
      <c r="K62" s="108">
        <f t="shared" si="2"/>
        <v>18708</v>
      </c>
      <c r="L62" s="137">
        <v>76822.54508789422</v>
      </c>
    </row>
    <row r="63" spans="1:12" ht="15.75">
      <c r="A63" s="92" t="s">
        <v>342</v>
      </c>
      <c r="B63" s="93" t="s">
        <v>343</v>
      </c>
      <c r="C63" s="94" t="s">
        <v>262</v>
      </c>
      <c r="D63" s="104">
        <v>21672</v>
      </c>
      <c r="E63" s="143">
        <v>3975</v>
      </c>
      <c r="F63" s="149">
        <v>29353</v>
      </c>
      <c r="G63" s="105">
        <f t="shared" si="0"/>
        <v>2500.355</v>
      </c>
      <c r="H63" s="106">
        <f t="shared" si="1"/>
        <v>458.645</v>
      </c>
      <c r="I63" s="107">
        <v>2959</v>
      </c>
      <c r="J63" s="99"/>
      <c r="K63" s="108">
        <f t="shared" si="2"/>
        <v>32312</v>
      </c>
      <c r="L63" s="137">
        <v>82547</v>
      </c>
    </row>
    <row r="64" spans="1:12" ht="15.75">
      <c r="A64" s="92" t="s">
        <v>482</v>
      </c>
      <c r="B64" s="93" t="s">
        <v>344</v>
      </c>
      <c r="C64" s="94" t="s">
        <v>254</v>
      </c>
      <c r="D64" s="104">
        <v>106729</v>
      </c>
      <c r="E64" s="143">
        <v>19578</v>
      </c>
      <c r="F64" s="149">
        <v>151645</v>
      </c>
      <c r="G64" s="105">
        <f t="shared" si="0"/>
        <v>3641.95</v>
      </c>
      <c r="H64" s="106">
        <f t="shared" si="1"/>
        <v>668.05</v>
      </c>
      <c r="I64" s="107">
        <v>4310</v>
      </c>
      <c r="J64" s="99"/>
      <c r="K64" s="108">
        <f t="shared" si="2"/>
        <v>155955</v>
      </c>
      <c r="L64" s="137">
        <v>86011</v>
      </c>
    </row>
    <row r="65" spans="1:12" ht="15.75">
      <c r="A65" s="92" t="s">
        <v>345</v>
      </c>
      <c r="B65" s="93" t="s">
        <v>346</v>
      </c>
      <c r="C65" s="94" t="s">
        <v>254</v>
      </c>
      <c r="D65" s="104">
        <v>17224</v>
      </c>
      <c r="E65" s="143">
        <v>3160</v>
      </c>
      <c r="F65" s="149">
        <v>28328</v>
      </c>
      <c r="G65" s="105">
        <f t="shared" si="0"/>
        <v>2771.6</v>
      </c>
      <c r="H65" s="106">
        <f t="shared" si="1"/>
        <v>508.4</v>
      </c>
      <c r="I65" s="107">
        <v>3280</v>
      </c>
      <c r="J65" s="99"/>
      <c r="K65" s="108">
        <f t="shared" si="2"/>
        <v>31608</v>
      </c>
      <c r="L65" s="137">
        <v>91687</v>
      </c>
    </row>
    <row r="66" spans="1:12" ht="15.75">
      <c r="A66" s="92" t="s">
        <v>347</v>
      </c>
      <c r="B66" s="93" t="s">
        <v>348</v>
      </c>
      <c r="C66" s="94" t="s">
        <v>248</v>
      </c>
      <c r="D66" s="104">
        <v>15210</v>
      </c>
      <c r="E66" s="143">
        <v>2790</v>
      </c>
      <c r="F66" s="149">
        <f t="shared" si="3"/>
        <v>18000</v>
      </c>
      <c r="G66" s="105">
        <f t="shared" si="0"/>
        <v>1032.59</v>
      </c>
      <c r="H66" s="106">
        <f t="shared" si="1"/>
        <v>189.41</v>
      </c>
      <c r="I66" s="107">
        <v>1222</v>
      </c>
      <c r="J66" s="99"/>
      <c r="K66" s="108">
        <f t="shared" si="2"/>
        <v>19222</v>
      </c>
      <c r="L66" s="137">
        <v>92770</v>
      </c>
    </row>
    <row r="67" spans="1:12" ht="15.75">
      <c r="A67" s="92" t="s">
        <v>349</v>
      </c>
      <c r="B67" s="93" t="s">
        <v>350</v>
      </c>
      <c r="C67" s="94" t="s">
        <v>254</v>
      </c>
      <c r="D67" s="104">
        <v>15210</v>
      </c>
      <c r="E67" s="143">
        <v>2790</v>
      </c>
      <c r="F67" s="149">
        <f t="shared" si="3"/>
        <v>18000</v>
      </c>
      <c r="G67" s="105">
        <f t="shared" si="0"/>
        <v>1521.845</v>
      </c>
      <c r="H67" s="106">
        <f t="shared" si="1"/>
        <v>279.155</v>
      </c>
      <c r="I67" s="107">
        <v>1801</v>
      </c>
      <c r="J67" s="99"/>
      <c r="K67" s="108">
        <f t="shared" si="2"/>
        <v>19801</v>
      </c>
      <c r="L67" s="137">
        <v>94073</v>
      </c>
    </row>
    <row r="68" spans="1:12" ht="15.75">
      <c r="A68" s="92" t="s">
        <v>351</v>
      </c>
      <c r="B68" s="93" t="s">
        <v>352</v>
      </c>
      <c r="C68" s="94" t="s">
        <v>241</v>
      </c>
      <c r="D68" s="104">
        <v>15210</v>
      </c>
      <c r="E68" s="143">
        <v>2790</v>
      </c>
      <c r="F68" s="149">
        <f t="shared" si="3"/>
        <v>18000</v>
      </c>
      <c r="G68" s="105">
        <f t="shared" si="0"/>
        <v>489.255</v>
      </c>
      <c r="H68" s="106">
        <f t="shared" si="1"/>
        <v>89.745</v>
      </c>
      <c r="I68" s="107">
        <v>579</v>
      </c>
      <c r="J68" s="99"/>
      <c r="K68" s="108">
        <f t="shared" si="2"/>
        <v>18579</v>
      </c>
      <c r="L68" s="137">
        <v>99107</v>
      </c>
    </row>
    <row r="69" spans="1:12" ht="15.75">
      <c r="A69" s="92" t="s">
        <v>353</v>
      </c>
      <c r="B69" s="93" t="s">
        <v>354</v>
      </c>
      <c r="C69" s="94" t="s">
        <v>243</v>
      </c>
      <c r="D69" s="104">
        <v>15328</v>
      </c>
      <c r="E69" s="143">
        <v>2811</v>
      </c>
      <c r="F69" s="149">
        <v>23603</v>
      </c>
      <c r="G69" s="105">
        <f t="shared" si="0"/>
        <v>1195.675</v>
      </c>
      <c r="H69" s="106">
        <f t="shared" si="1"/>
        <v>219.325</v>
      </c>
      <c r="I69" s="107">
        <v>1415</v>
      </c>
      <c r="J69" s="99"/>
      <c r="K69" s="108">
        <f t="shared" si="2"/>
        <v>25018</v>
      </c>
      <c r="L69" s="137">
        <v>115955</v>
      </c>
    </row>
    <row r="70" spans="1:12" ht="15.75">
      <c r="A70" s="92" t="s">
        <v>355</v>
      </c>
      <c r="B70" s="93" t="s">
        <v>356</v>
      </c>
      <c r="C70" s="94" t="s">
        <v>248</v>
      </c>
      <c r="D70" s="104">
        <v>15210</v>
      </c>
      <c r="E70" s="143">
        <v>2790</v>
      </c>
      <c r="F70" s="149">
        <f t="shared" si="3"/>
        <v>18000</v>
      </c>
      <c r="G70" s="105">
        <f t="shared" si="0"/>
        <v>652.34</v>
      </c>
      <c r="H70" s="106">
        <f t="shared" si="1"/>
        <v>119.66</v>
      </c>
      <c r="I70" s="107">
        <v>772</v>
      </c>
      <c r="J70" s="99"/>
      <c r="K70" s="108">
        <f t="shared" si="2"/>
        <v>18772</v>
      </c>
      <c r="L70" s="137">
        <v>126307</v>
      </c>
    </row>
    <row r="71" spans="1:12" ht="15.75">
      <c r="A71" s="92" t="s">
        <v>357</v>
      </c>
      <c r="B71" s="93" t="s">
        <v>358</v>
      </c>
      <c r="C71" s="94" t="s">
        <v>262</v>
      </c>
      <c r="D71" s="104">
        <v>27817</v>
      </c>
      <c r="E71" s="143">
        <v>5102</v>
      </c>
      <c r="F71" s="149">
        <v>39790</v>
      </c>
      <c r="G71" s="105">
        <f t="shared" si="0"/>
        <v>2663.44</v>
      </c>
      <c r="H71" s="106">
        <f t="shared" si="1"/>
        <v>488.56</v>
      </c>
      <c r="I71" s="107">
        <v>3152</v>
      </c>
      <c r="J71" s="99"/>
      <c r="K71" s="108">
        <f t="shared" si="2"/>
        <v>42942</v>
      </c>
      <c r="L71" s="137">
        <v>128467</v>
      </c>
    </row>
    <row r="72" spans="1:12" ht="15.75">
      <c r="A72" s="111" t="s">
        <v>359</v>
      </c>
      <c r="B72" s="93" t="s">
        <v>360</v>
      </c>
      <c r="C72" s="94" t="s">
        <v>243</v>
      </c>
      <c r="D72" s="104">
        <v>15210</v>
      </c>
      <c r="E72" s="143">
        <v>2790</v>
      </c>
      <c r="F72" s="149">
        <f t="shared" si="3"/>
        <v>18000</v>
      </c>
      <c r="G72" s="105">
        <f t="shared" si="0"/>
        <v>435.175</v>
      </c>
      <c r="H72" s="106">
        <f t="shared" si="1"/>
        <v>79.825</v>
      </c>
      <c r="I72" s="107">
        <v>515</v>
      </c>
      <c r="J72" s="99"/>
      <c r="K72" s="108">
        <f t="shared" si="2"/>
        <v>18515</v>
      </c>
      <c r="L72" s="137">
        <v>154985</v>
      </c>
    </row>
    <row r="73" spans="1:12" ht="15.75">
      <c r="A73" s="92" t="s">
        <v>361</v>
      </c>
      <c r="B73" s="93" t="s">
        <v>362</v>
      </c>
      <c r="C73" s="94" t="s">
        <v>248</v>
      </c>
      <c r="D73" s="104">
        <v>15210</v>
      </c>
      <c r="E73" s="143">
        <v>2790</v>
      </c>
      <c r="F73" s="149">
        <f t="shared" si="3"/>
        <v>18000</v>
      </c>
      <c r="G73" s="105">
        <f t="shared" si="0"/>
        <v>326.17</v>
      </c>
      <c r="H73" s="106">
        <f t="shared" si="1"/>
        <v>59.83</v>
      </c>
      <c r="I73" s="107">
        <v>386</v>
      </c>
      <c r="J73" s="99"/>
      <c r="K73" s="108">
        <f t="shared" si="2"/>
        <v>18386</v>
      </c>
      <c r="L73" s="137">
        <v>162716</v>
      </c>
    </row>
    <row r="74" spans="1:12" ht="15.75">
      <c r="A74" s="92" t="s">
        <v>363</v>
      </c>
      <c r="B74" s="93" t="s">
        <v>364</v>
      </c>
      <c r="C74" s="94" t="s">
        <v>241</v>
      </c>
      <c r="D74" s="104">
        <v>15210</v>
      </c>
      <c r="E74" s="143">
        <v>2790</v>
      </c>
      <c r="F74" s="149">
        <f t="shared" si="3"/>
        <v>18000</v>
      </c>
      <c r="G74" s="105">
        <f t="shared" si="0"/>
        <v>1412.84</v>
      </c>
      <c r="H74" s="106">
        <f t="shared" si="1"/>
        <v>259.16</v>
      </c>
      <c r="I74" s="107">
        <v>1672</v>
      </c>
      <c r="J74" s="99"/>
      <c r="K74" s="108">
        <f t="shared" si="2"/>
        <v>19672</v>
      </c>
      <c r="L74" s="137">
        <v>163278</v>
      </c>
    </row>
    <row r="75" spans="1:12" ht="15.75">
      <c r="A75" s="92" t="s">
        <v>365</v>
      </c>
      <c r="B75" s="93" t="s">
        <v>366</v>
      </c>
      <c r="C75" s="94" t="s">
        <v>248</v>
      </c>
      <c r="D75" s="104">
        <v>15210</v>
      </c>
      <c r="E75" s="143">
        <v>2790</v>
      </c>
      <c r="F75" s="149">
        <f t="shared" si="3"/>
        <v>18000</v>
      </c>
      <c r="G75" s="105">
        <f t="shared" si="0"/>
        <v>489.255</v>
      </c>
      <c r="H75" s="106">
        <f t="shared" si="1"/>
        <v>89.745</v>
      </c>
      <c r="I75" s="107">
        <v>579</v>
      </c>
      <c r="J75" s="99"/>
      <c r="K75" s="108">
        <f t="shared" si="2"/>
        <v>18579</v>
      </c>
      <c r="L75" s="137">
        <v>176816</v>
      </c>
    </row>
    <row r="76" spans="1:12" ht="15.75">
      <c r="A76" s="111" t="s">
        <v>367</v>
      </c>
      <c r="B76" s="93" t="s">
        <v>368</v>
      </c>
      <c r="C76" s="94" t="s">
        <v>248</v>
      </c>
      <c r="D76" s="104">
        <v>15210</v>
      </c>
      <c r="E76" s="143">
        <v>2790</v>
      </c>
      <c r="F76" s="149">
        <f t="shared" si="3"/>
        <v>18000</v>
      </c>
      <c r="G76" s="105">
        <f t="shared" si="0"/>
        <v>598.26</v>
      </c>
      <c r="H76" s="106">
        <f t="shared" si="1"/>
        <v>109.74</v>
      </c>
      <c r="I76" s="107">
        <v>708</v>
      </c>
      <c r="J76" s="99"/>
      <c r="K76" s="108">
        <f t="shared" si="2"/>
        <v>18708</v>
      </c>
      <c r="L76" s="137">
        <v>185714</v>
      </c>
    </row>
    <row r="77" spans="1:12" ht="15.75">
      <c r="A77" s="92" t="s">
        <v>369</v>
      </c>
      <c r="B77" s="93" t="s">
        <v>370</v>
      </c>
      <c r="C77" s="94" t="s">
        <v>254</v>
      </c>
      <c r="D77" s="104">
        <v>15816</v>
      </c>
      <c r="E77" s="143">
        <v>2901</v>
      </c>
      <c r="F77" s="149">
        <v>25455</v>
      </c>
      <c r="G77" s="105">
        <f aca="true" t="shared" si="4" ref="G77:G132">I77*0.845</f>
        <v>1304.68</v>
      </c>
      <c r="H77" s="106">
        <f aca="true" t="shared" si="5" ref="H77:H132">I77*0.155</f>
        <v>239.32</v>
      </c>
      <c r="I77" s="107">
        <v>1544</v>
      </c>
      <c r="J77" s="99"/>
      <c r="K77" s="108">
        <f aca="true" t="shared" si="6" ref="K77:K133">F77+I77</f>
        <v>26999</v>
      </c>
      <c r="L77" s="137">
        <v>221998.4</v>
      </c>
    </row>
    <row r="78" spans="1:12" ht="15.75">
      <c r="A78" s="92" t="s">
        <v>371</v>
      </c>
      <c r="B78" s="93" t="s">
        <v>372</v>
      </c>
      <c r="C78" s="94" t="s">
        <v>254</v>
      </c>
      <c r="D78" s="104">
        <v>15210</v>
      </c>
      <c r="E78" s="143">
        <v>2790</v>
      </c>
      <c r="F78" s="149">
        <f>D78+E78</f>
        <v>18000</v>
      </c>
      <c r="G78" s="105">
        <f t="shared" si="4"/>
        <v>543.335</v>
      </c>
      <c r="H78" s="106">
        <f t="shared" si="5"/>
        <v>99.665</v>
      </c>
      <c r="I78" s="107">
        <v>643</v>
      </c>
      <c r="J78" s="99"/>
      <c r="K78" s="108">
        <f t="shared" si="6"/>
        <v>18643</v>
      </c>
      <c r="L78" s="137">
        <v>424042</v>
      </c>
    </row>
    <row r="79" spans="1:12" ht="15.75">
      <c r="A79" s="92" t="s">
        <v>373</v>
      </c>
      <c r="B79" s="93" t="s">
        <v>374</v>
      </c>
      <c r="C79" s="94" t="s">
        <v>262</v>
      </c>
      <c r="D79" s="104">
        <v>15210</v>
      </c>
      <c r="E79" s="143">
        <v>2790</v>
      </c>
      <c r="F79" s="149">
        <f>D79+E79</f>
        <v>18000</v>
      </c>
      <c r="G79" s="105">
        <f t="shared" si="4"/>
        <v>217.165</v>
      </c>
      <c r="H79" s="106">
        <f t="shared" si="5"/>
        <v>39.835</v>
      </c>
      <c r="I79" s="107">
        <v>257</v>
      </c>
      <c r="J79" s="99"/>
      <c r="K79" s="108">
        <f t="shared" si="6"/>
        <v>18257</v>
      </c>
      <c r="L79" s="101"/>
    </row>
    <row r="80" spans="1:11" ht="15.75">
      <c r="A80" s="92" t="s">
        <v>375</v>
      </c>
      <c r="B80" s="93" t="s">
        <v>376</v>
      </c>
      <c r="C80" s="94" t="s">
        <v>243</v>
      </c>
      <c r="D80" s="104">
        <v>23565</v>
      </c>
      <c r="E80" s="143">
        <v>4322</v>
      </c>
      <c r="F80" s="149">
        <v>38367</v>
      </c>
      <c r="G80" s="105">
        <f t="shared" si="4"/>
        <v>923.5849999999999</v>
      </c>
      <c r="H80" s="106">
        <f t="shared" si="5"/>
        <v>169.415</v>
      </c>
      <c r="I80" s="107">
        <v>1093</v>
      </c>
      <c r="J80" s="99"/>
      <c r="K80" s="108">
        <f t="shared" si="6"/>
        <v>39460</v>
      </c>
    </row>
    <row r="81" spans="1:11" ht="15.75">
      <c r="A81" s="92" t="s">
        <v>377</v>
      </c>
      <c r="B81" s="93" t="s">
        <v>378</v>
      </c>
      <c r="C81" s="94" t="s">
        <v>248</v>
      </c>
      <c r="D81" s="104">
        <v>15210</v>
      </c>
      <c r="E81" s="143">
        <v>2790</v>
      </c>
      <c r="F81" s="149">
        <f>D81+E81</f>
        <v>18000</v>
      </c>
      <c r="G81" s="105">
        <f t="shared" si="4"/>
        <v>1249.7549999999999</v>
      </c>
      <c r="H81" s="106">
        <f t="shared" si="5"/>
        <v>229.245</v>
      </c>
      <c r="I81" s="107">
        <v>1479</v>
      </c>
      <c r="J81" s="99"/>
      <c r="K81" s="108">
        <f t="shared" si="6"/>
        <v>19479</v>
      </c>
    </row>
    <row r="82" spans="1:11" ht="15.75">
      <c r="A82" s="92" t="s">
        <v>379</v>
      </c>
      <c r="B82" s="93" t="s">
        <v>380</v>
      </c>
      <c r="C82" s="94" t="s">
        <v>248</v>
      </c>
      <c r="D82" s="104">
        <v>15210</v>
      </c>
      <c r="E82" s="143">
        <v>2790</v>
      </c>
      <c r="F82" s="149">
        <f>D82+E82</f>
        <v>18000</v>
      </c>
      <c r="G82" s="105">
        <f t="shared" si="4"/>
        <v>869.505</v>
      </c>
      <c r="H82" s="106">
        <f t="shared" si="5"/>
        <v>159.495</v>
      </c>
      <c r="I82" s="107">
        <v>1029</v>
      </c>
      <c r="J82" s="99"/>
      <c r="K82" s="108">
        <f t="shared" si="6"/>
        <v>19029</v>
      </c>
    </row>
    <row r="83" spans="1:11" ht="15.75">
      <c r="A83" s="92" t="s">
        <v>381</v>
      </c>
      <c r="B83" s="93" t="s">
        <v>382</v>
      </c>
      <c r="C83" s="94" t="s">
        <v>241</v>
      </c>
      <c r="D83" s="104">
        <v>15210</v>
      </c>
      <c r="E83" s="143">
        <v>2790</v>
      </c>
      <c r="F83" s="149">
        <v>19435</v>
      </c>
      <c r="G83" s="105">
        <f t="shared" si="4"/>
        <v>923.5849999999999</v>
      </c>
      <c r="H83" s="106">
        <f t="shared" si="5"/>
        <v>169.415</v>
      </c>
      <c r="I83" s="107">
        <v>1093</v>
      </c>
      <c r="J83" s="99"/>
      <c r="K83" s="108">
        <f t="shared" si="6"/>
        <v>20528</v>
      </c>
    </row>
    <row r="84" spans="1:11" ht="15.75">
      <c r="A84" s="92" t="s">
        <v>483</v>
      </c>
      <c r="B84" s="93" t="s">
        <v>383</v>
      </c>
      <c r="C84" s="94" t="s">
        <v>254</v>
      </c>
      <c r="D84" s="104">
        <v>187588.4</v>
      </c>
      <c r="E84" s="143">
        <v>34410</v>
      </c>
      <c r="F84" s="149">
        <v>245188</v>
      </c>
      <c r="G84" s="105">
        <f t="shared" si="4"/>
        <v>5707.13</v>
      </c>
      <c r="H84" s="106">
        <f t="shared" si="5"/>
        <v>1046.87</v>
      </c>
      <c r="I84" s="107">
        <v>6754</v>
      </c>
      <c r="J84" s="99"/>
      <c r="K84" s="108">
        <f t="shared" si="6"/>
        <v>251942</v>
      </c>
    </row>
    <row r="85" spans="1:11" ht="15.75">
      <c r="A85" s="92" t="s">
        <v>384</v>
      </c>
      <c r="B85" s="93" t="s">
        <v>385</v>
      </c>
      <c r="C85" s="94" t="s">
        <v>262</v>
      </c>
      <c r="D85" s="104">
        <v>34644</v>
      </c>
      <c r="E85" s="143">
        <v>6355</v>
      </c>
      <c r="F85" s="149">
        <v>41284</v>
      </c>
      <c r="G85" s="105">
        <f t="shared" si="4"/>
        <v>4022.2</v>
      </c>
      <c r="H85" s="106">
        <f t="shared" si="5"/>
        <v>737.8</v>
      </c>
      <c r="I85" s="107">
        <v>4760</v>
      </c>
      <c r="J85" s="99"/>
      <c r="K85" s="108">
        <f t="shared" si="6"/>
        <v>46044</v>
      </c>
    </row>
    <row r="86" spans="1:11" ht="15.75">
      <c r="A86" s="92" t="s">
        <v>386</v>
      </c>
      <c r="B86" s="93" t="s">
        <v>387</v>
      </c>
      <c r="C86" s="94" t="s">
        <v>254</v>
      </c>
      <c r="D86" s="104">
        <v>15210</v>
      </c>
      <c r="E86" s="143">
        <v>2790</v>
      </c>
      <c r="F86" s="149">
        <f>D86+E86</f>
        <v>18000</v>
      </c>
      <c r="G86" s="105">
        <f t="shared" si="4"/>
        <v>1032.59</v>
      </c>
      <c r="H86" s="106">
        <f t="shared" si="5"/>
        <v>189.41</v>
      </c>
      <c r="I86" s="107">
        <v>1222</v>
      </c>
      <c r="J86" s="99"/>
      <c r="K86" s="108">
        <f t="shared" si="6"/>
        <v>19222</v>
      </c>
    </row>
    <row r="87" spans="1:11" ht="15.75">
      <c r="A87" s="92" t="s">
        <v>388</v>
      </c>
      <c r="B87" s="93" t="s">
        <v>389</v>
      </c>
      <c r="C87" s="94" t="s">
        <v>248</v>
      </c>
      <c r="D87" s="104">
        <v>15210</v>
      </c>
      <c r="E87" s="143">
        <v>2790</v>
      </c>
      <c r="F87" s="149">
        <f>D87+E87</f>
        <v>18000</v>
      </c>
      <c r="G87" s="105">
        <f t="shared" si="4"/>
        <v>1575.925</v>
      </c>
      <c r="H87" s="106">
        <f t="shared" si="5"/>
        <v>289.075</v>
      </c>
      <c r="I87" s="107">
        <v>1865</v>
      </c>
      <c r="J87" s="99"/>
      <c r="K87" s="108">
        <f t="shared" si="6"/>
        <v>19865</v>
      </c>
    </row>
    <row r="88" spans="1:11" ht="15.75">
      <c r="A88" s="92" t="s">
        <v>390</v>
      </c>
      <c r="B88" s="93" t="s">
        <v>391</v>
      </c>
      <c r="C88" s="94" t="s">
        <v>243</v>
      </c>
      <c r="D88" s="104">
        <v>58195</v>
      </c>
      <c r="E88" s="143">
        <v>10675</v>
      </c>
      <c r="F88" s="149">
        <v>83617</v>
      </c>
      <c r="G88" s="105">
        <f t="shared" si="4"/>
        <v>5162.95</v>
      </c>
      <c r="H88" s="106">
        <f t="shared" si="5"/>
        <v>947.05</v>
      </c>
      <c r="I88" s="107">
        <v>6110</v>
      </c>
      <c r="J88" s="99"/>
      <c r="K88" s="108">
        <f t="shared" si="6"/>
        <v>89727</v>
      </c>
    </row>
    <row r="89" spans="1:11" ht="30">
      <c r="A89" s="92" t="s">
        <v>392</v>
      </c>
      <c r="B89" s="102" t="s">
        <v>393</v>
      </c>
      <c r="C89" s="103" t="s">
        <v>243</v>
      </c>
      <c r="D89" s="104">
        <v>20937</v>
      </c>
      <c r="E89" s="143">
        <v>3840</v>
      </c>
      <c r="F89" s="149">
        <v>34354</v>
      </c>
      <c r="G89" s="105">
        <f t="shared" si="4"/>
        <v>1304.68</v>
      </c>
      <c r="H89" s="106">
        <f t="shared" si="5"/>
        <v>239.32</v>
      </c>
      <c r="I89" s="107">
        <v>1544</v>
      </c>
      <c r="J89" s="99"/>
      <c r="K89" s="108">
        <f t="shared" si="6"/>
        <v>35898</v>
      </c>
    </row>
    <row r="90" spans="1:11" ht="15.75">
      <c r="A90" s="92" t="s">
        <v>394</v>
      </c>
      <c r="B90" s="93" t="s">
        <v>395</v>
      </c>
      <c r="C90" s="94" t="s">
        <v>254</v>
      </c>
      <c r="D90" s="104">
        <v>78391</v>
      </c>
      <c r="E90" s="143">
        <v>14379</v>
      </c>
      <c r="F90" s="149">
        <v>101145</v>
      </c>
      <c r="G90" s="105">
        <f t="shared" si="4"/>
        <v>9185.15</v>
      </c>
      <c r="H90" s="106">
        <f t="shared" si="5"/>
        <v>1684.85</v>
      </c>
      <c r="I90" s="107">
        <v>10870</v>
      </c>
      <c r="J90" s="99"/>
      <c r="K90" s="108">
        <f t="shared" si="6"/>
        <v>112015</v>
      </c>
    </row>
    <row r="91" spans="1:11" ht="15.75">
      <c r="A91" s="92" t="s">
        <v>396</v>
      </c>
      <c r="B91" s="93" t="s">
        <v>397</v>
      </c>
      <c r="C91" s="94" t="s">
        <v>262</v>
      </c>
      <c r="D91" s="104">
        <v>30125</v>
      </c>
      <c r="E91" s="143">
        <v>5526</v>
      </c>
      <c r="F91" s="149">
        <v>40810</v>
      </c>
      <c r="G91" s="105">
        <f t="shared" si="4"/>
        <v>3532.9449999999997</v>
      </c>
      <c r="H91" s="106">
        <f t="shared" si="5"/>
        <v>648.055</v>
      </c>
      <c r="I91" s="107">
        <v>4181</v>
      </c>
      <c r="J91" s="99"/>
      <c r="K91" s="108">
        <f t="shared" si="6"/>
        <v>44991</v>
      </c>
    </row>
    <row r="92" spans="1:11" ht="15.75">
      <c r="A92" s="92" t="s">
        <v>398</v>
      </c>
      <c r="B92" s="93" t="s">
        <v>399</v>
      </c>
      <c r="C92" s="94" t="s">
        <v>262</v>
      </c>
      <c r="D92" s="104">
        <v>17768</v>
      </c>
      <c r="E92" s="143">
        <v>3259</v>
      </c>
      <c r="F92" s="149">
        <v>21750</v>
      </c>
      <c r="G92" s="105">
        <f t="shared" si="4"/>
        <v>2282.345</v>
      </c>
      <c r="H92" s="106">
        <f t="shared" si="5"/>
        <v>418.655</v>
      </c>
      <c r="I92" s="107">
        <v>2701</v>
      </c>
      <c r="J92" s="99"/>
      <c r="K92" s="108">
        <f t="shared" si="6"/>
        <v>24451</v>
      </c>
    </row>
    <row r="93" spans="1:11" ht="15.75">
      <c r="A93" s="92" t="s">
        <v>400</v>
      </c>
      <c r="B93" s="93" t="s">
        <v>401</v>
      </c>
      <c r="C93" s="94" t="s">
        <v>254</v>
      </c>
      <c r="D93" s="104">
        <v>22134</v>
      </c>
      <c r="E93" s="143">
        <v>4060</v>
      </c>
      <c r="F93" s="149">
        <v>30706</v>
      </c>
      <c r="G93" s="105">
        <f t="shared" si="4"/>
        <v>1358.76</v>
      </c>
      <c r="H93" s="106">
        <f t="shared" si="5"/>
        <v>249.24</v>
      </c>
      <c r="I93" s="107">
        <v>1608</v>
      </c>
      <c r="J93" s="99"/>
      <c r="K93" s="108">
        <f t="shared" si="6"/>
        <v>32314</v>
      </c>
    </row>
    <row r="94" spans="1:11" ht="15.75">
      <c r="A94" s="92" t="s">
        <v>402</v>
      </c>
      <c r="B94" s="93" t="s">
        <v>403</v>
      </c>
      <c r="C94" s="94" t="s">
        <v>262</v>
      </c>
      <c r="D94" s="104">
        <v>28028</v>
      </c>
      <c r="E94" s="143">
        <v>5141</v>
      </c>
      <c r="F94" s="149">
        <v>35518</v>
      </c>
      <c r="G94" s="105">
        <f t="shared" si="4"/>
        <v>1249.7549999999999</v>
      </c>
      <c r="H94" s="106">
        <f t="shared" si="5"/>
        <v>229.245</v>
      </c>
      <c r="I94" s="107">
        <v>1479</v>
      </c>
      <c r="J94" s="99"/>
      <c r="K94" s="108">
        <f t="shared" si="6"/>
        <v>36997</v>
      </c>
    </row>
    <row r="95" spans="1:11" ht="15.75">
      <c r="A95" s="92" t="s">
        <v>404</v>
      </c>
      <c r="B95" s="93" t="s">
        <v>405</v>
      </c>
      <c r="C95" s="94" t="s">
        <v>241</v>
      </c>
      <c r="D95" s="104">
        <v>15210</v>
      </c>
      <c r="E95" s="143">
        <v>2790</v>
      </c>
      <c r="F95" s="149">
        <f>D95+E95</f>
        <v>18000</v>
      </c>
      <c r="G95" s="105">
        <f t="shared" si="4"/>
        <v>435.175</v>
      </c>
      <c r="H95" s="106">
        <f t="shared" si="5"/>
        <v>79.825</v>
      </c>
      <c r="I95" s="107">
        <v>515</v>
      </c>
      <c r="J95" s="99"/>
      <c r="K95" s="108">
        <f t="shared" si="6"/>
        <v>18515</v>
      </c>
    </row>
    <row r="96" spans="1:11" ht="15.75">
      <c r="A96" s="92" t="s">
        <v>406</v>
      </c>
      <c r="B96" s="93" t="s">
        <v>407</v>
      </c>
      <c r="C96" s="94" t="s">
        <v>254</v>
      </c>
      <c r="D96" s="104">
        <v>64915</v>
      </c>
      <c r="E96" s="143">
        <v>11907.545087894223</v>
      </c>
      <c r="F96" s="149">
        <v>84370</v>
      </c>
      <c r="G96" s="105">
        <f t="shared" si="4"/>
        <v>5489.12</v>
      </c>
      <c r="H96" s="106">
        <f t="shared" si="5"/>
        <v>1006.88</v>
      </c>
      <c r="I96" s="107">
        <v>6496</v>
      </c>
      <c r="J96" s="99"/>
      <c r="K96" s="108">
        <f t="shared" si="6"/>
        <v>90866</v>
      </c>
    </row>
    <row r="97" spans="1:11" ht="15.75">
      <c r="A97" s="92" t="s">
        <v>408</v>
      </c>
      <c r="B97" s="93" t="s">
        <v>409</v>
      </c>
      <c r="C97" s="94" t="s">
        <v>254</v>
      </c>
      <c r="D97" s="104">
        <v>55470</v>
      </c>
      <c r="E97" s="143">
        <v>10175</v>
      </c>
      <c r="F97" s="149">
        <v>73785</v>
      </c>
      <c r="G97" s="105">
        <f t="shared" si="4"/>
        <v>3152.6949999999997</v>
      </c>
      <c r="H97" s="106">
        <f t="shared" si="5"/>
        <v>578.305</v>
      </c>
      <c r="I97" s="107">
        <v>3731</v>
      </c>
      <c r="J97" s="99"/>
      <c r="K97" s="108">
        <f t="shared" si="6"/>
        <v>77516</v>
      </c>
    </row>
    <row r="98" spans="1:11" ht="15.75">
      <c r="A98" s="92" t="s">
        <v>410</v>
      </c>
      <c r="B98" s="93" t="s">
        <v>411</v>
      </c>
      <c r="C98" s="94" t="s">
        <v>241</v>
      </c>
      <c r="D98" s="104">
        <v>15210</v>
      </c>
      <c r="E98" s="143">
        <v>2790</v>
      </c>
      <c r="F98" s="149">
        <f>D98+E98</f>
        <v>18000</v>
      </c>
      <c r="G98" s="105">
        <f t="shared" si="4"/>
        <v>163.085</v>
      </c>
      <c r="H98" s="106">
        <f t="shared" si="5"/>
        <v>29.915</v>
      </c>
      <c r="I98" s="107">
        <v>193</v>
      </c>
      <c r="J98" s="99"/>
      <c r="K98" s="108">
        <f t="shared" si="6"/>
        <v>18193</v>
      </c>
    </row>
    <row r="99" spans="1:11" ht="15.75">
      <c r="A99" s="111" t="s">
        <v>412</v>
      </c>
      <c r="B99" s="93" t="s">
        <v>413</v>
      </c>
      <c r="C99" s="94" t="s">
        <v>241</v>
      </c>
      <c r="D99" s="104">
        <v>15210</v>
      </c>
      <c r="E99" s="143">
        <v>2790</v>
      </c>
      <c r="F99" s="149">
        <f>D99+E99</f>
        <v>18000</v>
      </c>
      <c r="G99" s="105">
        <f t="shared" si="4"/>
        <v>380.25</v>
      </c>
      <c r="H99" s="106">
        <f t="shared" si="5"/>
        <v>69.75</v>
      </c>
      <c r="I99" s="107">
        <v>450</v>
      </c>
      <c r="J99" s="99"/>
      <c r="K99" s="108">
        <f t="shared" si="6"/>
        <v>18450</v>
      </c>
    </row>
    <row r="100" spans="1:11" ht="15.75">
      <c r="A100" s="92" t="s">
        <v>414</v>
      </c>
      <c r="B100" s="93" t="s">
        <v>415</v>
      </c>
      <c r="C100" s="94" t="s">
        <v>262</v>
      </c>
      <c r="D100" s="104">
        <v>32991</v>
      </c>
      <c r="E100" s="143">
        <v>6052</v>
      </c>
      <c r="F100" s="149">
        <v>49160</v>
      </c>
      <c r="G100" s="105">
        <f t="shared" si="4"/>
        <v>4130.36</v>
      </c>
      <c r="H100" s="106">
        <f t="shared" si="5"/>
        <v>757.64</v>
      </c>
      <c r="I100" s="107">
        <v>4888</v>
      </c>
      <c r="J100" s="99"/>
      <c r="K100" s="108">
        <f t="shared" si="6"/>
        <v>54048</v>
      </c>
    </row>
    <row r="101" spans="1:11" ht="15.75">
      <c r="A101" s="92" t="s">
        <v>416</v>
      </c>
      <c r="B101" s="93" t="s">
        <v>417</v>
      </c>
      <c r="C101" s="94" t="s">
        <v>254</v>
      </c>
      <c r="D101" s="104">
        <v>17579</v>
      </c>
      <c r="E101" s="143">
        <v>3225</v>
      </c>
      <c r="F101" s="149">
        <v>22956</v>
      </c>
      <c r="G101" s="105">
        <f t="shared" si="4"/>
        <v>2445.43</v>
      </c>
      <c r="H101" s="106">
        <f t="shared" si="5"/>
        <v>448.57</v>
      </c>
      <c r="I101" s="107">
        <v>2894</v>
      </c>
      <c r="J101" s="99"/>
      <c r="K101" s="108">
        <f t="shared" si="6"/>
        <v>25850</v>
      </c>
    </row>
    <row r="102" spans="1:11" ht="15.75">
      <c r="A102" s="92" t="s">
        <v>418</v>
      </c>
      <c r="B102" s="93" t="s">
        <v>419</v>
      </c>
      <c r="C102" s="94" t="s">
        <v>262</v>
      </c>
      <c r="D102" s="104">
        <v>32783</v>
      </c>
      <c r="E102" s="143">
        <v>6013</v>
      </c>
      <c r="F102" s="149">
        <v>43401</v>
      </c>
      <c r="G102" s="105">
        <f t="shared" si="4"/>
        <v>2282.345</v>
      </c>
      <c r="H102" s="106">
        <f t="shared" si="5"/>
        <v>418.655</v>
      </c>
      <c r="I102" s="107">
        <v>2701</v>
      </c>
      <c r="J102" s="99"/>
      <c r="K102" s="108">
        <f t="shared" si="6"/>
        <v>46102</v>
      </c>
    </row>
    <row r="103" spans="1:11" ht="15.75">
      <c r="A103" s="92" t="s">
        <v>420</v>
      </c>
      <c r="B103" s="93" t="s">
        <v>421</v>
      </c>
      <c r="C103" s="94" t="s">
        <v>248</v>
      </c>
      <c r="D103" s="104">
        <v>15210</v>
      </c>
      <c r="E103" s="143">
        <v>2790</v>
      </c>
      <c r="F103" s="149">
        <f>D103+E103</f>
        <v>18000</v>
      </c>
      <c r="G103" s="105">
        <f t="shared" si="4"/>
        <v>380.25</v>
      </c>
      <c r="H103" s="106">
        <f t="shared" si="5"/>
        <v>69.75</v>
      </c>
      <c r="I103" s="107">
        <v>450</v>
      </c>
      <c r="J103" s="99"/>
      <c r="K103" s="108">
        <f t="shared" si="6"/>
        <v>18450</v>
      </c>
    </row>
    <row r="104" spans="1:11" ht="15.75">
      <c r="A104" s="92" t="s">
        <v>422</v>
      </c>
      <c r="B104" s="93" t="s">
        <v>423</v>
      </c>
      <c r="C104" s="94" t="s">
        <v>262</v>
      </c>
      <c r="D104" s="104">
        <v>37906</v>
      </c>
      <c r="E104" s="143">
        <v>6953</v>
      </c>
      <c r="F104" s="149">
        <v>52821</v>
      </c>
      <c r="G104" s="105">
        <f t="shared" si="4"/>
        <v>7609.224999999999</v>
      </c>
      <c r="H104" s="106">
        <f t="shared" si="5"/>
        <v>1395.775</v>
      </c>
      <c r="I104" s="107">
        <v>9005</v>
      </c>
      <c r="J104" s="99"/>
      <c r="K104" s="108">
        <f t="shared" si="6"/>
        <v>61826</v>
      </c>
    </row>
    <row r="105" spans="1:11" ht="15.75">
      <c r="A105" s="92" t="s">
        <v>424</v>
      </c>
      <c r="B105" s="93" t="s">
        <v>425</v>
      </c>
      <c r="C105" s="94" t="s">
        <v>262</v>
      </c>
      <c r="D105" s="104">
        <v>22479</v>
      </c>
      <c r="E105" s="143">
        <v>4123</v>
      </c>
      <c r="F105" s="149">
        <v>33706</v>
      </c>
      <c r="G105" s="105">
        <f t="shared" si="4"/>
        <v>2989.61</v>
      </c>
      <c r="H105" s="106">
        <f t="shared" si="5"/>
        <v>548.39</v>
      </c>
      <c r="I105" s="107">
        <v>3538</v>
      </c>
      <c r="J105" s="99"/>
      <c r="K105" s="108">
        <f t="shared" si="6"/>
        <v>37244</v>
      </c>
    </row>
    <row r="106" spans="1:11" ht="15.75">
      <c r="A106" s="92" t="s">
        <v>426</v>
      </c>
      <c r="B106" s="93" t="s">
        <v>427</v>
      </c>
      <c r="C106" s="94" t="s">
        <v>241</v>
      </c>
      <c r="D106" s="104">
        <v>26329</v>
      </c>
      <c r="E106" s="143">
        <v>4830</v>
      </c>
      <c r="F106" s="149">
        <v>36524</v>
      </c>
      <c r="G106" s="105">
        <f t="shared" si="4"/>
        <v>326.17</v>
      </c>
      <c r="H106" s="106">
        <f t="shared" si="5"/>
        <v>59.83</v>
      </c>
      <c r="I106" s="107">
        <v>386</v>
      </c>
      <c r="J106" s="99"/>
      <c r="K106" s="108">
        <f t="shared" si="6"/>
        <v>36910</v>
      </c>
    </row>
    <row r="107" spans="1:11" ht="15.75">
      <c r="A107" s="92" t="s">
        <v>484</v>
      </c>
      <c r="B107" s="93" t="s">
        <v>428</v>
      </c>
      <c r="C107" s="94" t="s">
        <v>254</v>
      </c>
      <c r="D107" s="104">
        <v>52709</v>
      </c>
      <c r="E107" s="143">
        <v>9668</v>
      </c>
      <c r="F107" s="149">
        <v>72509</v>
      </c>
      <c r="G107" s="105">
        <f t="shared" si="4"/>
        <v>6684.795</v>
      </c>
      <c r="H107" s="106">
        <f t="shared" si="5"/>
        <v>1226.205</v>
      </c>
      <c r="I107" s="107">
        <v>7911</v>
      </c>
      <c r="J107" s="99"/>
      <c r="K107" s="108">
        <f t="shared" si="6"/>
        <v>80420</v>
      </c>
    </row>
    <row r="108" spans="1:11" ht="15.75">
      <c r="A108" s="92" t="s">
        <v>429</v>
      </c>
      <c r="B108" s="93" t="s">
        <v>430</v>
      </c>
      <c r="C108" s="94" t="s">
        <v>262</v>
      </c>
      <c r="D108" s="104">
        <v>19569</v>
      </c>
      <c r="E108" s="143">
        <v>3589</v>
      </c>
      <c r="F108" s="149">
        <v>29217</v>
      </c>
      <c r="G108" s="105">
        <f t="shared" si="4"/>
        <v>2120.105</v>
      </c>
      <c r="H108" s="106">
        <f t="shared" si="5"/>
        <v>388.895</v>
      </c>
      <c r="I108" s="107">
        <v>2509</v>
      </c>
      <c r="J108" s="99"/>
      <c r="K108" s="108">
        <f t="shared" si="6"/>
        <v>31726</v>
      </c>
    </row>
    <row r="109" spans="1:11" ht="15.75">
      <c r="A109" s="92" t="s">
        <v>431</v>
      </c>
      <c r="B109" s="102" t="s">
        <v>477</v>
      </c>
      <c r="C109" s="94" t="s">
        <v>243</v>
      </c>
      <c r="D109" s="104">
        <f>F109*0.845</f>
        <v>50952.655</v>
      </c>
      <c r="E109" s="143">
        <f>F109*0.155</f>
        <v>9346.345</v>
      </c>
      <c r="F109" s="149">
        <v>60299</v>
      </c>
      <c r="G109" s="105">
        <f t="shared" si="4"/>
        <v>7174.05</v>
      </c>
      <c r="H109" s="106">
        <f t="shared" si="5"/>
        <v>1315.95</v>
      </c>
      <c r="I109" s="107">
        <v>8490</v>
      </c>
      <c r="J109" s="99"/>
      <c r="K109" s="108">
        <f t="shared" si="6"/>
        <v>68789</v>
      </c>
    </row>
    <row r="110" spans="1:11" ht="15.75">
      <c r="A110" s="92" t="s">
        <v>432</v>
      </c>
      <c r="B110" s="93" t="s">
        <v>433</v>
      </c>
      <c r="C110" s="94" t="s">
        <v>241</v>
      </c>
      <c r="D110" s="104">
        <v>97982</v>
      </c>
      <c r="E110" s="143">
        <v>17973</v>
      </c>
      <c r="F110" s="149">
        <v>127630</v>
      </c>
      <c r="G110" s="105">
        <f t="shared" si="4"/>
        <v>4293.445</v>
      </c>
      <c r="H110" s="106">
        <f t="shared" si="5"/>
        <v>787.555</v>
      </c>
      <c r="I110" s="107">
        <v>5081</v>
      </c>
      <c r="J110" s="99"/>
      <c r="K110" s="108">
        <f t="shared" si="6"/>
        <v>132711</v>
      </c>
    </row>
    <row r="111" spans="1:11" ht="15.75">
      <c r="A111" s="92" t="s">
        <v>434</v>
      </c>
      <c r="B111" s="93" t="s">
        <v>435</v>
      </c>
      <c r="C111" s="94" t="s">
        <v>243</v>
      </c>
      <c r="D111" s="104">
        <v>31648</v>
      </c>
      <c r="E111" s="143">
        <v>5805</v>
      </c>
      <c r="F111" s="149">
        <v>44414</v>
      </c>
      <c r="G111" s="105">
        <f t="shared" si="4"/>
        <v>2337.27</v>
      </c>
      <c r="H111" s="106">
        <f t="shared" si="5"/>
        <v>428.73</v>
      </c>
      <c r="I111" s="107">
        <v>2766</v>
      </c>
      <c r="J111" s="99"/>
      <c r="K111" s="108">
        <f t="shared" si="6"/>
        <v>47180</v>
      </c>
    </row>
    <row r="112" spans="1:11" ht="15.75">
      <c r="A112" s="92" t="s">
        <v>436</v>
      </c>
      <c r="B112" s="93" t="s">
        <v>437</v>
      </c>
      <c r="C112" s="94" t="s">
        <v>241</v>
      </c>
      <c r="D112" s="104">
        <v>15210</v>
      </c>
      <c r="E112" s="143">
        <v>2790</v>
      </c>
      <c r="F112" s="149">
        <f>D112+E112</f>
        <v>18000</v>
      </c>
      <c r="G112" s="105">
        <f t="shared" si="4"/>
        <v>435.175</v>
      </c>
      <c r="H112" s="106">
        <f t="shared" si="5"/>
        <v>79.825</v>
      </c>
      <c r="I112" s="107">
        <v>515</v>
      </c>
      <c r="J112" s="99"/>
      <c r="K112" s="108">
        <f t="shared" si="6"/>
        <v>18515</v>
      </c>
    </row>
    <row r="113" spans="1:11" ht="15.75">
      <c r="A113" s="92" t="s">
        <v>438</v>
      </c>
      <c r="B113" s="93" t="s">
        <v>439</v>
      </c>
      <c r="C113" s="94" t="s">
        <v>254</v>
      </c>
      <c r="D113" s="104">
        <v>19580</v>
      </c>
      <c r="E113" s="143">
        <v>3592</v>
      </c>
      <c r="F113" s="149">
        <v>29113</v>
      </c>
      <c r="G113" s="105">
        <f t="shared" si="4"/>
        <v>1793.935</v>
      </c>
      <c r="H113" s="106">
        <f t="shared" si="5"/>
        <v>329.065</v>
      </c>
      <c r="I113" s="107">
        <v>2123</v>
      </c>
      <c r="J113" s="99"/>
      <c r="K113" s="108">
        <f t="shared" si="6"/>
        <v>31236</v>
      </c>
    </row>
    <row r="114" spans="1:11" ht="15.75">
      <c r="A114" s="92" t="s">
        <v>440</v>
      </c>
      <c r="B114" s="93" t="s">
        <v>441</v>
      </c>
      <c r="C114" s="94" t="s">
        <v>262</v>
      </c>
      <c r="D114" s="104">
        <v>15210</v>
      </c>
      <c r="E114" s="143">
        <v>2790</v>
      </c>
      <c r="F114" s="149">
        <f>D114+E114</f>
        <v>18000</v>
      </c>
      <c r="G114" s="105">
        <f t="shared" si="4"/>
        <v>272.09</v>
      </c>
      <c r="H114" s="106">
        <f t="shared" si="5"/>
        <v>49.91</v>
      </c>
      <c r="I114" s="107">
        <v>322</v>
      </c>
      <c r="J114" s="99"/>
      <c r="K114" s="108">
        <f t="shared" si="6"/>
        <v>18322</v>
      </c>
    </row>
    <row r="115" spans="1:11" ht="15.75">
      <c r="A115" s="92" t="s">
        <v>442</v>
      </c>
      <c r="B115" s="93" t="s">
        <v>443</v>
      </c>
      <c r="C115" s="94" t="s">
        <v>241</v>
      </c>
      <c r="D115" s="104">
        <v>79492</v>
      </c>
      <c r="E115" s="143">
        <v>14581</v>
      </c>
      <c r="F115" s="149">
        <v>99020</v>
      </c>
      <c r="G115" s="105">
        <f t="shared" si="4"/>
        <v>2500.355</v>
      </c>
      <c r="H115" s="106">
        <f t="shared" si="5"/>
        <v>458.645</v>
      </c>
      <c r="I115" s="107">
        <v>2959</v>
      </c>
      <c r="J115" s="99"/>
      <c r="K115" s="108">
        <f t="shared" si="6"/>
        <v>101979</v>
      </c>
    </row>
    <row r="116" spans="1:11" ht="15.75">
      <c r="A116" s="92" t="s">
        <v>444</v>
      </c>
      <c r="B116" s="93" t="s">
        <v>445</v>
      </c>
      <c r="C116" s="94" t="s">
        <v>248</v>
      </c>
      <c r="D116" s="104">
        <v>16571</v>
      </c>
      <c r="E116" s="143">
        <v>3039</v>
      </c>
      <c r="F116" s="149">
        <v>25316</v>
      </c>
      <c r="G116" s="105">
        <f t="shared" si="4"/>
        <v>2065.18</v>
      </c>
      <c r="H116" s="106">
        <f t="shared" si="5"/>
        <v>378.82</v>
      </c>
      <c r="I116" s="107">
        <v>2444</v>
      </c>
      <c r="J116" s="99"/>
      <c r="K116" s="108">
        <f t="shared" si="6"/>
        <v>27760</v>
      </c>
    </row>
    <row r="117" spans="1:11" ht="15.75">
      <c r="A117" s="92" t="s">
        <v>446</v>
      </c>
      <c r="B117" s="93" t="s">
        <v>447</v>
      </c>
      <c r="C117" s="94" t="s">
        <v>243</v>
      </c>
      <c r="D117" s="104">
        <v>53667</v>
      </c>
      <c r="E117" s="143">
        <v>9844</v>
      </c>
      <c r="F117" s="149">
        <v>68040</v>
      </c>
      <c r="G117" s="105">
        <f t="shared" si="4"/>
        <v>7500.219999999999</v>
      </c>
      <c r="H117" s="106">
        <f t="shared" si="5"/>
        <v>1375.78</v>
      </c>
      <c r="I117" s="107">
        <v>8876</v>
      </c>
      <c r="J117" s="99"/>
      <c r="K117" s="108">
        <f t="shared" si="6"/>
        <v>76916</v>
      </c>
    </row>
    <row r="118" spans="1:11" ht="15.75">
      <c r="A118" s="92" t="s">
        <v>488</v>
      </c>
      <c r="B118" s="93" t="s">
        <v>448</v>
      </c>
      <c r="C118" s="94" t="s">
        <v>254</v>
      </c>
      <c r="D118" s="104">
        <v>21970</v>
      </c>
      <c r="E118" s="143">
        <v>4030</v>
      </c>
      <c r="F118" s="149">
        <f>D118+E118</f>
        <v>26000</v>
      </c>
      <c r="G118" s="105">
        <f t="shared" si="4"/>
        <v>543.335</v>
      </c>
      <c r="H118" s="106">
        <f t="shared" si="5"/>
        <v>99.665</v>
      </c>
      <c r="I118" s="107">
        <v>643</v>
      </c>
      <c r="J118" s="99"/>
      <c r="K118" s="108">
        <f t="shared" si="6"/>
        <v>26643</v>
      </c>
    </row>
    <row r="119" spans="1:11" ht="15.75">
      <c r="A119" s="92" t="s">
        <v>487</v>
      </c>
      <c r="B119" s="93" t="s">
        <v>449</v>
      </c>
      <c r="C119" s="94" t="s">
        <v>254</v>
      </c>
      <c r="D119" s="104">
        <v>21970</v>
      </c>
      <c r="E119" s="143">
        <v>4030</v>
      </c>
      <c r="F119" s="149">
        <f>D119+E119</f>
        <v>26000</v>
      </c>
      <c r="G119" s="105">
        <f t="shared" si="4"/>
        <v>217.165</v>
      </c>
      <c r="H119" s="106">
        <f t="shared" si="5"/>
        <v>39.835</v>
      </c>
      <c r="I119" s="107">
        <v>257</v>
      </c>
      <c r="J119" s="99"/>
      <c r="K119" s="108">
        <f t="shared" si="6"/>
        <v>26257</v>
      </c>
    </row>
    <row r="120" spans="1:11" ht="15.75">
      <c r="A120" s="92" t="s">
        <v>450</v>
      </c>
      <c r="B120" s="93" t="s">
        <v>451</v>
      </c>
      <c r="C120" s="94" t="s">
        <v>243</v>
      </c>
      <c r="D120" s="104">
        <v>15210</v>
      </c>
      <c r="E120" s="143">
        <v>2790</v>
      </c>
      <c r="F120" s="149">
        <f>D120+E120</f>
        <v>18000</v>
      </c>
      <c r="G120" s="105">
        <f t="shared" si="4"/>
        <v>0</v>
      </c>
      <c r="H120" s="106">
        <f t="shared" si="5"/>
        <v>0</v>
      </c>
      <c r="I120" s="107">
        <v>0</v>
      </c>
      <c r="J120" s="99"/>
      <c r="K120" s="108">
        <f t="shared" si="6"/>
        <v>18000</v>
      </c>
    </row>
    <row r="121" spans="1:11" ht="15.75">
      <c r="A121" s="92" t="s">
        <v>452</v>
      </c>
      <c r="B121" s="93" t="s">
        <v>453</v>
      </c>
      <c r="C121" s="94" t="s">
        <v>241</v>
      </c>
      <c r="D121" s="104">
        <v>108555</v>
      </c>
      <c r="E121" s="143">
        <v>19912</v>
      </c>
      <c r="F121" s="149">
        <v>136820</v>
      </c>
      <c r="G121" s="105">
        <f t="shared" si="4"/>
        <v>7935.3949999999995</v>
      </c>
      <c r="H121" s="106">
        <f t="shared" si="5"/>
        <v>1455.605</v>
      </c>
      <c r="I121" s="107">
        <v>9391</v>
      </c>
      <c r="J121" s="99"/>
      <c r="K121" s="108">
        <f t="shared" si="6"/>
        <v>146211</v>
      </c>
    </row>
    <row r="122" spans="1:11" ht="15.75">
      <c r="A122" s="92" t="s">
        <v>454</v>
      </c>
      <c r="B122" s="93" t="s">
        <v>455</v>
      </c>
      <c r="C122" s="94" t="s">
        <v>241</v>
      </c>
      <c r="D122" s="104">
        <v>149410</v>
      </c>
      <c r="E122" s="143">
        <v>27406</v>
      </c>
      <c r="F122" s="149">
        <v>177770</v>
      </c>
      <c r="G122" s="105">
        <f t="shared" si="4"/>
        <v>13207.35</v>
      </c>
      <c r="H122" s="106">
        <f t="shared" si="5"/>
        <v>2422.65</v>
      </c>
      <c r="I122" s="107">
        <v>15630</v>
      </c>
      <c r="J122" s="99"/>
      <c r="K122" s="108">
        <f t="shared" si="6"/>
        <v>193400</v>
      </c>
    </row>
    <row r="123" spans="1:11" ht="15.75">
      <c r="A123" s="92" t="s">
        <v>456</v>
      </c>
      <c r="B123" s="93" t="s">
        <v>457</v>
      </c>
      <c r="C123" s="94" t="s">
        <v>262</v>
      </c>
      <c r="D123" s="104">
        <v>15210</v>
      </c>
      <c r="E123" s="143">
        <v>2790</v>
      </c>
      <c r="F123" s="149">
        <f>D123+E123</f>
        <v>18000</v>
      </c>
      <c r="G123" s="105">
        <f t="shared" si="4"/>
        <v>869.505</v>
      </c>
      <c r="H123" s="106">
        <f t="shared" si="5"/>
        <v>159.495</v>
      </c>
      <c r="I123" s="107">
        <v>1029</v>
      </c>
      <c r="J123" s="99"/>
      <c r="K123" s="108">
        <f t="shared" si="6"/>
        <v>19029</v>
      </c>
    </row>
    <row r="124" spans="1:11" ht="15.75">
      <c r="A124" s="92" t="s">
        <v>458</v>
      </c>
      <c r="B124" s="93" t="s">
        <v>459</v>
      </c>
      <c r="C124" s="94" t="s">
        <v>248</v>
      </c>
      <c r="D124" s="104">
        <v>27613</v>
      </c>
      <c r="E124" s="143">
        <v>5065</v>
      </c>
      <c r="F124" s="149">
        <v>41113</v>
      </c>
      <c r="G124" s="105">
        <f t="shared" si="4"/>
        <v>3478.865</v>
      </c>
      <c r="H124" s="106">
        <f t="shared" si="5"/>
        <v>638.135</v>
      </c>
      <c r="I124" s="107">
        <v>4117</v>
      </c>
      <c r="J124" s="99"/>
      <c r="K124" s="108">
        <f t="shared" si="6"/>
        <v>45230</v>
      </c>
    </row>
    <row r="125" spans="1:11" ht="15.75">
      <c r="A125" s="92" t="s">
        <v>460</v>
      </c>
      <c r="B125" s="93" t="s">
        <v>461</v>
      </c>
      <c r="C125" s="94" t="s">
        <v>241</v>
      </c>
      <c r="D125" s="104">
        <v>69752</v>
      </c>
      <c r="E125" s="143">
        <v>12795</v>
      </c>
      <c r="F125" s="149">
        <v>77157</v>
      </c>
      <c r="G125" s="105">
        <f t="shared" si="4"/>
        <v>6847.88</v>
      </c>
      <c r="H125" s="106">
        <f t="shared" si="5"/>
        <v>1256.12</v>
      </c>
      <c r="I125" s="107">
        <v>8104</v>
      </c>
      <c r="J125" s="99"/>
      <c r="K125" s="108">
        <f t="shared" si="6"/>
        <v>85261</v>
      </c>
    </row>
    <row r="126" spans="1:11" ht="15.75">
      <c r="A126" s="92" t="s">
        <v>462</v>
      </c>
      <c r="B126" s="93" t="s">
        <v>463</v>
      </c>
      <c r="C126" s="94" t="s">
        <v>262</v>
      </c>
      <c r="D126" s="104">
        <v>15210</v>
      </c>
      <c r="E126" s="143">
        <v>2790</v>
      </c>
      <c r="F126" s="149">
        <f>D126+E126</f>
        <v>18000</v>
      </c>
      <c r="G126" s="105">
        <f t="shared" si="4"/>
        <v>1249.7549999999999</v>
      </c>
      <c r="H126" s="106">
        <f t="shared" si="5"/>
        <v>229.245</v>
      </c>
      <c r="I126" s="107">
        <v>1479</v>
      </c>
      <c r="J126" s="99"/>
      <c r="K126" s="108">
        <f t="shared" si="6"/>
        <v>19479</v>
      </c>
    </row>
    <row r="127" spans="1:11" ht="15.75">
      <c r="A127" s="92" t="s">
        <v>464</v>
      </c>
      <c r="B127" s="93" t="s">
        <v>465</v>
      </c>
      <c r="C127" s="94" t="s">
        <v>248</v>
      </c>
      <c r="D127" s="104">
        <v>130962</v>
      </c>
      <c r="E127" s="143">
        <v>24023</v>
      </c>
      <c r="F127" s="149">
        <v>173988</v>
      </c>
      <c r="G127" s="105">
        <f t="shared" si="4"/>
        <v>13913.77</v>
      </c>
      <c r="H127" s="106">
        <f t="shared" si="5"/>
        <v>2552.23</v>
      </c>
      <c r="I127" s="107">
        <v>16466</v>
      </c>
      <c r="J127" s="99"/>
      <c r="K127" s="108">
        <f t="shared" si="6"/>
        <v>190454</v>
      </c>
    </row>
    <row r="128" spans="1:11" ht="15.75">
      <c r="A128" s="92" t="s">
        <v>466</v>
      </c>
      <c r="B128" s="93" t="s">
        <v>467</v>
      </c>
      <c r="C128" s="94" t="s">
        <v>243</v>
      </c>
      <c r="D128" s="104">
        <v>83745</v>
      </c>
      <c r="E128" s="143">
        <v>15362</v>
      </c>
      <c r="F128" s="149">
        <v>117206</v>
      </c>
      <c r="G128" s="105">
        <f t="shared" si="4"/>
        <v>13587.6</v>
      </c>
      <c r="H128" s="106">
        <f t="shared" si="5"/>
        <v>2492.4</v>
      </c>
      <c r="I128" s="107">
        <v>16080</v>
      </c>
      <c r="J128" s="99"/>
      <c r="K128" s="108">
        <f t="shared" si="6"/>
        <v>133286</v>
      </c>
    </row>
    <row r="129" spans="1:11" ht="15.75">
      <c r="A129" s="92" t="s">
        <v>468</v>
      </c>
      <c r="B129" s="93" t="s">
        <v>469</v>
      </c>
      <c r="C129" s="94" t="s">
        <v>241</v>
      </c>
      <c r="D129" s="104">
        <v>35117</v>
      </c>
      <c r="E129" s="143">
        <v>6441</v>
      </c>
      <c r="F129" s="149">
        <v>50169</v>
      </c>
      <c r="G129" s="105">
        <f t="shared" si="4"/>
        <v>2337.27</v>
      </c>
      <c r="H129" s="106">
        <f t="shared" si="5"/>
        <v>428.73</v>
      </c>
      <c r="I129" s="107">
        <v>2766</v>
      </c>
      <c r="J129" s="99"/>
      <c r="K129" s="108">
        <f t="shared" si="6"/>
        <v>52935</v>
      </c>
    </row>
    <row r="130" spans="1:11" ht="15.75">
      <c r="A130" s="92" t="s">
        <v>470</v>
      </c>
      <c r="B130" s="93" t="s">
        <v>471</v>
      </c>
      <c r="C130" s="94" t="s">
        <v>241</v>
      </c>
      <c r="D130" s="104">
        <v>156928</v>
      </c>
      <c r="E130" s="143">
        <v>28786</v>
      </c>
      <c r="F130" s="149">
        <v>190350</v>
      </c>
      <c r="G130" s="105">
        <f t="shared" si="4"/>
        <v>12935.26</v>
      </c>
      <c r="H130" s="106">
        <f t="shared" si="5"/>
        <v>2372.74</v>
      </c>
      <c r="I130" s="107">
        <v>15308</v>
      </c>
      <c r="J130" s="99"/>
      <c r="K130" s="108">
        <f t="shared" si="6"/>
        <v>205658</v>
      </c>
    </row>
    <row r="131" spans="1:11" ht="15.75">
      <c r="A131" s="92" t="s">
        <v>472</v>
      </c>
      <c r="B131" s="93" t="s">
        <v>473</v>
      </c>
      <c r="C131" s="94" t="s">
        <v>241</v>
      </c>
      <c r="D131" s="104">
        <v>15210</v>
      </c>
      <c r="E131" s="143">
        <v>2790</v>
      </c>
      <c r="F131" s="149">
        <f>D131+E131</f>
        <v>18000</v>
      </c>
      <c r="G131" s="105">
        <f t="shared" si="4"/>
        <v>326.17</v>
      </c>
      <c r="H131" s="106">
        <f t="shared" si="5"/>
        <v>59.83</v>
      </c>
      <c r="I131" s="107">
        <v>386</v>
      </c>
      <c r="J131" s="99"/>
      <c r="K131" s="108">
        <f t="shared" si="6"/>
        <v>18386</v>
      </c>
    </row>
    <row r="132" spans="1:11" ht="16.5" thickBot="1">
      <c r="A132" s="92" t="s">
        <v>474</v>
      </c>
      <c r="B132" s="112" t="s">
        <v>475</v>
      </c>
      <c r="C132" s="113" t="s">
        <v>254</v>
      </c>
      <c r="D132" s="114">
        <v>17448</v>
      </c>
      <c r="E132" s="144">
        <v>3201</v>
      </c>
      <c r="F132" s="149">
        <v>50039</v>
      </c>
      <c r="G132" s="105">
        <f t="shared" si="4"/>
        <v>1358.76</v>
      </c>
      <c r="H132" s="106">
        <f t="shared" si="5"/>
        <v>249.24</v>
      </c>
      <c r="I132" s="115">
        <v>1608</v>
      </c>
      <c r="J132" s="116"/>
      <c r="K132" s="117">
        <f t="shared" si="6"/>
        <v>51647</v>
      </c>
    </row>
    <row r="133" spans="1:11" ht="16.5" thickBot="1">
      <c r="A133" s="118"/>
      <c r="B133" s="119" t="s">
        <v>491</v>
      </c>
      <c r="C133" s="120"/>
      <c r="D133" s="121">
        <f aca="true" t="shared" si="7" ref="D133:I133">SUM(D12:D132)</f>
        <v>4330505.824999999</v>
      </c>
      <c r="E133" s="145">
        <f t="shared" si="7"/>
        <v>794349.4996243166</v>
      </c>
      <c r="F133" s="150">
        <f t="shared" si="7"/>
        <v>5571507</v>
      </c>
      <c r="G133" s="122">
        <f t="shared" si="7"/>
        <v>306485.225</v>
      </c>
      <c r="H133" s="123">
        <f t="shared" si="7"/>
        <v>56219.27500000002</v>
      </c>
      <c r="I133" s="124">
        <f t="shared" si="7"/>
        <v>362705</v>
      </c>
      <c r="J133" s="125"/>
      <c r="K133" s="126">
        <f t="shared" si="6"/>
        <v>5934212</v>
      </c>
    </row>
    <row r="134" ht="15">
      <c r="A134" s="127"/>
    </row>
    <row r="135" ht="29.25" hidden="1">
      <c r="A135" s="128" t="s">
        <v>476</v>
      </c>
    </row>
    <row r="136" ht="15">
      <c r="A136" s="127"/>
    </row>
    <row r="137" ht="15">
      <c r="A137" s="127"/>
    </row>
    <row r="138" ht="15">
      <c r="A138" s="127"/>
    </row>
    <row r="139" ht="15">
      <c r="A139" s="127"/>
    </row>
    <row r="140" ht="15">
      <c r="A140" s="127"/>
    </row>
    <row r="141" ht="15">
      <c r="A141" s="127"/>
    </row>
    <row r="142" ht="15">
      <c r="A142" s="127"/>
    </row>
    <row r="143" ht="15">
      <c r="A143" s="127"/>
    </row>
    <row r="144" ht="15">
      <c r="A144" s="127"/>
    </row>
    <row r="145" ht="15">
      <c r="A145" s="127"/>
    </row>
    <row r="146" ht="15"/>
  </sheetData>
  <sheetProtection sheet="1" selectLockedCells="1" sort="0" autoFilter="0" selectUnlockedCells="1"/>
  <mergeCells count="7">
    <mergeCell ref="A9:F9"/>
    <mergeCell ref="A1:K1"/>
    <mergeCell ref="A3:K3"/>
    <mergeCell ref="A5:K5"/>
    <mergeCell ref="A7:K7"/>
    <mergeCell ref="A8:B8"/>
    <mergeCell ref="G9:I9"/>
  </mergeCells>
  <dataValidations count="1">
    <dataValidation type="list" allowBlank="1" showInputMessage="1" showErrorMessage="1" sqref="F12:F132">
      <formula1>$F$12:$F$132</formula1>
    </dataValidation>
  </dataValidations>
  <printOptions headings="1"/>
  <pageMargins left="0.7" right="0.7" top="0.75" bottom="0.75" header="0.3" footer="0.3"/>
  <pageSetup horizontalDpi="600" verticalDpi="600" orientation="portrait" r:id="rId3"/>
  <headerFooter>
    <oddHeader xml:space="preserve">&amp;LFOR OFFICAL USE 
as of Marc h 7, 2018&amp;R </oddHeader>
    <oddFooter xml:space="preserve">&amp;LFOR OFFICAL USE 
as of March 7, 2018&amp;CFY 2019 Estimated Allocations&amp;RPage &amp;P of &amp;N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Virginia IT Infrastructure Partnership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ueh01853</dc:creator>
  <cp:keywords/>
  <dc:description/>
  <cp:lastModifiedBy>VITA Program</cp:lastModifiedBy>
  <cp:lastPrinted>2022-01-24T18:23:02Z</cp:lastPrinted>
  <dcterms:created xsi:type="dcterms:W3CDTF">2014-07-07T18:14:53Z</dcterms:created>
  <dcterms:modified xsi:type="dcterms:W3CDTF">2022-02-01T17:00:07Z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