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amily_Services\PROMOTING SAFE AND STABLE FAMILIES\C. Operating Folder - BL - 866 - PSSF\A. Fiscal Year\FY2025\"/>
    </mc:Choice>
  </mc:AlternateContent>
  <xr:revisionPtr revIDLastSave="0" documentId="13_ncr:1_{B56604F2-0300-434D-B20B-B7B04A2EF75C}" xr6:coauthVersionLast="47" xr6:coauthVersionMax="47" xr10:uidLastSave="{00000000-0000-0000-0000-000000000000}"/>
  <bookViews>
    <workbookView xWindow="-57720" yWindow="0" windowWidth="29040" windowHeight="15720" xr2:uid="{00000000-000D-0000-FFFF-FFFF00000000}"/>
  </bookViews>
  <sheets>
    <sheet name="Data" sheetId="1" r:id="rId1"/>
    <sheet name="DataSource" sheetId="2" r:id="rId2"/>
  </sheets>
  <definedNames>
    <definedName name="_xlnm._FilterDatabase" localSheetId="0" hidden="1">Data!$A$5:$AN$127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7" i="1" l="1"/>
  <c r="AH7" i="1"/>
  <c r="AD7" i="1"/>
  <c r="Y7" i="1"/>
  <c r="U7" i="1"/>
  <c r="Q7" i="1"/>
  <c r="M7" i="1"/>
  <c r="I7" i="1"/>
  <c r="AJ127" i="1" l="1"/>
  <c r="AJ5" i="1" s="1"/>
  <c r="AF127" i="1"/>
  <c r="AF5" i="1" s="1"/>
  <c r="AB127" i="1"/>
  <c r="AB5" i="1" s="1"/>
  <c r="AA127" i="1"/>
  <c r="AA5" i="1" s="1"/>
  <c r="W127" i="1"/>
  <c r="W5" i="1" s="1"/>
  <c r="S127" i="1"/>
  <c r="S5" i="1" s="1"/>
  <c r="O127" i="1"/>
  <c r="O5" i="1" s="1"/>
  <c r="K127" i="1"/>
  <c r="K5" i="1" s="1"/>
  <c r="G127" i="1"/>
  <c r="G5" i="1" s="1"/>
  <c r="AL126" i="1"/>
  <c r="AH126" i="1"/>
  <c r="AD126" i="1"/>
  <c r="Y126" i="1"/>
  <c r="U126" i="1"/>
  <c r="Q126" i="1"/>
  <c r="M126" i="1"/>
  <c r="I126" i="1"/>
  <c r="AL125" i="1"/>
  <c r="AH125" i="1"/>
  <c r="AD125" i="1"/>
  <c r="Y125" i="1"/>
  <c r="U125" i="1"/>
  <c r="Q125" i="1"/>
  <c r="M125" i="1"/>
  <c r="I125" i="1"/>
  <c r="AL124" i="1"/>
  <c r="AH124" i="1"/>
  <c r="AD124" i="1"/>
  <c r="Y124" i="1"/>
  <c r="U124" i="1"/>
  <c r="Q124" i="1"/>
  <c r="M124" i="1"/>
  <c r="I124" i="1"/>
  <c r="AL123" i="1"/>
  <c r="AH123" i="1"/>
  <c r="AD123" i="1"/>
  <c r="Y123" i="1"/>
  <c r="U123" i="1"/>
  <c r="Q123" i="1"/>
  <c r="M123" i="1"/>
  <c r="I123" i="1"/>
  <c r="AL122" i="1"/>
  <c r="AH122" i="1"/>
  <c r="AD122" i="1"/>
  <c r="Y122" i="1"/>
  <c r="U122" i="1"/>
  <c r="Q122" i="1"/>
  <c r="M122" i="1"/>
  <c r="I122" i="1"/>
  <c r="AL121" i="1"/>
  <c r="AH121" i="1"/>
  <c r="AD121" i="1"/>
  <c r="Y121" i="1"/>
  <c r="U121" i="1"/>
  <c r="Q121" i="1"/>
  <c r="M121" i="1"/>
  <c r="I121" i="1"/>
  <c r="AL120" i="1"/>
  <c r="AH120" i="1"/>
  <c r="AD120" i="1"/>
  <c r="Y120" i="1"/>
  <c r="U120" i="1"/>
  <c r="Q120" i="1"/>
  <c r="M120" i="1"/>
  <c r="I120" i="1"/>
  <c r="AL119" i="1"/>
  <c r="AH119" i="1"/>
  <c r="AD119" i="1"/>
  <c r="Y119" i="1"/>
  <c r="U119" i="1"/>
  <c r="Q119" i="1"/>
  <c r="M119" i="1"/>
  <c r="I119" i="1"/>
  <c r="AL118" i="1"/>
  <c r="AH118" i="1"/>
  <c r="AD118" i="1"/>
  <c r="Y118" i="1"/>
  <c r="U118" i="1"/>
  <c r="Q118" i="1"/>
  <c r="M118" i="1"/>
  <c r="I118" i="1"/>
  <c r="AL117" i="1"/>
  <c r="AH117" i="1"/>
  <c r="AD117" i="1"/>
  <c r="Y117" i="1"/>
  <c r="U117" i="1"/>
  <c r="Q117" i="1"/>
  <c r="M117" i="1"/>
  <c r="I117" i="1"/>
  <c r="AL116" i="1"/>
  <c r="AH116" i="1"/>
  <c r="AD116" i="1"/>
  <c r="Y116" i="1"/>
  <c r="U116" i="1"/>
  <c r="Q116" i="1"/>
  <c r="M116" i="1"/>
  <c r="I116" i="1"/>
  <c r="AL115" i="1"/>
  <c r="AH115" i="1"/>
  <c r="AD115" i="1"/>
  <c r="Y115" i="1"/>
  <c r="U115" i="1"/>
  <c r="Q115" i="1"/>
  <c r="M115" i="1"/>
  <c r="I115" i="1"/>
  <c r="AL114" i="1"/>
  <c r="AH114" i="1"/>
  <c r="AD114" i="1"/>
  <c r="Y114" i="1"/>
  <c r="U114" i="1"/>
  <c r="Q114" i="1"/>
  <c r="M114" i="1"/>
  <c r="I114" i="1"/>
  <c r="AL113" i="1"/>
  <c r="AH113" i="1"/>
  <c r="AD113" i="1"/>
  <c r="Y113" i="1"/>
  <c r="U113" i="1"/>
  <c r="Q113" i="1"/>
  <c r="M113" i="1"/>
  <c r="I113" i="1"/>
  <c r="AL112" i="1"/>
  <c r="AH112" i="1"/>
  <c r="AD112" i="1"/>
  <c r="Y112" i="1"/>
  <c r="U112" i="1"/>
  <c r="Q112" i="1"/>
  <c r="M112" i="1"/>
  <c r="I112" i="1"/>
  <c r="AL111" i="1"/>
  <c r="AH111" i="1"/>
  <c r="AD111" i="1"/>
  <c r="Y111" i="1"/>
  <c r="U111" i="1"/>
  <c r="Q111" i="1"/>
  <c r="M111" i="1"/>
  <c r="I111" i="1"/>
  <c r="AL110" i="1"/>
  <c r="AH110" i="1"/>
  <c r="AD110" i="1"/>
  <c r="Y110" i="1"/>
  <c r="U110" i="1"/>
  <c r="Q110" i="1"/>
  <c r="M110" i="1"/>
  <c r="I110" i="1"/>
  <c r="AL109" i="1"/>
  <c r="AH109" i="1"/>
  <c r="AD109" i="1"/>
  <c r="Y109" i="1"/>
  <c r="U109" i="1"/>
  <c r="Q109" i="1"/>
  <c r="M109" i="1"/>
  <c r="I109" i="1"/>
  <c r="AL108" i="1"/>
  <c r="AH108" i="1"/>
  <c r="AD108" i="1"/>
  <c r="Y108" i="1"/>
  <c r="U108" i="1"/>
  <c r="Q108" i="1"/>
  <c r="M108" i="1"/>
  <c r="I108" i="1"/>
  <c r="AL107" i="1"/>
  <c r="AH107" i="1"/>
  <c r="AD107" i="1"/>
  <c r="Y107" i="1"/>
  <c r="U107" i="1"/>
  <c r="Q107" i="1"/>
  <c r="M107" i="1"/>
  <c r="I107" i="1"/>
  <c r="AL106" i="1"/>
  <c r="AH106" i="1"/>
  <c r="AD106" i="1"/>
  <c r="Y106" i="1"/>
  <c r="U106" i="1"/>
  <c r="Q106" i="1"/>
  <c r="M106" i="1"/>
  <c r="I106" i="1"/>
  <c r="AL105" i="1"/>
  <c r="AH105" i="1"/>
  <c r="AD105" i="1"/>
  <c r="Y105" i="1"/>
  <c r="U105" i="1"/>
  <c r="Q105" i="1"/>
  <c r="M105" i="1"/>
  <c r="I105" i="1"/>
  <c r="AL104" i="1"/>
  <c r="AH104" i="1"/>
  <c r="AD104" i="1"/>
  <c r="Y104" i="1"/>
  <c r="U104" i="1"/>
  <c r="Q104" i="1"/>
  <c r="M104" i="1"/>
  <c r="I104" i="1"/>
  <c r="AL103" i="1"/>
  <c r="AH103" i="1"/>
  <c r="AD103" i="1"/>
  <c r="Y103" i="1"/>
  <c r="U103" i="1"/>
  <c r="Q103" i="1"/>
  <c r="M103" i="1"/>
  <c r="I103" i="1"/>
  <c r="AL102" i="1"/>
  <c r="AH102" i="1"/>
  <c r="AD102" i="1"/>
  <c r="Y102" i="1"/>
  <c r="U102" i="1"/>
  <c r="Q102" i="1"/>
  <c r="M102" i="1"/>
  <c r="I102" i="1"/>
  <c r="AL101" i="1"/>
  <c r="AH101" i="1"/>
  <c r="AD101" i="1"/>
  <c r="Y101" i="1"/>
  <c r="U101" i="1"/>
  <c r="Q101" i="1"/>
  <c r="M101" i="1"/>
  <c r="I101" i="1"/>
  <c r="AL100" i="1"/>
  <c r="AH100" i="1"/>
  <c r="AD100" i="1"/>
  <c r="Y100" i="1"/>
  <c r="U100" i="1"/>
  <c r="Q100" i="1"/>
  <c r="M100" i="1"/>
  <c r="I100" i="1"/>
  <c r="AL99" i="1"/>
  <c r="AH99" i="1"/>
  <c r="AD99" i="1"/>
  <c r="Y99" i="1"/>
  <c r="U99" i="1"/>
  <c r="Q99" i="1"/>
  <c r="M99" i="1"/>
  <c r="I99" i="1"/>
  <c r="AL98" i="1"/>
  <c r="AH98" i="1"/>
  <c r="AD98" i="1"/>
  <c r="Y98" i="1"/>
  <c r="U98" i="1"/>
  <c r="Q98" i="1"/>
  <c r="M98" i="1"/>
  <c r="I98" i="1"/>
  <c r="AL97" i="1"/>
  <c r="AH97" i="1"/>
  <c r="AD97" i="1"/>
  <c r="Y97" i="1"/>
  <c r="U97" i="1"/>
  <c r="Q97" i="1"/>
  <c r="M97" i="1"/>
  <c r="I97" i="1"/>
  <c r="AL96" i="1"/>
  <c r="AH96" i="1"/>
  <c r="AD96" i="1"/>
  <c r="Y96" i="1"/>
  <c r="U96" i="1"/>
  <c r="Q96" i="1"/>
  <c r="M96" i="1"/>
  <c r="I96" i="1"/>
  <c r="AL95" i="1"/>
  <c r="AH95" i="1"/>
  <c r="AD95" i="1"/>
  <c r="Y95" i="1"/>
  <c r="U95" i="1"/>
  <c r="Q95" i="1"/>
  <c r="M95" i="1"/>
  <c r="I95" i="1"/>
  <c r="AL94" i="1"/>
  <c r="AH94" i="1"/>
  <c r="AD94" i="1"/>
  <c r="Y94" i="1"/>
  <c r="U94" i="1"/>
  <c r="Q94" i="1"/>
  <c r="M94" i="1"/>
  <c r="I94" i="1"/>
  <c r="AL93" i="1"/>
  <c r="AH93" i="1"/>
  <c r="AD93" i="1"/>
  <c r="Y93" i="1"/>
  <c r="U93" i="1"/>
  <c r="Q93" i="1"/>
  <c r="M93" i="1"/>
  <c r="I93" i="1"/>
  <c r="AL92" i="1"/>
  <c r="AH92" i="1"/>
  <c r="AD92" i="1"/>
  <c r="Y92" i="1"/>
  <c r="U92" i="1"/>
  <c r="Q92" i="1"/>
  <c r="M92" i="1"/>
  <c r="I92" i="1"/>
  <c r="AL91" i="1"/>
  <c r="AH91" i="1"/>
  <c r="AD91" i="1"/>
  <c r="Y91" i="1"/>
  <c r="U91" i="1"/>
  <c r="Q91" i="1"/>
  <c r="M91" i="1"/>
  <c r="I91" i="1"/>
  <c r="AL90" i="1"/>
  <c r="AH90" i="1"/>
  <c r="AD90" i="1"/>
  <c r="Y90" i="1"/>
  <c r="U90" i="1"/>
  <c r="Q90" i="1"/>
  <c r="M90" i="1"/>
  <c r="I90" i="1"/>
  <c r="AL89" i="1"/>
  <c r="AH89" i="1"/>
  <c r="AD89" i="1"/>
  <c r="Y89" i="1"/>
  <c r="U89" i="1"/>
  <c r="Q89" i="1"/>
  <c r="M89" i="1"/>
  <c r="I89" i="1"/>
  <c r="AL88" i="1"/>
  <c r="AH88" i="1"/>
  <c r="AD88" i="1"/>
  <c r="Y88" i="1"/>
  <c r="U88" i="1"/>
  <c r="Q88" i="1"/>
  <c r="M88" i="1"/>
  <c r="I88" i="1"/>
  <c r="AL87" i="1"/>
  <c r="AH87" i="1"/>
  <c r="AD87" i="1"/>
  <c r="Y87" i="1"/>
  <c r="U87" i="1"/>
  <c r="Q87" i="1"/>
  <c r="M87" i="1"/>
  <c r="I87" i="1"/>
  <c r="AL86" i="1"/>
  <c r="AH86" i="1"/>
  <c r="AD86" i="1"/>
  <c r="Y86" i="1"/>
  <c r="U86" i="1"/>
  <c r="Q86" i="1"/>
  <c r="M86" i="1"/>
  <c r="I86" i="1"/>
  <c r="AL85" i="1"/>
  <c r="AH85" i="1"/>
  <c r="AD85" i="1"/>
  <c r="Y85" i="1"/>
  <c r="U85" i="1"/>
  <c r="Q85" i="1"/>
  <c r="M85" i="1"/>
  <c r="I85" i="1"/>
  <c r="AL84" i="1"/>
  <c r="AH84" i="1"/>
  <c r="AD84" i="1"/>
  <c r="Y84" i="1"/>
  <c r="U84" i="1"/>
  <c r="Q84" i="1"/>
  <c r="M84" i="1"/>
  <c r="I84" i="1"/>
  <c r="AL83" i="1"/>
  <c r="AH83" i="1"/>
  <c r="AD83" i="1"/>
  <c r="Y83" i="1"/>
  <c r="U83" i="1"/>
  <c r="Q83" i="1"/>
  <c r="M83" i="1"/>
  <c r="I83" i="1"/>
  <c r="AL82" i="1"/>
  <c r="AH82" i="1"/>
  <c r="AD82" i="1"/>
  <c r="Y82" i="1"/>
  <c r="U82" i="1"/>
  <c r="Q82" i="1"/>
  <c r="M82" i="1"/>
  <c r="I82" i="1"/>
  <c r="AL81" i="1"/>
  <c r="AH81" i="1"/>
  <c r="AD81" i="1"/>
  <c r="Y81" i="1"/>
  <c r="U81" i="1"/>
  <c r="Q81" i="1"/>
  <c r="M81" i="1"/>
  <c r="I81" i="1"/>
  <c r="AL80" i="1"/>
  <c r="AH80" i="1"/>
  <c r="AD80" i="1"/>
  <c r="Y80" i="1"/>
  <c r="U80" i="1"/>
  <c r="Q80" i="1"/>
  <c r="M80" i="1"/>
  <c r="I80" i="1"/>
  <c r="AL79" i="1"/>
  <c r="AH79" i="1"/>
  <c r="AD79" i="1"/>
  <c r="Y79" i="1"/>
  <c r="U79" i="1"/>
  <c r="Q79" i="1"/>
  <c r="M79" i="1"/>
  <c r="I79" i="1"/>
  <c r="AL78" i="1"/>
  <c r="AH78" i="1"/>
  <c r="AD78" i="1"/>
  <c r="Y78" i="1"/>
  <c r="U78" i="1"/>
  <c r="Q78" i="1"/>
  <c r="M78" i="1"/>
  <c r="I78" i="1"/>
  <c r="AL77" i="1"/>
  <c r="AH77" i="1"/>
  <c r="AD77" i="1"/>
  <c r="Y77" i="1"/>
  <c r="U77" i="1"/>
  <c r="Q77" i="1"/>
  <c r="M77" i="1"/>
  <c r="I77" i="1"/>
  <c r="AL76" i="1"/>
  <c r="AH76" i="1"/>
  <c r="AD76" i="1"/>
  <c r="Y76" i="1"/>
  <c r="U76" i="1"/>
  <c r="Q76" i="1"/>
  <c r="M76" i="1"/>
  <c r="I76" i="1"/>
  <c r="AL75" i="1"/>
  <c r="AH75" i="1"/>
  <c r="AD75" i="1"/>
  <c r="Y75" i="1"/>
  <c r="U75" i="1"/>
  <c r="Q75" i="1"/>
  <c r="M75" i="1"/>
  <c r="I75" i="1"/>
  <c r="AL74" i="1"/>
  <c r="AH74" i="1"/>
  <c r="AD74" i="1"/>
  <c r="Y74" i="1"/>
  <c r="U74" i="1"/>
  <c r="Q74" i="1"/>
  <c r="M74" i="1"/>
  <c r="I74" i="1"/>
  <c r="AL73" i="1"/>
  <c r="AH73" i="1"/>
  <c r="AD73" i="1"/>
  <c r="Y73" i="1"/>
  <c r="U73" i="1"/>
  <c r="Q73" i="1"/>
  <c r="M73" i="1"/>
  <c r="I73" i="1"/>
  <c r="AL72" i="1"/>
  <c r="AH72" i="1"/>
  <c r="AD72" i="1"/>
  <c r="Y72" i="1"/>
  <c r="U72" i="1"/>
  <c r="Q72" i="1"/>
  <c r="M72" i="1"/>
  <c r="I72" i="1"/>
  <c r="AL71" i="1"/>
  <c r="AH71" i="1"/>
  <c r="AD71" i="1"/>
  <c r="Y71" i="1"/>
  <c r="U71" i="1"/>
  <c r="Q71" i="1"/>
  <c r="M71" i="1"/>
  <c r="I71" i="1"/>
  <c r="AL70" i="1"/>
  <c r="AH70" i="1"/>
  <c r="AD70" i="1"/>
  <c r="Y70" i="1"/>
  <c r="U70" i="1"/>
  <c r="Q70" i="1"/>
  <c r="M70" i="1"/>
  <c r="I70" i="1"/>
  <c r="AL69" i="1"/>
  <c r="AH69" i="1"/>
  <c r="AD69" i="1"/>
  <c r="Y69" i="1"/>
  <c r="U69" i="1"/>
  <c r="Q69" i="1"/>
  <c r="M69" i="1"/>
  <c r="I69" i="1"/>
  <c r="AL68" i="1"/>
  <c r="AH68" i="1"/>
  <c r="AD68" i="1"/>
  <c r="Y68" i="1"/>
  <c r="U68" i="1"/>
  <c r="Q68" i="1"/>
  <c r="M68" i="1"/>
  <c r="I68" i="1"/>
  <c r="AL67" i="1"/>
  <c r="AH67" i="1"/>
  <c r="AD67" i="1"/>
  <c r="Y67" i="1"/>
  <c r="U67" i="1"/>
  <c r="Q67" i="1"/>
  <c r="M67" i="1"/>
  <c r="I67" i="1"/>
  <c r="AL66" i="1"/>
  <c r="AH66" i="1"/>
  <c r="AD66" i="1"/>
  <c r="Y66" i="1"/>
  <c r="U66" i="1"/>
  <c r="Q66" i="1"/>
  <c r="M66" i="1"/>
  <c r="I66" i="1"/>
  <c r="AL65" i="1"/>
  <c r="AH65" i="1"/>
  <c r="AD65" i="1"/>
  <c r="Y65" i="1"/>
  <c r="U65" i="1"/>
  <c r="Q65" i="1"/>
  <c r="M65" i="1"/>
  <c r="I65" i="1"/>
  <c r="AL64" i="1"/>
  <c r="AH64" i="1"/>
  <c r="AD64" i="1"/>
  <c r="Y64" i="1"/>
  <c r="U64" i="1"/>
  <c r="Q64" i="1"/>
  <c r="M64" i="1"/>
  <c r="I64" i="1"/>
  <c r="AL63" i="1"/>
  <c r="AH63" i="1"/>
  <c r="AD63" i="1"/>
  <c r="Y63" i="1"/>
  <c r="U63" i="1"/>
  <c r="Q63" i="1"/>
  <c r="M63" i="1"/>
  <c r="I63" i="1"/>
  <c r="AL62" i="1"/>
  <c r="AH62" i="1"/>
  <c r="AD62" i="1"/>
  <c r="Y62" i="1"/>
  <c r="U62" i="1"/>
  <c r="Q62" i="1"/>
  <c r="M62" i="1"/>
  <c r="I62" i="1"/>
  <c r="AL61" i="1"/>
  <c r="AH61" i="1"/>
  <c r="AD61" i="1"/>
  <c r="Y61" i="1"/>
  <c r="U61" i="1"/>
  <c r="Q61" i="1"/>
  <c r="M61" i="1"/>
  <c r="I61" i="1"/>
  <c r="AL60" i="1"/>
  <c r="AH60" i="1"/>
  <c r="AD60" i="1"/>
  <c r="Y60" i="1"/>
  <c r="U60" i="1"/>
  <c r="Q60" i="1"/>
  <c r="M60" i="1"/>
  <c r="I60" i="1"/>
  <c r="AL59" i="1"/>
  <c r="AH59" i="1"/>
  <c r="AD59" i="1"/>
  <c r="Y59" i="1"/>
  <c r="U59" i="1"/>
  <c r="Q59" i="1"/>
  <c r="M59" i="1"/>
  <c r="I59" i="1"/>
  <c r="AL58" i="1"/>
  <c r="AH58" i="1"/>
  <c r="AD58" i="1"/>
  <c r="Y58" i="1"/>
  <c r="U58" i="1"/>
  <c r="Q58" i="1"/>
  <c r="M58" i="1"/>
  <c r="I58" i="1"/>
  <c r="AL57" i="1"/>
  <c r="AH57" i="1"/>
  <c r="AD57" i="1"/>
  <c r="Y57" i="1"/>
  <c r="U57" i="1"/>
  <c r="Q57" i="1"/>
  <c r="M57" i="1"/>
  <c r="I57" i="1"/>
  <c r="AL56" i="1"/>
  <c r="AH56" i="1"/>
  <c r="AD56" i="1"/>
  <c r="Y56" i="1"/>
  <c r="U56" i="1"/>
  <c r="Q56" i="1"/>
  <c r="M56" i="1"/>
  <c r="I56" i="1"/>
  <c r="AL55" i="1"/>
  <c r="AH55" i="1"/>
  <c r="AD55" i="1"/>
  <c r="Y55" i="1"/>
  <c r="U55" i="1"/>
  <c r="Q55" i="1"/>
  <c r="M55" i="1"/>
  <c r="I55" i="1"/>
  <c r="AL54" i="1"/>
  <c r="AH54" i="1"/>
  <c r="AD54" i="1"/>
  <c r="Y54" i="1"/>
  <c r="U54" i="1"/>
  <c r="Q54" i="1"/>
  <c r="M54" i="1"/>
  <c r="I54" i="1"/>
  <c r="AL53" i="1"/>
  <c r="AH53" i="1"/>
  <c r="AD53" i="1"/>
  <c r="Y53" i="1"/>
  <c r="U53" i="1"/>
  <c r="Q53" i="1"/>
  <c r="M53" i="1"/>
  <c r="I53" i="1"/>
  <c r="AL52" i="1"/>
  <c r="AH52" i="1"/>
  <c r="AD52" i="1"/>
  <c r="Y52" i="1"/>
  <c r="U52" i="1"/>
  <c r="Q52" i="1"/>
  <c r="M52" i="1"/>
  <c r="I52" i="1"/>
  <c r="AL51" i="1"/>
  <c r="AH51" i="1"/>
  <c r="AD51" i="1"/>
  <c r="Y51" i="1"/>
  <c r="U51" i="1"/>
  <c r="Q51" i="1"/>
  <c r="M51" i="1"/>
  <c r="I51" i="1"/>
  <c r="AL50" i="1"/>
  <c r="AH50" i="1"/>
  <c r="AD50" i="1"/>
  <c r="Y50" i="1"/>
  <c r="U50" i="1"/>
  <c r="Q50" i="1"/>
  <c r="M50" i="1"/>
  <c r="I50" i="1"/>
  <c r="AL49" i="1"/>
  <c r="AH49" i="1"/>
  <c r="AD49" i="1"/>
  <c r="Y49" i="1"/>
  <c r="U49" i="1"/>
  <c r="Q49" i="1"/>
  <c r="M49" i="1"/>
  <c r="I49" i="1"/>
  <c r="AL48" i="1"/>
  <c r="AH48" i="1"/>
  <c r="AD48" i="1"/>
  <c r="Y48" i="1"/>
  <c r="U48" i="1"/>
  <c r="Q48" i="1"/>
  <c r="M48" i="1"/>
  <c r="I48" i="1"/>
  <c r="AL47" i="1"/>
  <c r="AH47" i="1"/>
  <c r="AD47" i="1"/>
  <c r="Y47" i="1"/>
  <c r="U47" i="1"/>
  <c r="Q47" i="1"/>
  <c r="M47" i="1"/>
  <c r="I47" i="1"/>
  <c r="AL46" i="1"/>
  <c r="AH46" i="1"/>
  <c r="AD46" i="1"/>
  <c r="Y46" i="1"/>
  <c r="U46" i="1"/>
  <c r="Q46" i="1"/>
  <c r="M46" i="1"/>
  <c r="I46" i="1"/>
  <c r="AL45" i="1"/>
  <c r="AH45" i="1"/>
  <c r="AD45" i="1"/>
  <c r="Y45" i="1"/>
  <c r="U45" i="1"/>
  <c r="Q45" i="1"/>
  <c r="M45" i="1"/>
  <c r="I45" i="1"/>
  <c r="AL44" i="1"/>
  <c r="AH44" i="1"/>
  <c r="AD44" i="1"/>
  <c r="Y44" i="1"/>
  <c r="U44" i="1"/>
  <c r="Q44" i="1"/>
  <c r="M44" i="1"/>
  <c r="I44" i="1"/>
  <c r="AL43" i="1"/>
  <c r="AH43" i="1"/>
  <c r="AD43" i="1"/>
  <c r="Y43" i="1"/>
  <c r="U43" i="1"/>
  <c r="Q43" i="1"/>
  <c r="M43" i="1"/>
  <c r="I43" i="1"/>
  <c r="AL42" i="1"/>
  <c r="AH42" i="1"/>
  <c r="AD42" i="1"/>
  <c r="Y42" i="1"/>
  <c r="U42" i="1"/>
  <c r="Q42" i="1"/>
  <c r="M42" i="1"/>
  <c r="I42" i="1"/>
  <c r="AL41" i="1"/>
  <c r="AH41" i="1"/>
  <c r="AD41" i="1"/>
  <c r="Y41" i="1"/>
  <c r="U41" i="1"/>
  <c r="Q41" i="1"/>
  <c r="M41" i="1"/>
  <c r="I41" i="1"/>
  <c r="AL40" i="1"/>
  <c r="AH40" i="1"/>
  <c r="AD40" i="1"/>
  <c r="Y40" i="1"/>
  <c r="U40" i="1"/>
  <c r="Q40" i="1"/>
  <c r="M40" i="1"/>
  <c r="I40" i="1"/>
  <c r="AL39" i="1"/>
  <c r="AH39" i="1"/>
  <c r="AD39" i="1"/>
  <c r="Y39" i="1"/>
  <c r="U39" i="1"/>
  <c r="Q39" i="1"/>
  <c r="M39" i="1"/>
  <c r="I39" i="1"/>
  <c r="AL38" i="1"/>
  <c r="AH38" i="1"/>
  <c r="AD38" i="1"/>
  <c r="Y38" i="1"/>
  <c r="U38" i="1"/>
  <c r="Q38" i="1"/>
  <c r="M38" i="1"/>
  <c r="I38" i="1"/>
  <c r="AL37" i="1"/>
  <c r="AH37" i="1"/>
  <c r="AD37" i="1"/>
  <c r="Y37" i="1"/>
  <c r="U37" i="1"/>
  <c r="Q37" i="1"/>
  <c r="M37" i="1"/>
  <c r="I37" i="1"/>
  <c r="AL36" i="1"/>
  <c r="AH36" i="1"/>
  <c r="AD36" i="1"/>
  <c r="Y36" i="1"/>
  <c r="U36" i="1"/>
  <c r="Q36" i="1"/>
  <c r="M36" i="1"/>
  <c r="I36" i="1"/>
  <c r="AL35" i="1"/>
  <c r="AH35" i="1"/>
  <c r="AD35" i="1"/>
  <c r="Y35" i="1"/>
  <c r="U35" i="1"/>
  <c r="Q35" i="1"/>
  <c r="M35" i="1"/>
  <c r="I35" i="1"/>
  <c r="AL34" i="1"/>
  <c r="AH34" i="1"/>
  <c r="AD34" i="1"/>
  <c r="Y34" i="1"/>
  <c r="U34" i="1"/>
  <c r="Q34" i="1"/>
  <c r="M34" i="1"/>
  <c r="I34" i="1"/>
  <c r="AL33" i="1"/>
  <c r="AH33" i="1"/>
  <c r="AD33" i="1"/>
  <c r="Y33" i="1"/>
  <c r="U33" i="1"/>
  <c r="Q33" i="1"/>
  <c r="M33" i="1"/>
  <c r="I33" i="1"/>
  <c r="AL32" i="1"/>
  <c r="AH32" i="1"/>
  <c r="AD32" i="1"/>
  <c r="Y32" i="1"/>
  <c r="U32" i="1"/>
  <c r="Q32" i="1"/>
  <c r="M32" i="1"/>
  <c r="I32" i="1"/>
  <c r="AL31" i="1"/>
  <c r="AH31" i="1"/>
  <c r="AD31" i="1"/>
  <c r="Y31" i="1"/>
  <c r="U31" i="1"/>
  <c r="Q31" i="1"/>
  <c r="M31" i="1"/>
  <c r="I31" i="1"/>
  <c r="AL30" i="1"/>
  <c r="AH30" i="1"/>
  <c r="AD30" i="1"/>
  <c r="Y30" i="1"/>
  <c r="U30" i="1"/>
  <c r="Q30" i="1"/>
  <c r="M30" i="1"/>
  <c r="I30" i="1"/>
  <c r="AL29" i="1"/>
  <c r="AH29" i="1"/>
  <c r="AD29" i="1"/>
  <c r="Y29" i="1"/>
  <c r="U29" i="1"/>
  <c r="Q29" i="1"/>
  <c r="M29" i="1"/>
  <c r="I29" i="1"/>
  <c r="AL28" i="1"/>
  <c r="AH28" i="1"/>
  <c r="AD28" i="1"/>
  <c r="Y28" i="1"/>
  <c r="U28" i="1"/>
  <c r="Q28" i="1"/>
  <c r="M28" i="1"/>
  <c r="I28" i="1"/>
  <c r="AL27" i="1"/>
  <c r="AH27" i="1"/>
  <c r="AD27" i="1"/>
  <c r="Y27" i="1"/>
  <c r="U27" i="1"/>
  <c r="Q27" i="1"/>
  <c r="M27" i="1"/>
  <c r="I27" i="1"/>
  <c r="AL26" i="1"/>
  <c r="AH26" i="1"/>
  <c r="AD26" i="1"/>
  <c r="Y26" i="1"/>
  <c r="U26" i="1"/>
  <c r="Q26" i="1"/>
  <c r="M26" i="1"/>
  <c r="I26" i="1"/>
  <c r="AL25" i="1"/>
  <c r="AH25" i="1"/>
  <c r="AD25" i="1"/>
  <c r="Y25" i="1"/>
  <c r="U25" i="1"/>
  <c r="Q25" i="1"/>
  <c r="M25" i="1"/>
  <c r="I25" i="1"/>
  <c r="AL24" i="1"/>
  <c r="AH24" i="1"/>
  <c r="AD24" i="1"/>
  <c r="Y24" i="1"/>
  <c r="U24" i="1"/>
  <c r="Q24" i="1"/>
  <c r="M24" i="1"/>
  <c r="I24" i="1"/>
  <c r="AL23" i="1"/>
  <c r="AH23" i="1"/>
  <c r="AD23" i="1"/>
  <c r="Y23" i="1"/>
  <c r="U23" i="1"/>
  <c r="Q23" i="1"/>
  <c r="M23" i="1"/>
  <c r="I23" i="1"/>
  <c r="AL22" i="1"/>
  <c r="AH22" i="1"/>
  <c r="AD22" i="1"/>
  <c r="Y22" i="1"/>
  <c r="U22" i="1"/>
  <c r="Q22" i="1"/>
  <c r="M22" i="1"/>
  <c r="I22" i="1"/>
  <c r="AL21" i="1"/>
  <c r="AH21" i="1"/>
  <c r="AD21" i="1"/>
  <c r="Y21" i="1"/>
  <c r="U21" i="1"/>
  <c r="Q21" i="1"/>
  <c r="M21" i="1"/>
  <c r="I21" i="1"/>
  <c r="AL20" i="1"/>
  <c r="AH20" i="1"/>
  <c r="AD20" i="1"/>
  <c r="Y20" i="1"/>
  <c r="U20" i="1"/>
  <c r="Q20" i="1"/>
  <c r="M20" i="1"/>
  <c r="I20" i="1"/>
  <c r="AL19" i="1"/>
  <c r="AH19" i="1"/>
  <c r="AD19" i="1"/>
  <c r="Y19" i="1"/>
  <c r="U19" i="1"/>
  <c r="Q19" i="1"/>
  <c r="M19" i="1"/>
  <c r="I19" i="1"/>
  <c r="AL18" i="1"/>
  <c r="AH18" i="1"/>
  <c r="AD18" i="1"/>
  <c r="Y18" i="1"/>
  <c r="U18" i="1"/>
  <c r="Q18" i="1"/>
  <c r="M18" i="1"/>
  <c r="I18" i="1"/>
  <c r="AL17" i="1"/>
  <c r="AH17" i="1"/>
  <c r="AD17" i="1"/>
  <c r="Y17" i="1"/>
  <c r="U17" i="1"/>
  <c r="Q17" i="1"/>
  <c r="M17" i="1"/>
  <c r="I17" i="1"/>
  <c r="AL16" i="1"/>
  <c r="AH16" i="1"/>
  <c r="AD16" i="1"/>
  <c r="Y16" i="1"/>
  <c r="U16" i="1"/>
  <c r="Q16" i="1"/>
  <c r="M16" i="1"/>
  <c r="I16" i="1"/>
  <c r="AL15" i="1"/>
  <c r="AH15" i="1"/>
  <c r="AD15" i="1"/>
  <c r="Y15" i="1"/>
  <c r="U15" i="1"/>
  <c r="Q15" i="1"/>
  <c r="M15" i="1"/>
  <c r="I15" i="1"/>
  <c r="AL14" i="1"/>
  <c r="AH14" i="1"/>
  <c r="AD14" i="1"/>
  <c r="Y14" i="1"/>
  <c r="U14" i="1"/>
  <c r="Q14" i="1"/>
  <c r="M14" i="1"/>
  <c r="I14" i="1"/>
  <c r="AL13" i="1"/>
  <c r="AH13" i="1"/>
  <c r="AD13" i="1"/>
  <c r="Y13" i="1"/>
  <c r="U13" i="1"/>
  <c r="Q13" i="1"/>
  <c r="M13" i="1"/>
  <c r="I13" i="1"/>
  <c r="AL12" i="1"/>
  <c r="AH12" i="1"/>
  <c r="AD12" i="1"/>
  <c r="Y12" i="1"/>
  <c r="U12" i="1"/>
  <c r="Q12" i="1"/>
  <c r="M12" i="1"/>
  <c r="I12" i="1"/>
  <c r="AL11" i="1"/>
  <c r="AH11" i="1"/>
  <c r="AD11" i="1"/>
  <c r="Y11" i="1"/>
  <c r="U11" i="1"/>
  <c r="Q11" i="1"/>
  <c r="M11" i="1"/>
  <c r="I11" i="1"/>
  <c r="AL10" i="1"/>
  <c r="AH10" i="1"/>
  <c r="AD10" i="1"/>
  <c r="Y10" i="1"/>
  <c r="U10" i="1"/>
  <c r="Q10" i="1"/>
  <c r="M10" i="1"/>
  <c r="I10" i="1"/>
  <c r="AL9" i="1"/>
  <c r="AH9" i="1"/>
  <c r="AD9" i="1"/>
  <c r="Y9" i="1"/>
  <c r="U9" i="1"/>
  <c r="Q9" i="1"/>
  <c r="M9" i="1"/>
  <c r="I9" i="1"/>
  <c r="AL8" i="1"/>
  <c r="AH8" i="1"/>
  <c r="AD8" i="1"/>
  <c r="Y8" i="1"/>
  <c r="U8" i="1"/>
  <c r="Q8" i="1"/>
  <c r="M8" i="1"/>
  <c r="I8" i="1"/>
  <c r="AL6" i="1"/>
  <c r="AH6" i="1"/>
  <c r="AD6" i="1"/>
  <c r="Y6" i="1"/>
  <c r="U6" i="1"/>
  <c r="Q6" i="1"/>
  <c r="M6" i="1"/>
  <c r="I6" i="1"/>
  <c r="AL127" i="1" l="1"/>
  <c r="L94" i="1"/>
  <c r="N94" i="1" s="1"/>
  <c r="L7" i="1"/>
  <c r="N7" i="1" s="1"/>
  <c r="T83" i="1"/>
  <c r="V83" i="1" s="1"/>
  <c r="T7" i="1"/>
  <c r="V7" i="1" s="1"/>
  <c r="P104" i="1"/>
  <c r="R104" i="1" s="1"/>
  <c r="P7" i="1"/>
  <c r="R7" i="1" s="1"/>
  <c r="AC105" i="1"/>
  <c r="AE105" i="1" s="1"/>
  <c r="AC7" i="1"/>
  <c r="AE7" i="1" s="1"/>
  <c r="AG93" i="1"/>
  <c r="AI93" i="1" s="1"/>
  <c r="AG7" i="1"/>
  <c r="AI7" i="1" s="1"/>
  <c r="H104" i="1"/>
  <c r="J104" i="1" s="1"/>
  <c r="H7" i="1"/>
  <c r="J7" i="1" s="1"/>
  <c r="X104" i="1"/>
  <c r="Z104" i="1" s="1"/>
  <c r="X7" i="1"/>
  <c r="Z7" i="1" s="1"/>
  <c r="AK105" i="1"/>
  <c r="AM105" i="1" s="1"/>
  <c r="AK7" i="1"/>
  <c r="AM7" i="1" s="1"/>
  <c r="AG6" i="1"/>
  <c r="AI6" i="1" s="1"/>
  <c r="L8" i="1"/>
  <c r="N8" i="1" s="1"/>
  <c r="T14" i="1"/>
  <c r="V14" i="1" s="1"/>
  <c r="L16" i="1"/>
  <c r="N16" i="1" s="1"/>
  <c r="T18" i="1"/>
  <c r="V18" i="1" s="1"/>
  <c r="AG19" i="1"/>
  <c r="AI19" i="1" s="1"/>
  <c r="L20" i="1"/>
  <c r="N20" i="1" s="1"/>
  <c r="T22" i="1"/>
  <c r="V22" i="1" s="1"/>
  <c r="AG31" i="1"/>
  <c r="AI31" i="1" s="1"/>
  <c r="T43" i="1"/>
  <c r="V43" i="1" s="1"/>
  <c r="T51" i="1"/>
  <c r="V51" i="1" s="1"/>
  <c r="L55" i="1"/>
  <c r="N55" i="1" s="1"/>
  <c r="T59" i="1"/>
  <c r="V59" i="1" s="1"/>
  <c r="L67" i="1"/>
  <c r="N67" i="1" s="1"/>
  <c r="T75" i="1"/>
  <c r="V75" i="1" s="1"/>
  <c r="AG82" i="1"/>
  <c r="AI82" i="1" s="1"/>
  <c r="L83" i="1"/>
  <c r="N83" i="1" s="1"/>
  <c r="T94" i="1"/>
  <c r="V94" i="1" s="1"/>
  <c r="T10" i="1"/>
  <c r="V10" i="1" s="1"/>
  <c r="AG11" i="1"/>
  <c r="AI11" i="1" s="1"/>
  <c r="L12" i="1"/>
  <c r="N12" i="1" s="1"/>
  <c r="AG15" i="1"/>
  <c r="AI15" i="1" s="1"/>
  <c r="AG23" i="1"/>
  <c r="AI23" i="1" s="1"/>
  <c r="L24" i="1"/>
  <c r="N24" i="1" s="1"/>
  <c r="T26" i="1"/>
  <c r="V26" i="1" s="1"/>
  <c r="AG27" i="1"/>
  <c r="AI27" i="1" s="1"/>
  <c r="L28" i="1"/>
  <c r="N28" i="1" s="1"/>
  <c r="T30" i="1"/>
  <c r="V30" i="1" s="1"/>
  <c r="L32" i="1"/>
  <c r="N32" i="1" s="1"/>
  <c r="T34" i="1"/>
  <c r="V34" i="1" s="1"/>
  <c r="AG35" i="1"/>
  <c r="AI35" i="1" s="1"/>
  <c r="L36" i="1"/>
  <c r="N36" i="1" s="1"/>
  <c r="T38" i="1"/>
  <c r="V38" i="1" s="1"/>
  <c r="AG38" i="1"/>
  <c r="AI38" i="1" s="1"/>
  <c r="L39" i="1"/>
  <c r="N39" i="1" s="1"/>
  <c r="AG46" i="1"/>
  <c r="AI46" i="1" s="1"/>
  <c r="L47" i="1"/>
  <c r="N47" i="1" s="1"/>
  <c r="AG54" i="1"/>
  <c r="AI54" i="1" s="1"/>
  <c r="AG66" i="1"/>
  <c r="AI66" i="1" s="1"/>
  <c r="M127" i="1"/>
  <c r="U127" i="1"/>
  <c r="AD127" i="1"/>
  <c r="T8" i="1"/>
  <c r="V8" i="1" s="1"/>
  <c r="AG9" i="1"/>
  <c r="AI9" i="1" s="1"/>
  <c r="L10" i="1"/>
  <c r="N10" i="1" s="1"/>
  <c r="T12" i="1"/>
  <c r="V12" i="1" s="1"/>
  <c r="AG13" i="1"/>
  <c r="AI13" i="1" s="1"/>
  <c r="L14" i="1"/>
  <c r="N14" i="1" s="1"/>
  <c r="T16" i="1"/>
  <c r="V16" i="1" s="1"/>
  <c r="AG17" i="1"/>
  <c r="AI17" i="1" s="1"/>
  <c r="L18" i="1"/>
  <c r="N18" i="1" s="1"/>
  <c r="T20" i="1"/>
  <c r="V20" i="1" s="1"/>
  <c r="AG21" i="1"/>
  <c r="AI21" i="1" s="1"/>
  <c r="L22" i="1"/>
  <c r="N22" i="1" s="1"/>
  <c r="T24" i="1"/>
  <c r="V24" i="1" s="1"/>
  <c r="AG25" i="1"/>
  <c r="AI25" i="1" s="1"/>
  <c r="L26" i="1"/>
  <c r="N26" i="1" s="1"/>
  <c r="T28" i="1"/>
  <c r="V28" i="1" s="1"/>
  <c r="AG29" i="1"/>
  <c r="AI29" i="1" s="1"/>
  <c r="L30" i="1"/>
  <c r="N30" i="1" s="1"/>
  <c r="T32" i="1"/>
  <c r="V32" i="1" s="1"/>
  <c r="AG33" i="1"/>
  <c r="AI33" i="1" s="1"/>
  <c r="L34" i="1"/>
  <c r="N34" i="1" s="1"/>
  <c r="T36" i="1"/>
  <c r="V36" i="1" s="1"/>
  <c r="AG37" i="1"/>
  <c r="AI37" i="1" s="1"/>
  <c r="L38" i="1"/>
  <c r="N38" i="1" s="1"/>
  <c r="T39" i="1"/>
  <c r="V39" i="1" s="1"/>
  <c r="AG42" i="1"/>
  <c r="AI42" i="1" s="1"/>
  <c r="L43" i="1"/>
  <c r="N43" i="1" s="1"/>
  <c r="T47" i="1"/>
  <c r="V47" i="1" s="1"/>
  <c r="AG50" i="1"/>
  <c r="AI50" i="1" s="1"/>
  <c r="L51" i="1"/>
  <c r="N51" i="1" s="1"/>
  <c r="T55" i="1"/>
  <c r="V55" i="1" s="1"/>
  <c r="AG58" i="1"/>
  <c r="AI58" i="1" s="1"/>
  <c r="L59" i="1"/>
  <c r="N59" i="1" s="1"/>
  <c r="T67" i="1"/>
  <c r="V67" i="1" s="1"/>
  <c r="AG74" i="1"/>
  <c r="AI74" i="1" s="1"/>
  <c r="L75" i="1"/>
  <c r="N75" i="1" s="1"/>
  <c r="L126" i="1"/>
  <c r="N126" i="1" s="1"/>
  <c r="L124" i="1"/>
  <c r="N124" i="1" s="1"/>
  <c r="L122" i="1"/>
  <c r="N122" i="1" s="1"/>
  <c r="L120" i="1"/>
  <c r="N120" i="1" s="1"/>
  <c r="L125" i="1"/>
  <c r="N125" i="1" s="1"/>
  <c r="L121" i="1"/>
  <c r="N121" i="1" s="1"/>
  <c r="L118" i="1"/>
  <c r="N118" i="1" s="1"/>
  <c r="L116" i="1"/>
  <c r="N116" i="1" s="1"/>
  <c r="L114" i="1"/>
  <c r="N114" i="1" s="1"/>
  <c r="L123" i="1"/>
  <c r="N123" i="1" s="1"/>
  <c r="L117" i="1"/>
  <c r="N117" i="1" s="1"/>
  <c r="L113" i="1"/>
  <c r="N113" i="1" s="1"/>
  <c r="L112" i="1"/>
  <c r="N112" i="1" s="1"/>
  <c r="L110" i="1"/>
  <c r="N110" i="1" s="1"/>
  <c r="L108" i="1"/>
  <c r="N108" i="1" s="1"/>
  <c r="L106" i="1"/>
  <c r="N106" i="1" s="1"/>
  <c r="L104" i="1"/>
  <c r="N104" i="1" s="1"/>
  <c r="L102" i="1"/>
  <c r="N102" i="1" s="1"/>
  <c r="L100" i="1"/>
  <c r="N100" i="1" s="1"/>
  <c r="L119" i="1"/>
  <c r="N119" i="1" s="1"/>
  <c r="L111" i="1"/>
  <c r="N111" i="1" s="1"/>
  <c r="L107" i="1"/>
  <c r="N107" i="1" s="1"/>
  <c r="L103" i="1"/>
  <c r="N103" i="1" s="1"/>
  <c r="L99" i="1"/>
  <c r="N99" i="1" s="1"/>
  <c r="L97" i="1"/>
  <c r="N97" i="1" s="1"/>
  <c r="L95" i="1"/>
  <c r="N95" i="1" s="1"/>
  <c r="L93" i="1"/>
  <c r="N93" i="1" s="1"/>
  <c r="L91" i="1"/>
  <c r="N91" i="1" s="1"/>
  <c r="L89" i="1"/>
  <c r="N89" i="1" s="1"/>
  <c r="L109" i="1"/>
  <c r="N109" i="1" s="1"/>
  <c r="L101" i="1"/>
  <c r="N101" i="1" s="1"/>
  <c r="L96" i="1"/>
  <c r="N96" i="1" s="1"/>
  <c r="L92" i="1"/>
  <c r="N92" i="1" s="1"/>
  <c r="L88" i="1"/>
  <c r="N88" i="1" s="1"/>
  <c r="L86" i="1"/>
  <c r="N86" i="1" s="1"/>
  <c r="L84" i="1"/>
  <c r="N84" i="1" s="1"/>
  <c r="L82" i="1"/>
  <c r="N82" i="1" s="1"/>
  <c r="L80" i="1"/>
  <c r="N80" i="1" s="1"/>
  <c r="L78" i="1"/>
  <c r="N78" i="1" s="1"/>
  <c r="L76" i="1"/>
  <c r="N76" i="1" s="1"/>
  <c r="L74" i="1"/>
  <c r="N74" i="1" s="1"/>
  <c r="L72" i="1"/>
  <c r="N72" i="1" s="1"/>
  <c r="L70" i="1"/>
  <c r="N70" i="1" s="1"/>
  <c r="L68" i="1"/>
  <c r="N68" i="1" s="1"/>
  <c r="L66" i="1"/>
  <c r="N66" i="1" s="1"/>
  <c r="L64" i="1"/>
  <c r="N64" i="1" s="1"/>
  <c r="L62" i="1"/>
  <c r="N62" i="1" s="1"/>
  <c r="L60" i="1"/>
  <c r="N60" i="1" s="1"/>
  <c r="L115" i="1"/>
  <c r="N115" i="1" s="1"/>
  <c r="L98" i="1"/>
  <c r="N98" i="1" s="1"/>
  <c r="L90" i="1"/>
  <c r="N90" i="1" s="1"/>
  <c r="L85" i="1"/>
  <c r="N85" i="1" s="1"/>
  <c r="L81" i="1"/>
  <c r="N81" i="1" s="1"/>
  <c r="L77" i="1"/>
  <c r="N77" i="1" s="1"/>
  <c r="L73" i="1"/>
  <c r="N73" i="1" s="1"/>
  <c r="L69" i="1"/>
  <c r="N69" i="1" s="1"/>
  <c r="L65" i="1"/>
  <c r="N65" i="1" s="1"/>
  <c r="L61" i="1"/>
  <c r="N61" i="1" s="1"/>
  <c r="L58" i="1"/>
  <c r="N58" i="1" s="1"/>
  <c r="L56" i="1"/>
  <c r="N56" i="1" s="1"/>
  <c r="L54" i="1"/>
  <c r="N54" i="1" s="1"/>
  <c r="L52" i="1"/>
  <c r="N52" i="1" s="1"/>
  <c r="L50" i="1"/>
  <c r="N50" i="1" s="1"/>
  <c r="L48" i="1"/>
  <c r="N48" i="1" s="1"/>
  <c r="L46" i="1"/>
  <c r="N46" i="1" s="1"/>
  <c r="L44" i="1"/>
  <c r="N44" i="1" s="1"/>
  <c r="L42" i="1"/>
  <c r="N42" i="1" s="1"/>
  <c r="L40" i="1"/>
  <c r="N40" i="1" s="1"/>
  <c r="T126" i="1"/>
  <c r="V126" i="1" s="1"/>
  <c r="T124" i="1"/>
  <c r="V124" i="1" s="1"/>
  <c r="T122" i="1"/>
  <c r="V122" i="1" s="1"/>
  <c r="T120" i="1"/>
  <c r="V120" i="1" s="1"/>
  <c r="T118" i="1"/>
  <c r="V118" i="1" s="1"/>
  <c r="T125" i="1"/>
  <c r="V125" i="1" s="1"/>
  <c r="T121" i="1"/>
  <c r="V121" i="1" s="1"/>
  <c r="T116" i="1"/>
  <c r="V116" i="1" s="1"/>
  <c r="T114" i="1"/>
  <c r="V114" i="1" s="1"/>
  <c r="T123" i="1"/>
  <c r="V123" i="1" s="1"/>
  <c r="T117" i="1"/>
  <c r="V117" i="1" s="1"/>
  <c r="T113" i="1"/>
  <c r="V113" i="1" s="1"/>
  <c r="T112" i="1"/>
  <c r="V112" i="1" s="1"/>
  <c r="T110" i="1"/>
  <c r="V110" i="1" s="1"/>
  <c r="T108" i="1"/>
  <c r="V108" i="1" s="1"/>
  <c r="T106" i="1"/>
  <c r="V106" i="1" s="1"/>
  <c r="T104" i="1"/>
  <c r="V104" i="1" s="1"/>
  <c r="T102" i="1"/>
  <c r="V102" i="1" s="1"/>
  <c r="T100" i="1"/>
  <c r="V100" i="1" s="1"/>
  <c r="T98" i="1"/>
  <c r="V98" i="1" s="1"/>
  <c r="T119" i="1"/>
  <c r="V119" i="1" s="1"/>
  <c r="T111" i="1"/>
  <c r="V111" i="1" s="1"/>
  <c r="T107" i="1"/>
  <c r="V107" i="1" s="1"/>
  <c r="T103" i="1"/>
  <c r="V103" i="1" s="1"/>
  <c r="T99" i="1"/>
  <c r="V99" i="1" s="1"/>
  <c r="T97" i="1"/>
  <c r="V97" i="1" s="1"/>
  <c r="T95" i="1"/>
  <c r="V95" i="1" s="1"/>
  <c r="T93" i="1"/>
  <c r="V93" i="1" s="1"/>
  <c r="T91" i="1"/>
  <c r="V91" i="1" s="1"/>
  <c r="T89" i="1"/>
  <c r="V89" i="1" s="1"/>
  <c r="T109" i="1"/>
  <c r="V109" i="1" s="1"/>
  <c r="T101" i="1"/>
  <c r="V101" i="1" s="1"/>
  <c r="T96" i="1"/>
  <c r="V96" i="1" s="1"/>
  <c r="T92" i="1"/>
  <c r="V92" i="1" s="1"/>
  <c r="T88" i="1"/>
  <c r="V88" i="1" s="1"/>
  <c r="T86" i="1"/>
  <c r="V86" i="1" s="1"/>
  <c r="T84" i="1"/>
  <c r="V84" i="1" s="1"/>
  <c r="T82" i="1"/>
  <c r="V82" i="1" s="1"/>
  <c r="T80" i="1"/>
  <c r="V80" i="1" s="1"/>
  <c r="T78" i="1"/>
  <c r="V78" i="1" s="1"/>
  <c r="T76" i="1"/>
  <c r="V76" i="1" s="1"/>
  <c r="T74" i="1"/>
  <c r="V74" i="1" s="1"/>
  <c r="T72" i="1"/>
  <c r="V72" i="1" s="1"/>
  <c r="T70" i="1"/>
  <c r="V70" i="1" s="1"/>
  <c r="T68" i="1"/>
  <c r="V68" i="1" s="1"/>
  <c r="T66" i="1"/>
  <c r="V66" i="1" s="1"/>
  <c r="T64" i="1"/>
  <c r="V64" i="1" s="1"/>
  <c r="T62" i="1"/>
  <c r="V62" i="1" s="1"/>
  <c r="T60" i="1"/>
  <c r="V60" i="1" s="1"/>
  <c r="T115" i="1"/>
  <c r="V115" i="1" s="1"/>
  <c r="T90" i="1"/>
  <c r="V90" i="1" s="1"/>
  <c r="T85" i="1"/>
  <c r="V85" i="1" s="1"/>
  <c r="T81" i="1"/>
  <c r="V81" i="1" s="1"/>
  <c r="T77" i="1"/>
  <c r="V77" i="1" s="1"/>
  <c r="T73" i="1"/>
  <c r="V73" i="1" s="1"/>
  <c r="T69" i="1"/>
  <c r="V69" i="1" s="1"/>
  <c r="T65" i="1"/>
  <c r="V65" i="1" s="1"/>
  <c r="T61" i="1"/>
  <c r="V61" i="1" s="1"/>
  <c r="T58" i="1"/>
  <c r="V58" i="1" s="1"/>
  <c r="T56" i="1"/>
  <c r="V56" i="1" s="1"/>
  <c r="T54" i="1"/>
  <c r="V54" i="1" s="1"/>
  <c r="T52" i="1"/>
  <c r="V52" i="1" s="1"/>
  <c r="T50" i="1"/>
  <c r="V50" i="1" s="1"/>
  <c r="T48" i="1"/>
  <c r="V48" i="1" s="1"/>
  <c r="T46" i="1"/>
  <c r="V46" i="1" s="1"/>
  <c r="T44" i="1"/>
  <c r="V44" i="1" s="1"/>
  <c r="T42" i="1"/>
  <c r="V42" i="1" s="1"/>
  <c r="T40" i="1"/>
  <c r="V40" i="1" s="1"/>
  <c r="AG125" i="1"/>
  <c r="AI125" i="1" s="1"/>
  <c r="AG123" i="1"/>
  <c r="AI123" i="1" s="1"/>
  <c r="AG121" i="1"/>
  <c r="AI121" i="1" s="1"/>
  <c r="AG119" i="1"/>
  <c r="AI119" i="1" s="1"/>
  <c r="AG124" i="1"/>
  <c r="AI124" i="1" s="1"/>
  <c r="AG120" i="1"/>
  <c r="AI120" i="1" s="1"/>
  <c r="AG117" i="1"/>
  <c r="AI117" i="1" s="1"/>
  <c r="AG115" i="1"/>
  <c r="AI115" i="1" s="1"/>
  <c r="AG113" i="1"/>
  <c r="AI113" i="1" s="1"/>
  <c r="AG122" i="1"/>
  <c r="AI122" i="1" s="1"/>
  <c r="AG116" i="1"/>
  <c r="AI116" i="1" s="1"/>
  <c r="AG111" i="1"/>
  <c r="AI111" i="1" s="1"/>
  <c r="AG109" i="1"/>
  <c r="AI109" i="1" s="1"/>
  <c r="AG107" i="1"/>
  <c r="AI107" i="1" s="1"/>
  <c r="AG105" i="1"/>
  <c r="AI105" i="1" s="1"/>
  <c r="AG103" i="1"/>
  <c r="AI103" i="1" s="1"/>
  <c r="AG101" i="1"/>
  <c r="AI101" i="1" s="1"/>
  <c r="AG99" i="1"/>
  <c r="AI99" i="1" s="1"/>
  <c r="AG118" i="1"/>
  <c r="AI118" i="1" s="1"/>
  <c r="AG110" i="1"/>
  <c r="AI110" i="1" s="1"/>
  <c r="AG106" i="1"/>
  <c r="AI106" i="1" s="1"/>
  <c r="AG102" i="1"/>
  <c r="AI102" i="1" s="1"/>
  <c r="AG98" i="1"/>
  <c r="AI98" i="1" s="1"/>
  <c r="AG96" i="1"/>
  <c r="AI96" i="1" s="1"/>
  <c r="AG94" i="1"/>
  <c r="AI94" i="1" s="1"/>
  <c r="AG92" i="1"/>
  <c r="AI92" i="1" s="1"/>
  <c r="AG90" i="1"/>
  <c r="AI90" i="1" s="1"/>
  <c r="AG88" i="1"/>
  <c r="AI88" i="1" s="1"/>
  <c r="AG126" i="1"/>
  <c r="AI126" i="1" s="1"/>
  <c r="AG108" i="1"/>
  <c r="AI108" i="1" s="1"/>
  <c r="AG100" i="1"/>
  <c r="AI100" i="1" s="1"/>
  <c r="AG95" i="1"/>
  <c r="AI95" i="1" s="1"/>
  <c r="AG91" i="1"/>
  <c r="AI91" i="1" s="1"/>
  <c r="AG87" i="1"/>
  <c r="AI87" i="1" s="1"/>
  <c r="AG85" i="1"/>
  <c r="AI85" i="1" s="1"/>
  <c r="AG83" i="1"/>
  <c r="AI83" i="1" s="1"/>
  <c r="AG81" i="1"/>
  <c r="AI81" i="1" s="1"/>
  <c r="AG79" i="1"/>
  <c r="AI79" i="1" s="1"/>
  <c r="AG77" i="1"/>
  <c r="AI77" i="1" s="1"/>
  <c r="AG75" i="1"/>
  <c r="AI75" i="1" s="1"/>
  <c r="AG73" i="1"/>
  <c r="AI73" i="1" s="1"/>
  <c r="AG71" i="1"/>
  <c r="AI71" i="1" s="1"/>
  <c r="AG69" i="1"/>
  <c r="AI69" i="1" s="1"/>
  <c r="AG67" i="1"/>
  <c r="AI67" i="1" s="1"/>
  <c r="AG65" i="1"/>
  <c r="AI65" i="1" s="1"/>
  <c r="AG63" i="1"/>
  <c r="AI63" i="1" s="1"/>
  <c r="AG61" i="1"/>
  <c r="AI61" i="1" s="1"/>
  <c r="AG59" i="1"/>
  <c r="AI59" i="1" s="1"/>
  <c r="AG114" i="1"/>
  <c r="AI114" i="1" s="1"/>
  <c r="AG112" i="1"/>
  <c r="AI112" i="1" s="1"/>
  <c r="AG97" i="1"/>
  <c r="AI97" i="1" s="1"/>
  <c r="AG89" i="1"/>
  <c r="AI89" i="1" s="1"/>
  <c r="AG84" i="1"/>
  <c r="AI84" i="1" s="1"/>
  <c r="AG80" i="1"/>
  <c r="AI80" i="1" s="1"/>
  <c r="AG76" i="1"/>
  <c r="AI76" i="1" s="1"/>
  <c r="AG72" i="1"/>
  <c r="AI72" i="1" s="1"/>
  <c r="AG68" i="1"/>
  <c r="AI68" i="1" s="1"/>
  <c r="AG64" i="1"/>
  <c r="AI64" i="1" s="1"/>
  <c r="AG60" i="1"/>
  <c r="AI60" i="1" s="1"/>
  <c r="AG57" i="1"/>
  <c r="AI57" i="1" s="1"/>
  <c r="AG55" i="1"/>
  <c r="AI55" i="1" s="1"/>
  <c r="AG53" i="1"/>
  <c r="AI53" i="1" s="1"/>
  <c r="AG51" i="1"/>
  <c r="AI51" i="1" s="1"/>
  <c r="AG49" i="1"/>
  <c r="AI49" i="1" s="1"/>
  <c r="AG47" i="1"/>
  <c r="AI47" i="1" s="1"/>
  <c r="AG45" i="1"/>
  <c r="AI45" i="1" s="1"/>
  <c r="AG43" i="1"/>
  <c r="AI43" i="1" s="1"/>
  <c r="AG41" i="1"/>
  <c r="AI41" i="1" s="1"/>
  <c r="AG39" i="1"/>
  <c r="AI39" i="1" s="1"/>
  <c r="I127" i="1"/>
  <c r="L6" i="1"/>
  <c r="Q127" i="1"/>
  <c r="T6" i="1"/>
  <c r="Y127" i="1"/>
  <c r="AC6" i="1"/>
  <c r="AH127" i="1"/>
  <c r="AK6" i="1"/>
  <c r="H8" i="1"/>
  <c r="J8" i="1" s="1"/>
  <c r="P8" i="1"/>
  <c r="R8" i="1" s="1"/>
  <c r="X8" i="1"/>
  <c r="Z8" i="1" s="1"/>
  <c r="AG8" i="1"/>
  <c r="AI8" i="1" s="1"/>
  <c r="L9" i="1"/>
  <c r="N9" i="1" s="1"/>
  <c r="T9" i="1"/>
  <c r="V9" i="1" s="1"/>
  <c r="AC9" i="1"/>
  <c r="AE9" i="1" s="1"/>
  <c r="AK9" i="1"/>
  <c r="AM9" i="1" s="1"/>
  <c r="H10" i="1"/>
  <c r="J10" i="1" s="1"/>
  <c r="P10" i="1"/>
  <c r="R10" i="1" s="1"/>
  <c r="X10" i="1"/>
  <c r="Z10" i="1" s="1"/>
  <c r="AG10" i="1"/>
  <c r="AI10" i="1" s="1"/>
  <c r="L11" i="1"/>
  <c r="N11" i="1" s="1"/>
  <c r="T11" i="1"/>
  <c r="V11" i="1" s="1"/>
  <c r="AC11" i="1"/>
  <c r="AE11" i="1" s="1"/>
  <c r="AK11" i="1"/>
  <c r="AM11" i="1" s="1"/>
  <c r="H12" i="1"/>
  <c r="J12" i="1" s="1"/>
  <c r="P12" i="1"/>
  <c r="R12" i="1" s="1"/>
  <c r="X12" i="1"/>
  <c r="Z12" i="1" s="1"/>
  <c r="AG12" i="1"/>
  <c r="AI12" i="1" s="1"/>
  <c r="L13" i="1"/>
  <c r="N13" i="1" s="1"/>
  <c r="T13" i="1"/>
  <c r="V13" i="1" s="1"/>
  <c r="AC13" i="1"/>
  <c r="AE13" i="1" s="1"/>
  <c r="AK13" i="1"/>
  <c r="AM13" i="1" s="1"/>
  <c r="H14" i="1"/>
  <c r="J14" i="1" s="1"/>
  <c r="P14" i="1"/>
  <c r="R14" i="1" s="1"/>
  <c r="X14" i="1"/>
  <c r="Z14" i="1" s="1"/>
  <c r="AG14" i="1"/>
  <c r="AI14" i="1" s="1"/>
  <c r="L15" i="1"/>
  <c r="N15" i="1" s="1"/>
  <c r="T15" i="1"/>
  <c r="V15" i="1" s="1"/>
  <c r="AC15" i="1"/>
  <c r="AE15" i="1" s="1"/>
  <c r="AK15" i="1"/>
  <c r="AM15" i="1" s="1"/>
  <c r="H16" i="1"/>
  <c r="J16" i="1" s="1"/>
  <c r="P16" i="1"/>
  <c r="R16" i="1" s="1"/>
  <c r="X16" i="1"/>
  <c r="Z16" i="1" s="1"/>
  <c r="AG16" i="1"/>
  <c r="AI16" i="1" s="1"/>
  <c r="L17" i="1"/>
  <c r="N17" i="1" s="1"/>
  <c r="T17" i="1"/>
  <c r="V17" i="1" s="1"/>
  <c r="AC17" i="1"/>
  <c r="AE17" i="1" s="1"/>
  <c r="AK17" i="1"/>
  <c r="AM17" i="1" s="1"/>
  <c r="H18" i="1"/>
  <c r="J18" i="1" s="1"/>
  <c r="P18" i="1"/>
  <c r="R18" i="1" s="1"/>
  <c r="X18" i="1"/>
  <c r="Z18" i="1" s="1"/>
  <c r="AG18" i="1"/>
  <c r="AI18" i="1" s="1"/>
  <c r="L19" i="1"/>
  <c r="N19" i="1" s="1"/>
  <c r="T19" i="1"/>
  <c r="V19" i="1" s="1"/>
  <c r="AC19" i="1"/>
  <c r="AE19" i="1" s="1"/>
  <c r="AK19" i="1"/>
  <c r="AM19" i="1" s="1"/>
  <c r="H20" i="1"/>
  <c r="J20" i="1" s="1"/>
  <c r="P20" i="1"/>
  <c r="R20" i="1" s="1"/>
  <c r="X20" i="1"/>
  <c r="Z20" i="1" s="1"/>
  <c r="AG20" i="1"/>
  <c r="AI20" i="1" s="1"/>
  <c r="L21" i="1"/>
  <c r="N21" i="1" s="1"/>
  <c r="T21" i="1"/>
  <c r="V21" i="1" s="1"/>
  <c r="AC21" i="1"/>
  <c r="AE21" i="1" s="1"/>
  <c r="AK21" i="1"/>
  <c r="AM21" i="1" s="1"/>
  <c r="H22" i="1"/>
  <c r="J22" i="1" s="1"/>
  <c r="P22" i="1"/>
  <c r="R22" i="1" s="1"/>
  <c r="X22" i="1"/>
  <c r="Z22" i="1" s="1"/>
  <c r="AG22" i="1"/>
  <c r="AI22" i="1" s="1"/>
  <c r="L23" i="1"/>
  <c r="N23" i="1" s="1"/>
  <c r="T23" i="1"/>
  <c r="V23" i="1" s="1"/>
  <c r="AC23" i="1"/>
  <c r="AE23" i="1" s="1"/>
  <c r="AK23" i="1"/>
  <c r="AM23" i="1" s="1"/>
  <c r="H24" i="1"/>
  <c r="J24" i="1" s="1"/>
  <c r="P24" i="1"/>
  <c r="R24" i="1" s="1"/>
  <c r="X24" i="1"/>
  <c r="Z24" i="1" s="1"/>
  <c r="AG24" i="1"/>
  <c r="AI24" i="1" s="1"/>
  <c r="L25" i="1"/>
  <c r="N25" i="1" s="1"/>
  <c r="T25" i="1"/>
  <c r="V25" i="1" s="1"/>
  <c r="AC25" i="1"/>
  <c r="AE25" i="1" s="1"/>
  <c r="AK25" i="1"/>
  <c r="AM25" i="1" s="1"/>
  <c r="H26" i="1"/>
  <c r="J26" i="1" s="1"/>
  <c r="P26" i="1"/>
  <c r="R26" i="1" s="1"/>
  <c r="X26" i="1"/>
  <c r="Z26" i="1" s="1"/>
  <c r="AG26" i="1"/>
  <c r="AI26" i="1" s="1"/>
  <c r="L27" i="1"/>
  <c r="N27" i="1" s="1"/>
  <c r="T27" i="1"/>
  <c r="V27" i="1" s="1"/>
  <c r="AC27" i="1"/>
  <c r="AE27" i="1" s="1"/>
  <c r="AK27" i="1"/>
  <c r="AM27" i="1" s="1"/>
  <c r="H28" i="1"/>
  <c r="J28" i="1" s="1"/>
  <c r="P28" i="1"/>
  <c r="R28" i="1" s="1"/>
  <c r="X28" i="1"/>
  <c r="Z28" i="1" s="1"/>
  <c r="AG28" i="1"/>
  <c r="AI28" i="1" s="1"/>
  <c r="L29" i="1"/>
  <c r="N29" i="1" s="1"/>
  <c r="T29" i="1"/>
  <c r="V29" i="1" s="1"/>
  <c r="AC29" i="1"/>
  <c r="AE29" i="1" s="1"/>
  <c r="AK29" i="1"/>
  <c r="AM29" i="1" s="1"/>
  <c r="H30" i="1"/>
  <c r="J30" i="1" s="1"/>
  <c r="P30" i="1"/>
  <c r="R30" i="1" s="1"/>
  <c r="X30" i="1"/>
  <c r="Z30" i="1" s="1"/>
  <c r="AG30" i="1"/>
  <c r="AI30" i="1" s="1"/>
  <c r="L31" i="1"/>
  <c r="N31" i="1" s="1"/>
  <c r="T31" i="1"/>
  <c r="V31" i="1" s="1"/>
  <c r="AC31" i="1"/>
  <c r="AE31" i="1" s="1"/>
  <c r="AK31" i="1"/>
  <c r="AM31" i="1" s="1"/>
  <c r="H32" i="1"/>
  <c r="J32" i="1" s="1"/>
  <c r="P32" i="1"/>
  <c r="R32" i="1" s="1"/>
  <c r="X32" i="1"/>
  <c r="Z32" i="1" s="1"/>
  <c r="AG32" i="1"/>
  <c r="AI32" i="1" s="1"/>
  <c r="L33" i="1"/>
  <c r="N33" i="1" s="1"/>
  <c r="T33" i="1"/>
  <c r="V33" i="1" s="1"/>
  <c r="AC33" i="1"/>
  <c r="AE33" i="1" s="1"/>
  <c r="AK33" i="1"/>
  <c r="AM33" i="1" s="1"/>
  <c r="H34" i="1"/>
  <c r="J34" i="1" s="1"/>
  <c r="P34" i="1"/>
  <c r="R34" i="1" s="1"/>
  <c r="X34" i="1"/>
  <c r="Z34" i="1" s="1"/>
  <c r="AG34" i="1"/>
  <c r="AI34" i="1" s="1"/>
  <c r="L35" i="1"/>
  <c r="N35" i="1" s="1"/>
  <c r="T35" i="1"/>
  <c r="V35" i="1" s="1"/>
  <c r="AC35" i="1"/>
  <c r="AE35" i="1" s="1"/>
  <c r="AK35" i="1"/>
  <c r="AM35" i="1" s="1"/>
  <c r="H36" i="1"/>
  <c r="J36" i="1" s="1"/>
  <c r="P36" i="1"/>
  <c r="R36" i="1" s="1"/>
  <c r="X36" i="1"/>
  <c r="Z36" i="1" s="1"/>
  <c r="AG36" i="1"/>
  <c r="AI36" i="1" s="1"/>
  <c r="L37" i="1"/>
  <c r="N37" i="1" s="1"/>
  <c r="T37" i="1"/>
  <c r="V37" i="1" s="1"/>
  <c r="AC37" i="1"/>
  <c r="AE37" i="1" s="1"/>
  <c r="AK37" i="1"/>
  <c r="AM37" i="1" s="1"/>
  <c r="H38" i="1"/>
  <c r="J38" i="1" s="1"/>
  <c r="P38" i="1"/>
  <c r="R38" i="1" s="1"/>
  <c r="X38" i="1"/>
  <c r="Z38" i="1" s="1"/>
  <c r="H40" i="1"/>
  <c r="J40" i="1" s="1"/>
  <c r="P40" i="1"/>
  <c r="R40" i="1" s="1"/>
  <c r="X40" i="1"/>
  <c r="Z40" i="1" s="1"/>
  <c r="AG40" i="1"/>
  <c r="AI40" i="1" s="1"/>
  <c r="L41" i="1"/>
  <c r="N41" i="1" s="1"/>
  <c r="T41" i="1"/>
  <c r="V41" i="1" s="1"/>
  <c r="AC41" i="1"/>
  <c r="AE41" i="1" s="1"/>
  <c r="AK41" i="1"/>
  <c r="AM41" i="1" s="1"/>
  <c r="H44" i="1"/>
  <c r="J44" i="1" s="1"/>
  <c r="P44" i="1"/>
  <c r="R44" i="1" s="1"/>
  <c r="X44" i="1"/>
  <c r="Z44" i="1" s="1"/>
  <c r="AG44" i="1"/>
  <c r="AI44" i="1" s="1"/>
  <c r="L45" i="1"/>
  <c r="N45" i="1" s="1"/>
  <c r="T45" i="1"/>
  <c r="V45" i="1" s="1"/>
  <c r="AC45" i="1"/>
  <c r="AE45" i="1" s="1"/>
  <c r="AK45" i="1"/>
  <c r="AM45" i="1" s="1"/>
  <c r="H48" i="1"/>
  <c r="J48" i="1" s="1"/>
  <c r="P48" i="1"/>
  <c r="R48" i="1" s="1"/>
  <c r="X48" i="1"/>
  <c r="Z48" i="1" s="1"/>
  <c r="AG48" i="1"/>
  <c r="AI48" i="1" s="1"/>
  <c r="L49" i="1"/>
  <c r="N49" i="1" s="1"/>
  <c r="T49" i="1"/>
  <c r="V49" i="1" s="1"/>
  <c r="AC49" i="1"/>
  <c r="AE49" i="1" s="1"/>
  <c r="AK49" i="1"/>
  <c r="AM49" i="1" s="1"/>
  <c r="H52" i="1"/>
  <c r="J52" i="1" s="1"/>
  <c r="P52" i="1"/>
  <c r="R52" i="1" s="1"/>
  <c r="X52" i="1"/>
  <c r="Z52" i="1" s="1"/>
  <c r="AG52" i="1"/>
  <c r="AI52" i="1" s="1"/>
  <c r="L53" i="1"/>
  <c r="N53" i="1" s="1"/>
  <c r="T53" i="1"/>
  <c r="V53" i="1" s="1"/>
  <c r="AC53" i="1"/>
  <c r="AE53" i="1" s="1"/>
  <c r="AK53" i="1"/>
  <c r="AM53" i="1" s="1"/>
  <c r="H56" i="1"/>
  <c r="J56" i="1" s="1"/>
  <c r="P56" i="1"/>
  <c r="R56" i="1" s="1"/>
  <c r="X56" i="1"/>
  <c r="Z56" i="1" s="1"/>
  <c r="AG56" i="1"/>
  <c r="AI56" i="1" s="1"/>
  <c r="L57" i="1"/>
  <c r="N57" i="1" s="1"/>
  <c r="T57" i="1"/>
  <c r="V57" i="1" s="1"/>
  <c r="AC57" i="1"/>
  <c r="AE57" i="1" s="1"/>
  <c r="AK57" i="1"/>
  <c r="AM57" i="1" s="1"/>
  <c r="H62" i="1"/>
  <c r="J62" i="1" s="1"/>
  <c r="P62" i="1"/>
  <c r="R62" i="1" s="1"/>
  <c r="X62" i="1"/>
  <c r="Z62" i="1" s="1"/>
  <c r="AG62" i="1"/>
  <c r="AI62" i="1" s="1"/>
  <c r="L63" i="1"/>
  <c r="N63" i="1" s="1"/>
  <c r="T63" i="1"/>
  <c r="V63" i="1" s="1"/>
  <c r="AC63" i="1"/>
  <c r="AE63" i="1" s="1"/>
  <c r="AK63" i="1"/>
  <c r="AM63" i="1" s="1"/>
  <c r="H70" i="1"/>
  <c r="J70" i="1" s="1"/>
  <c r="P70" i="1"/>
  <c r="R70" i="1" s="1"/>
  <c r="X70" i="1"/>
  <c r="Z70" i="1" s="1"/>
  <c r="AG70" i="1"/>
  <c r="AI70" i="1" s="1"/>
  <c r="L71" i="1"/>
  <c r="N71" i="1" s="1"/>
  <c r="T71" i="1"/>
  <c r="V71" i="1" s="1"/>
  <c r="AC71" i="1"/>
  <c r="AE71" i="1" s="1"/>
  <c r="AK71" i="1"/>
  <c r="AM71" i="1" s="1"/>
  <c r="H78" i="1"/>
  <c r="J78" i="1" s="1"/>
  <c r="P78" i="1"/>
  <c r="R78" i="1" s="1"/>
  <c r="X78" i="1"/>
  <c r="Z78" i="1" s="1"/>
  <c r="AG78" i="1"/>
  <c r="AI78" i="1" s="1"/>
  <c r="L79" i="1"/>
  <c r="N79" i="1" s="1"/>
  <c r="T79" i="1"/>
  <c r="V79" i="1" s="1"/>
  <c r="AC79" i="1"/>
  <c r="AE79" i="1" s="1"/>
  <c r="AK79" i="1"/>
  <c r="AM79" i="1" s="1"/>
  <c r="H86" i="1"/>
  <c r="J86" i="1" s="1"/>
  <c r="P86" i="1"/>
  <c r="R86" i="1" s="1"/>
  <c r="X86" i="1"/>
  <c r="Z86" i="1" s="1"/>
  <c r="AG86" i="1"/>
  <c r="AI86" i="1" s="1"/>
  <c r="L87" i="1"/>
  <c r="N87" i="1" s="1"/>
  <c r="T87" i="1"/>
  <c r="V87" i="1" s="1"/>
  <c r="AC87" i="1"/>
  <c r="AE87" i="1" s="1"/>
  <c r="AK87" i="1"/>
  <c r="AM87" i="1" s="1"/>
  <c r="AG104" i="1"/>
  <c r="AI104" i="1" s="1"/>
  <c r="L105" i="1"/>
  <c r="N105" i="1" s="1"/>
  <c r="T105" i="1"/>
  <c r="V105" i="1" s="1"/>
  <c r="H125" i="1"/>
  <c r="J125" i="1" s="1"/>
  <c r="H123" i="1"/>
  <c r="J123" i="1" s="1"/>
  <c r="H121" i="1"/>
  <c r="J121" i="1" s="1"/>
  <c r="H119" i="1"/>
  <c r="J119" i="1" s="1"/>
  <c r="H124" i="1"/>
  <c r="J124" i="1" s="1"/>
  <c r="H120" i="1"/>
  <c r="J120" i="1" s="1"/>
  <c r="H117" i="1"/>
  <c r="J117" i="1" s="1"/>
  <c r="H115" i="1"/>
  <c r="J115" i="1" s="1"/>
  <c r="H113" i="1"/>
  <c r="J113" i="1" s="1"/>
  <c r="H122" i="1"/>
  <c r="J122" i="1" s="1"/>
  <c r="H116" i="1"/>
  <c r="J116" i="1" s="1"/>
  <c r="H111" i="1"/>
  <c r="J111" i="1" s="1"/>
  <c r="H109" i="1"/>
  <c r="J109" i="1" s="1"/>
  <c r="H107" i="1"/>
  <c r="J107" i="1" s="1"/>
  <c r="H105" i="1"/>
  <c r="J105" i="1" s="1"/>
  <c r="H103" i="1"/>
  <c r="J103" i="1" s="1"/>
  <c r="H101" i="1"/>
  <c r="J101" i="1" s="1"/>
  <c r="H99" i="1"/>
  <c r="J99" i="1" s="1"/>
  <c r="H118" i="1"/>
  <c r="J118" i="1" s="1"/>
  <c r="H110" i="1"/>
  <c r="J110" i="1" s="1"/>
  <c r="H106" i="1"/>
  <c r="J106" i="1" s="1"/>
  <c r="H102" i="1"/>
  <c r="J102" i="1" s="1"/>
  <c r="H98" i="1"/>
  <c r="J98" i="1" s="1"/>
  <c r="H96" i="1"/>
  <c r="J96" i="1" s="1"/>
  <c r="H94" i="1"/>
  <c r="J94" i="1" s="1"/>
  <c r="H92" i="1"/>
  <c r="J92" i="1" s="1"/>
  <c r="H90" i="1"/>
  <c r="J90" i="1" s="1"/>
  <c r="H88" i="1"/>
  <c r="J88" i="1" s="1"/>
  <c r="H126" i="1"/>
  <c r="J126" i="1" s="1"/>
  <c r="H108" i="1"/>
  <c r="J108" i="1" s="1"/>
  <c r="H100" i="1"/>
  <c r="J100" i="1" s="1"/>
  <c r="H95" i="1"/>
  <c r="J95" i="1" s="1"/>
  <c r="H91" i="1"/>
  <c r="J91" i="1" s="1"/>
  <c r="H87" i="1"/>
  <c r="J87" i="1" s="1"/>
  <c r="H85" i="1"/>
  <c r="J85" i="1" s="1"/>
  <c r="H83" i="1"/>
  <c r="J83" i="1" s="1"/>
  <c r="H81" i="1"/>
  <c r="J81" i="1" s="1"/>
  <c r="H79" i="1"/>
  <c r="J79" i="1" s="1"/>
  <c r="H77" i="1"/>
  <c r="J77" i="1" s="1"/>
  <c r="H75" i="1"/>
  <c r="J75" i="1" s="1"/>
  <c r="H73" i="1"/>
  <c r="J73" i="1" s="1"/>
  <c r="H71" i="1"/>
  <c r="J71" i="1" s="1"/>
  <c r="H69" i="1"/>
  <c r="J69" i="1" s="1"/>
  <c r="H67" i="1"/>
  <c r="J67" i="1" s="1"/>
  <c r="H65" i="1"/>
  <c r="J65" i="1" s="1"/>
  <c r="H63" i="1"/>
  <c r="J63" i="1" s="1"/>
  <c r="H61" i="1"/>
  <c r="J61" i="1" s="1"/>
  <c r="H59" i="1"/>
  <c r="J59" i="1" s="1"/>
  <c r="H114" i="1"/>
  <c r="J114" i="1" s="1"/>
  <c r="H112" i="1"/>
  <c r="J112" i="1" s="1"/>
  <c r="H97" i="1"/>
  <c r="J97" i="1" s="1"/>
  <c r="H89" i="1"/>
  <c r="J89" i="1" s="1"/>
  <c r="H84" i="1"/>
  <c r="J84" i="1" s="1"/>
  <c r="H80" i="1"/>
  <c r="J80" i="1" s="1"/>
  <c r="H76" i="1"/>
  <c r="J76" i="1" s="1"/>
  <c r="H72" i="1"/>
  <c r="J72" i="1" s="1"/>
  <c r="H68" i="1"/>
  <c r="J68" i="1" s="1"/>
  <c r="H64" i="1"/>
  <c r="J64" i="1" s="1"/>
  <c r="H60" i="1"/>
  <c r="J60" i="1" s="1"/>
  <c r="H57" i="1"/>
  <c r="J57" i="1" s="1"/>
  <c r="H55" i="1"/>
  <c r="J55" i="1" s="1"/>
  <c r="H53" i="1"/>
  <c r="J53" i="1" s="1"/>
  <c r="H51" i="1"/>
  <c r="J51" i="1" s="1"/>
  <c r="H49" i="1"/>
  <c r="J49" i="1" s="1"/>
  <c r="H47" i="1"/>
  <c r="J47" i="1" s="1"/>
  <c r="H45" i="1"/>
  <c r="J45" i="1" s="1"/>
  <c r="H43" i="1"/>
  <c r="J43" i="1" s="1"/>
  <c r="H41" i="1"/>
  <c r="J41" i="1" s="1"/>
  <c r="H39" i="1"/>
  <c r="J39" i="1" s="1"/>
  <c r="P125" i="1"/>
  <c r="R125" i="1" s="1"/>
  <c r="P123" i="1"/>
  <c r="R123" i="1" s="1"/>
  <c r="P121" i="1"/>
  <c r="R121" i="1" s="1"/>
  <c r="P119" i="1"/>
  <c r="R119" i="1" s="1"/>
  <c r="P124" i="1"/>
  <c r="R124" i="1" s="1"/>
  <c r="P120" i="1"/>
  <c r="R120" i="1" s="1"/>
  <c r="P117" i="1"/>
  <c r="R117" i="1" s="1"/>
  <c r="P115" i="1"/>
  <c r="R115" i="1" s="1"/>
  <c r="P113" i="1"/>
  <c r="R113" i="1" s="1"/>
  <c r="P122" i="1"/>
  <c r="R122" i="1" s="1"/>
  <c r="P116" i="1"/>
  <c r="R116" i="1" s="1"/>
  <c r="P111" i="1"/>
  <c r="R111" i="1" s="1"/>
  <c r="P109" i="1"/>
  <c r="R109" i="1" s="1"/>
  <c r="P107" i="1"/>
  <c r="R107" i="1" s="1"/>
  <c r="P105" i="1"/>
  <c r="R105" i="1" s="1"/>
  <c r="P103" i="1"/>
  <c r="R103" i="1" s="1"/>
  <c r="P101" i="1"/>
  <c r="R101" i="1" s="1"/>
  <c r="P99" i="1"/>
  <c r="R99" i="1" s="1"/>
  <c r="P118" i="1"/>
  <c r="R118" i="1" s="1"/>
  <c r="P110" i="1"/>
  <c r="R110" i="1" s="1"/>
  <c r="P106" i="1"/>
  <c r="R106" i="1" s="1"/>
  <c r="P102" i="1"/>
  <c r="R102" i="1" s="1"/>
  <c r="P98" i="1"/>
  <c r="R98" i="1" s="1"/>
  <c r="P96" i="1"/>
  <c r="R96" i="1" s="1"/>
  <c r="P94" i="1"/>
  <c r="R94" i="1" s="1"/>
  <c r="P92" i="1"/>
  <c r="R92" i="1" s="1"/>
  <c r="P90" i="1"/>
  <c r="R90" i="1" s="1"/>
  <c r="P88" i="1"/>
  <c r="R88" i="1" s="1"/>
  <c r="P126" i="1"/>
  <c r="R126" i="1" s="1"/>
  <c r="P108" i="1"/>
  <c r="R108" i="1" s="1"/>
  <c r="P100" i="1"/>
  <c r="R100" i="1" s="1"/>
  <c r="P95" i="1"/>
  <c r="R95" i="1" s="1"/>
  <c r="P91" i="1"/>
  <c r="R91" i="1" s="1"/>
  <c r="P87" i="1"/>
  <c r="R87" i="1" s="1"/>
  <c r="P85" i="1"/>
  <c r="R85" i="1" s="1"/>
  <c r="P83" i="1"/>
  <c r="R83" i="1" s="1"/>
  <c r="P81" i="1"/>
  <c r="R81" i="1" s="1"/>
  <c r="P79" i="1"/>
  <c r="R79" i="1" s="1"/>
  <c r="P77" i="1"/>
  <c r="R77" i="1" s="1"/>
  <c r="P75" i="1"/>
  <c r="R75" i="1" s="1"/>
  <c r="P73" i="1"/>
  <c r="R73" i="1" s="1"/>
  <c r="P71" i="1"/>
  <c r="R71" i="1" s="1"/>
  <c r="P69" i="1"/>
  <c r="R69" i="1" s="1"/>
  <c r="P67" i="1"/>
  <c r="R67" i="1" s="1"/>
  <c r="P65" i="1"/>
  <c r="R65" i="1" s="1"/>
  <c r="P63" i="1"/>
  <c r="R63" i="1" s="1"/>
  <c r="P61" i="1"/>
  <c r="R61" i="1" s="1"/>
  <c r="P59" i="1"/>
  <c r="R59" i="1" s="1"/>
  <c r="P114" i="1"/>
  <c r="R114" i="1" s="1"/>
  <c r="P112" i="1"/>
  <c r="R112" i="1" s="1"/>
  <c r="P97" i="1"/>
  <c r="R97" i="1" s="1"/>
  <c r="P89" i="1"/>
  <c r="R89" i="1" s="1"/>
  <c r="P84" i="1"/>
  <c r="R84" i="1" s="1"/>
  <c r="P80" i="1"/>
  <c r="R80" i="1" s="1"/>
  <c r="P76" i="1"/>
  <c r="R76" i="1" s="1"/>
  <c r="P72" i="1"/>
  <c r="R72" i="1" s="1"/>
  <c r="P68" i="1"/>
  <c r="R68" i="1" s="1"/>
  <c r="P64" i="1"/>
  <c r="R64" i="1" s="1"/>
  <c r="P60" i="1"/>
  <c r="R60" i="1" s="1"/>
  <c r="P57" i="1"/>
  <c r="R57" i="1" s="1"/>
  <c r="P55" i="1"/>
  <c r="R55" i="1" s="1"/>
  <c r="P53" i="1"/>
  <c r="R53" i="1" s="1"/>
  <c r="P51" i="1"/>
  <c r="R51" i="1" s="1"/>
  <c r="P49" i="1"/>
  <c r="R49" i="1" s="1"/>
  <c r="P47" i="1"/>
  <c r="R47" i="1" s="1"/>
  <c r="P45" i="1"/>
  <c r="R45" i="1" s="1"/>
  <c r="P43" i="1"/>
  <c r="R43" i="1" s="1"/>
  <c r="P41" i="1"/>
  <c r="R41" i="1" s="1"/>
  <c r="P39" i="1"/>
  <c r="R39" i="1" s="1"/>
  <c r="X125" i="1"/>
  <c r="Z125" i="1" s="1"/>
  <c r="X123" i="1"/>
  <c r="Z123" i="1" s="1"/>
  <c r="X121" i="1"/>
  <c r="Z121" i="1" s="1"/>
  <c r="X119" i="1"/>
  <c r="Z119" i="1" s="1"/>
  <c r="X124" i="1"/>
  <c r="Z124" i="1" s="1"/>
  <c r="X120" i="1"/>
  <c r="Z120" i="1" s="1"/>
  <c r="X117" i="1"/>
  <c r="Z117" i="1" s="1"/>
  <c r="X115" i="1"/>
  <c r="Z115" i="1" s="1"/>
  <c r="X113" i="1"/>
  <c r="Z113" i="1" s="1"/>
  <c r="X122" i="1"/>
  <c r="Z122" i="1" s="1"/>
  <c r="X116" i="1"/>
  <c r="Z116" i="1" s="1"/>
  <c r="X111" i="1"/>
  <c r="Z111" i="1" s="1"/>
  <c r="X109" i="1"/>
  <c r="Z109" i="1" s="1"/>
  <c r="X107" i="1"/>
  <c r="Z107" i="1" s="1"/>
  <c r="X105" i="1"/>
  <c r="Z105" i="1" s="1"/>
  <c r="X103" i="1"/>
  <c r="Z103" i="1" s="1"/>
  <c r="X101" i="1"/>
  <c r="Z101" i="1" s="1"/>
  <c r="X99" i="1"/>
  <c r="Z99" i="1" s="1"/>
  <c r="X118" i="1"/>
  <c r="Z118" i="1" s="1"/>
  <c r="X110" i="1"/>
  <c r="Z110" i="1" s="1"/>
  <c r="X106" i="1"/>
  <c r="Z106" i="1" s="1"/>
  <c r="X102" i="1"/>
  <c r="Z102" i="1" s="1"/>
  <c r="X98" i="1"/>
  <c r="Z98" i="1" s="1"/>
  <c r="X96" i="1"/>
  <c r="Z96" i="1" s="1"/>
  <c r="X94" i="1"/>
  <c r="Z94" i="1" s="1"/>
  <c r="X92" i="1"/>
  <c r="Z92" i="1" s="1"/>
  <c r="X90" i="1"/>
  <c r="Z90" i="1" s="1"/>
  <c r="X88" i="1"/>
  <c r="Z88" i="1" s="1"/>
  <c r="X126" i="1"/>
  <c r="Z126" i="1" s="1"/>
  <c r="X108" i="1"/>
  <c r="Z108" i="1" s="1"/>
  <c r="X100" i="1"/>
  <c r="Z100" i="1" s="1"/>
  <c r="X95" i="1"/>
  <c r="Z95" i="1" s="1"/>
  <c r="X91" i="1"/>
  <c r="Z91" i="1" s="1"/>
  <c r="X87" i="1"/>
  <c r="Z87" i="1" s="1"/>
  <c r="X85" i="1"/>
  <c r="Z85" i="1" s="1"/>
  <c r="X83" i="1"/>
  <c r="Z83" i="1" s="1"/>
  <c r="X81" i="1"/>
  <c r="Z81" i="1" s="1"/>
  <c r="X79" i="1"/>
  <c r="Z79" i="1" s="1"/>
  <c r="X77" i="1"/>
  <c r="Z77" i="1" s="1"/>
  <c r="X75" i="1"/>
  <c r="Z75" i="1" s="1"/>
  <c r="X73" i="1"/>
  <c r="Z73" i="1" s="1"/>
  <c r="X71" i="1"/>
  <c r="Z71" i="1" s="1"/>
  <c r="X69" i="1"/>
  <c r="Z69" i="1" s="1"/>
  <c r="X67" i="1"/>
  <c r="Z67" i="1" s="1"/>
  <c r="X65" i="1"/>
  <c r="Z65" i="1" s="1"/>
  <c r="X63" i="1"/>
  <c r="Z63" i="1" s="1"/>
  <c r="X61" i="1"/>
  <c r="Z61" i="1" s="1"/>
  <c r="X59" i="1"/>
  <c r="Z59" i="1" s="1"/>
  <c r="X114" i="1"/>
  <c r="Z114" i="1" s="1"/>
  <c r="X112" i="1"/>
  <c r="Z112" i="1" s="1"/>
  <c r="X97" i="1"/>
  <c r="Z97" i="1" s="1"/>
  <c r="X89" i="1"/>
  <c r="Z89" i="1" s="1"/>
  <c r="X84" i="1"/>
  <c r="Z84" i="1" s="1"/>
  <c r="X80" i="1"/>
  <c r="Z80" i="1" s="1"/>
  <c r="X76" i="1"/>
  <c r="Z76" i="1" s="1"/>
  <c r="X72" i="1"/>
  <c r="Z72" i="1" s="1"/>
  <c r="X68" i="1"/>
  <c r="Z68" i="1" s="1"/>
  <c r="X64" i="1"/>
  <c r="Z64" i="1" s="1"/>
  <c r="X60" i="1"/>
  <c r="Z60" i="1" s="1"/>
  <c r="X57" i="1"/>
  <c r="Z57" i="1" s="1"/>
  <c r="X55" i="1"/>
  <c r="Z55" i="1" s="1"/>
  <c r="X53" i="1"/>
  <c r="Z53" i="1" s="1"/>
  <c r="X51" i="1"/>
  <c r="Z51" i="1" s="1"/>
  <c r="X49" i="1"/>
  <c r="Z49" i="1" s="1"/>
  <c r="X47" i="1"/>
  <c r="Z47" i="1" s="1"/>
  <c r="X45" i="1"/>
  <c r="Z45" i="1" s="1"/>
  <c r="X43" i="1"/>
  <c r="Z43" i="1" s="1"/>
  <c r="X41" i="1"/>
  <c r="Z41" i="1" s="1"/>
  <c r="X39" i="1"/>
  <c r="Z39" i="1" s="1"/>
  <c r="AC126" i="1"/>
  <c r="AE126" i="1" s="1"/>
  <c r="AC124" i="1"/>
  <c r="AE124" i="1" s="1"/>
  <c r="AC122" i="1"/>
  <c r="AE122" i="1" s="1"/>
  <c r="AC120" i="1"/>
  <c r="AE120" i="1" s="1"/>
  <c r="AC118" i="1"/>
  <c r="AE118" i="1" s="1"/>
  <c r="AC125" i="1"/>
  <c r="AE125" i="1" s="1"/>
  <c r="AC121" i="1"/>
  <c r="AE121" i="1" s="1"/>
  <c r="AC116" i="1"/>
  <c r="AE116" i="1" s="1"/>
  <c r="AC114" i="1"/>
  <c r="AE114" i="1" s="1"/>
  <c r="AC123" i="1"/>
  <c r="AE123" i="1" s="1"/>
  <c r="AC117" i="1"/>
  <c r="AE117" i="1" s="1"/>
  <c r="AC113" i="1"/>
  <c r="AE113" i="1" s="1"/>
  <c r="AC112" i="1"/>
  <c r="AE112" i="1" s="1"/>
  <c r="AC110" i="1"/>
  <c r="AE110" i="1" s="1"/>
  <c r="AC108" i="1"/>
  <c r="AE108" i="1" s="1"/>
  <c r="AC106" i="1"/>
  <c r="AE106" i="1" s="1"/>
  <c r="AC104" i="1"/>
  <c r="AE104" i="1" s="1"/>
  <c r="AC102" i="1"/>
  <c r="AE102" i="1" s="1"/>
  <c r="AC100" i="1"/>
  <c r="AE100" i="1" s="1"/>
  <c r="AC98" i="1"/>
  <c r="AE98" i="1" s="1"/>
  <c r="AC119" i="1"/>
  <c r="AE119" i="1" s="1"/>
  <c r="AC111" i="1"/>
  <c r="AE111" i="1" s="1"/>
  <c r="AC107" i="1"/>
  <c r="AE107" i="1" s="1"/>
  <c r="AC103" i="1"/>
  <c r="AE103" i="1" s="1"/>
  <c r="AC99" i="1"/>
  <c r="AE99" i="1" s="1"/>
  <c r="AC97" i="1"/>
  <c r="AE97" i="1" s="1"/>
  <c r="AC95" i="1"/>
  <c r="AE95" i="1" s="1"/>
  <c r="AC93" i="1"/>
  <c r="AE93" i="1" s="1"/>
  <c r="AC91" i="1"/>
  <c r="AE91" i="1" s="1"/>
  <c r="AC89" i="1"/>
  <c r="AE89" i="1" s="1"/>
  <c r="AC109" i="1"/>
  <c r="AE109" i="1" s="1"/>
  <c r="AC101" i="1"/>
  <c r="AE101" i="1" s="1"/>
  <c r="AC96" i="1"/>
  <c r="AE96" i="1" s="1"/>
  <c r="AC92" i="1"/>
  <c r="AE92" i="1" s="1"/>
  <c r="AC88" i="1"/>
  <c r="AE88" i="1" s="1"/>
  <c r="AC86" i="1"/>
  <c r="AE86" i="1" s="1"/>
  <c r="AC84" i="1"/>
  <c r="AE84" i="1" s="1"/>
  <c r="AC82" i="1"/>
  <c r="AE82" i="1" s="1"/>
  <c r="AC80" i="1"/>
  <c r="AE80" i="1" s="1"/>
  <c r="AC78" i="1"/>
  <c r="AE78" i="1" s="1"/>
  <c r="AC76" i="1"/>
  <c r="AE76" i="1" s="1"/>
  <c r="AC74" i="1"/>
  <c r="AE74" i="1" s="1"/>
  <c r="AC72" i="1"/>
  <c r="AE72" i="1" s="1"/>
  <c r="AC70" i="1"/>
  <c r="AE70" i="1" s="1"/>
  <c r="AC68" i="1"/>
  <c r="AE68" i="1" s="1"/>
  <c r="AC66" i="1"/>
  <c r="AE66" i="1" s="1"/>
  <c r="AC64" i="1"/>
  <c r="AE64" i="1" s="1"/>
  <c r="AC62" i="1"/>
  <c r="AE62" i="1" s="1"/>
  <c r="AC60" i="1"/>
  <c r="AE60" i="1" s="1"/>
  <c r="AC58" i="1"/>
  <c r="AE58" i="1" s="1"/>
  <c r="AC115" i="1"/>
  <c r="AE115" i="1" s="1"/>
  <c r="AC90" i="1"/>
  <c r="AE90" i="1" s="1"/>
  <c r="AC85" i="1"/>
  <c r="AE85" i="1" s="1"/>
  <c r="AC81" i="1"/>
  <c r="AE81" i="1" s="1"/>
  <c r="AC77" i="1"/>
  <c r="AE77" i="1" s="1"/>
  <c r="AC73" i="1"/>
  <c r="AE73" i="1" s="1"/>
  <c r="AC69" i="1"/>
  <c r="AE69" i="1" s="1"/>
  <c r="AC65" i="1"/>
  <c r="AE65" i="1" s="1"/>
  <c r="AC61" i="1"/>
  <c r="AE61" i="1" s="1"/>
  <c r="AC56" i="1"/>
  <c r="AE56" i="1" s="1"/>
  <c r="AC54" i="1"/>
  <c r="AE54" i="1" s="1"/>
  <c r="AC52" i="1"/>
  <c r="AE52" i="1" s="1"/>
  <c r="AC50" i="1"/>
  <c r="AE50" i="1" s="1"/>
  <c r="AC48" i="1"/>
  <c r="AE48" i="1" s="1"/>
  <c r="AC46" i="1"/>
  <c r="AE46" i="1" s="1"/>
  <c r="AC44" i="1"/>
  <c r="AE44" i="1" s="1"/>
  <c r="AC42" i="1"/>
  <c r="AE42" i="1" s="1"/>
  <c r="AC40" i="1"/>
  <c r="AE40" i="1" s="1"/>
  <c r="AK126" i="1"/>
  <c r="AM126" i="1" s="1"/>
  <c r="AK124" i="1"/>
  <c r="AM124" i="1" s="1"/>
  <c r="AK122" i="1"/>
  <c r="AM122" i="1" s="1"/>
  <c r="AK120" i="1"/>
  <c r="AM120" i="1" s="1"/>
  <c r="AK118" i="1"/>
  <c r="AM118" i="1" s="1"/>
  <c r="AK125" i="1"/>
  <c r="AM125" i="1" s="1"/>
  <c r="AK121" i="1"/>
  <c r="AM121" i="1" s="1"/>
  <c r="AK116" i="1"/>
  <c r="AM116" i="1" s="1"/>
  <c r="AK114" i="1"/>
  <c r="AM114" i="1" s="1"/>
  <c r="AK123" i="1"/>
  <c r="AM123" i="1" s="1"/>
  <c r="AK117" i="1"/>
  <c r="AM117" i="1" s="1"/>
  <c r="AK113" i="1"/>
  <c r="AM113" i="1" s="1"/>
  <c r="AK112" i="1"/>
  <c r="AM112" i="1" s="1"/>
  <c r="AK110" i="1"/>
  <c r="AM110" i="1" s="1"/>
  <c r="AK108" i="1"/>
  <c r="AM108" i="1" s="1"/>
  <c r="AK106" i="1"/>
  <c r="AM106" i="1" s="1"/>
  <c r="AK104" i="1"/>
  <c r="AM104" i="1" s="1"/>
  <c r="AK102" i="1"/>
  <c r="AM102" i="1" s="1"/>
  <c r="AK100" i="1"/>
  <c r="AM100" i="1" s="1"/>
  <c r="AK98" i="1"/>
  <c r="AM98" i="1" s="1"/>
  <c r="AK119" i="1"/>
  <c r="AM119" i="1" s="1"/>
  <c r="AK111" i="1"/>
  <c r="AM111" i="1" s="1"/>
  <c r="AK107" i="1"/>
  <c r="AM107" i="1" s="1"/>
  <c r="AK103" i="1"/>
  <c r="AM103" i="1" s="1"/>
  <c r="AK99" i="1"/>
  <c r="AM99" i="1" s="1"/>
  <c r="AK97" i="1"/>
  <c r="AM97" i="1" s="1"/>
  <c r="AK95" i="1"/>
  <c r="AM95" i="1" s="1"/>
  <c r="AK93" i="1"/>
  <c r="AM93" i="1" s="1"/>
  <c r="AK91" i="1"/>
  <c r="AM91" i="1" s="1"/>
  <c r="AK89" i="1"/>
  <c r="AM89" i="1" s="1"/>
  <c r="AK109" i="1"/>
  <c r="AM109" i="1" s="1"/>
  <c r="AK101" i="1"/>
  <c r="AM101" i="1" s="1"/>
  <c r="AK96" i="1"/>
  <c r="AM96" i="1" s="1"/>
  <c r="AK92" i="1"/>
  <c r="AM92" i="1" s="1"/>
  <c r="AK88" i="1"/>
  <c r="AM88" i="1" s="1"/>
  <c r="AK86" i="1"/>
  <c r="AM86" i="1" s="1"/>
  <c r="AK84" i="1"/>
  <c r="AM84" i="1" s="1"/>
  <c r="AK82" i="1"/>
  <c r="AM82" i="1" s="1"/>
  <c r="AK80" i="1"/>
  <c r="AM80" i="1" s="1"/>
  <c r="AK78" i="1"/>
  <c r="AM78" i="1" s="1"/>
  <c r="AK76" i="1"/>
  <c r="AM76" i="1" s="1"/>
  <c r="AK74" i="1"/>
  <c r="AM74" i="1" s="1"/>
  <c r="AK72" i="1"/>
  <c r="AM72" i="1" s="1"/>
  <c r="AK70" i="1"/>
  <c r="AM70" i="1" s="1"/>
  <c r="AK68" i="1"/>
  <c r="AM68" i="1" s="1"/>
  <c r="AK66" i="1"/>
  <c r="AM66" i="1" s="1"/>
  <c r="AK64" i="1"/>
  <c r="AM64" i="1" s="1"/>
  <c r="AK62" i="1"/>
  <c r="AM62" i="1" s="1"/>
  <c r="AK60" i="1"/>
  <c r="AM60" i="1" s="1"/>
  <c r="AK58" i="1"/>
  <c r="AM58" i="1" s="1"/>
  <c r="AK115" i="1"/>
  <c r="AM115" i="1" s="1"/>
  <c r="AK90" i="1"/>
  <c r="AM90" i="1" s="1"/>
  <c r="AK85" i="1"/>
  <c r="AM85" i="1" s="1"/>
  <c r="AK81" i="1"/>
  <c r="AM81" i="1" s="1"/>
  <c r="AK77" i="1"/>
  <c r="AM77" i="1" s="1"/>
  <c r="AK73" i="1"/>
  <c r="AM73" i="1" s="1"/>
  <c r="AK69" i="1"/>
  <c r="AM69" i="1" s="1"/>
  <c r="AK65" i="1"/>
  <c r="AM65" i="1" s="1"/>
  <c r="AK61" i="1"/>
  <c r="AM61" i="1" s="1"/>
  <c r="AK56" i="1"/>
  <c r="AM56" i="1" s="1"/>
  <c r="AK54" i="1"/>
  <c r="AM54" i="1" s="1"/>
  <c r="AK52" i="1"/>
  <c r="AM52" i="1" s="1"/>
  <c r="AK50" i="1"/>
  <c r="AM50" i="1" s="1"/>
  <c r="AK48" i="1"/>
  <c r="AM48" i="1" s="1"/>
  <c r="AK46" i="1"/>
  <c r="AM46" i="1" s="1"/>
  <c r="AK44" i="1"/>
  <c r="AM44" i="1" s="1"/>
  <c r="AK42" i="1"/>
  <c r="AM42" i="1" s="1"/>
  <c r="AK40" i="1"/>
  <c r="AM40" i="1" s="1"/>
  <c r="AK38" i="1"/>
  <c r="AM38" i="1" s="1"/>
  <c r="H6" i="1"/>
  <c r="P6" i="1"/>
  <c r="X6" i="1"/>
  <c r="AC8" i="1"/>
  <c r="AE8" i="1" s="1"/>
  <c r="AK8" i="1"/>
  <c r="AM8" i="1" s="1"/>
  <c r="H9" i="1"/>
  <c r="J9" i="1" s="1"/>
  <c r="P9" i="1"/>
  <c r="R9" i="1" s="1"/>
  <c r="X9" i="1"/>
  <c r="Z9" i="1" s="1"/>
  <c r="AC10" i="1"/>
  <c r="AE10" i="1" s="1"/>
  <c r="AK10" i="1"/>
  <c r="AM10" i="1" s="1"/>
  <c r="H11" i="1"/>
  <c r="J11" i="1" s="1"/>
  <c r="P11" i="1"/>
  <c r="R11" i="1" s="1"/>
  <c r="X11" i="1"/>
  <c r="Z11" i="1" s="1"/>
  <c r="AC12" i="1"/>
  <c r="AE12" i="1" s="1"/>
  <c r="AK12" i="1"/>
  <c r="AM12" i="1" s="1"/>
  <c r="H13" i="1"/>
  <c r="J13" i="1" s="1"/>
  <c r="P13" i="1"/>
  <c r="R13" i="1" s="1"/>
  <c r="X13" i="1"/>
  <c r="Z13" i="1" s="1"/>
  <c r="AC14" i="1"/>
  <c r="AE14" i="1" s="1"/>
  <c r="AK14" i="1"/>
  <c r="AM14" i="1" s="1"/>
  <c r="H15" i="1"/>
  <c r="J15" i="1" s="1"/>
  <c r="P15" i="1"/>
  <c r="R15" i="1" s="1"/>
  <c r="X15" i="1"/>
  <c r="Z15" i="1" s="1"/>
  <c r="AC16" i="1"/>
  <c r="AE16" i="1" s="1"/>
  <c r="AK16" i="1"/>
  <c r="AM16" i="1" s="1"/>
  <c r="H17" i="1"/>
  <c r="J17" i="1" s="1"/>
  <c r="P17" i="1"/>
  <c r="R17" i="1" s="1"/>
  <c r="X17" i="1"/>
  <c r="Z17" i="1" s="1"/>
  <c r="AC18" i="1"/>
  <c r="AE18" i="1" s="1"/>
  <c r="AK18" i="1"/>
  <c r="AM18" i="1" s="1"/>
  <c r="H19" i="1"/>
  <c r="J19" i="1" s="1"/>
  <c r="P19" i="1"/>
  <c r="R19" i="1" s="1"/>
  <c r="X19" i="1"/>
  <c r="Z19" i="1" s="1"/>
  <c r="AC20" i="1"/>
  <c r="AE20" i="1" s="1"/>
  <c r="AK20" i="1"/>
  <c r="AM20" i="1" s="1"/>
  <c r="H21" i="1"/>
  <c r="J21" i="1" s="1"/>
  <c r="P21" i="1"/>
  <c r="R21" i="1" s="1"/>
  <c r="X21" i="1"/>
  <c r="Z21" i="1" s="1"/>
  <c r="AC22" i="1"/>
  <c r="AE22" i="1" s="1"/>
  <c r="AK22" i="1"/>
  <c r="AM22" i="1" s="1"/>
  <c r="H23" i="1"/>
  <c r="J23" i="1" s="1"/>
  <c r="P23" i="1"/>
  <c r="R23" i="1" s="1"/>
  <c r="X23" i="1"/>
  <c r="Z23" i="1" s="1"/>
  <c r="AC24" i="1"/>
  <c r="AE24" i="1" s="1"/>
  <c r="AK24" i="1"/>
  <c r="AM24" i="1" s="1"/>
  <c r="H25" i="1"/>
  <c r="J25" i="1" s="1"/>
  <c r="P25" i="1"/>
  <c r="R25" i="1" s="1"/>
  <c r="X25" i="1"/>
  <c r="Z25" i="1" s="1"/>
  <c r="AC26" i="1"/>
  <c r="AE26" i="1" s="1"/>
  <c r="AK26" i="1"/>
  <c r="AM26" i="1" s="1"/>
  <c r="H27" i="1"/>
  <c r="J27" i="1" s="1"/>
  <c r="P27" i="1"/>
  <c r="R27" i="1" s="1"/>
  <c r="X27" i="1"/>
  <c r="Z27" i="1" s="1"/>
  <c r="AC28" i="1"/>
  <c r="AE28" i="1" s="1"/>
  <c r="AK28" i="1"/>
  <c r="AM28" i="1" s="1"/>
  <c r="H29" i="1"/>
  <c r="J29" i="1" s="1"/>
  <c r="P29" i="1"/>
  <c r="R29" i="1" s="1"/>
  <c r="X29" i="1"/>
  <c r="Z29" i="1" s="1"/>
  <c r="AC30" i="1"/>
  <c r="AE30" i="1" s="1"/>
  <c r="AK30" i="1"/>
  <c r="AM30" i="1" s="1"/>
  <c r="H31" i="1"/>
  <c r="J31" i="1" s="1"/>
  <c r="P31" i="1"/>
  <c r="R31" i="1" s="1"/>
  <c r="X31" i="1"/>
  <c r="Z31" i="1" s="1"/>
  <c r="AC32" i="1"/>
  <c r="AE32" i="1" s="1"/>
  <c r="AK32" i="1"/>
  <c r="AM32" i="1" s="1"/>
  <c r="H33" i="1"/>
  <c r="J33" i="1" s="1"/>
  <c r="P33" i="1"/>
  <c r="R33" i="1" s="1"/>
  <c r="X33" i="1"/>
  <c r="Z33" i="1" s="1"/>
  <c r="AC34" i="1"/>
  <c r="AE34" i="1" s="1"/>
  <c r="AK34" i="1"/>
  <c r="AM34" i="1" s="1"/>
  <c r="H35" i="1"/>
  <c r="J35" i="1" s="1"/>
  <c r="P35" i="1"/>
  <c r="R35" i="1" s="1"/>
  <c r="X35" i="1"/>
  <c r="Z35" i="1" s="1"/>
  <c r="AC36" i="1"/>
  <c r="AE36" i="1" s="1"/>
  <c r="AK36" i="1"/>
  <c r="AM36" i="1" s="1"/>
  <c r="H37" i="1"/>
  <c r="J37" i="1" s="1"/>
  <c r="P37" i="1"/>
  <c r="R37" i="1" s="1"/>
  <c r="X37" i="1"/>
  <c r="Z37" i="1" s="1"/>
  <c r="AC38" i="1"/>
  <c r="AE38" i="1" s="1"/>
  <c r="AC39" i="1"/>
  <c r="AE39" i="1" s="1"/>
  <c r="AK39" i="1"/>
  <c r="AM39" i="1" s="1"/>
  <c r="H42" i="1"/>
  <c r="J42" i="1" s="1"/>
  <c r="P42" i="1"/>
  <c r="R42" i="1" s="1"/>
  <c r="X42" i="1"/>
  <c r="Z42" i="1" s="1"/>
  <c r="AC43" i="1"/>
  <c r="AE43" i="1" s="1"/>
  <c r="AK43" i="1"/>
  <c r="AM43" i="1" s="1"/>
  <c r="H46" i="1"/>
  <c r="J46" i="1" s="1"/>
  <c r="P46" i="1"/>
  <c r="R46" i="1" s="1"/>
  <c r="X46" i="1"/>
  <c r="Z46" i="1" s="1"/>
  <c r="AC47" i="1"/>
  <c r="AE47" i="1" s="1"/>
  <c r="AK47" i="1"/>
  <c r="AM47" i="1" s="1"/>
  <c r="H50" i="1"/>
  <c r="J50" i="1" s="1"/>
  <c r="P50" i="1"/>
  <c r="R50" i="1" s="1"/>
  <c r="X50" i="1"/>
  <c r="Z50" i="1" s="1"/>
  <c r="AC51" i="1"/>
  <c r="AE51" i="1" s="1"/>
  <c r="AK51" i="1"/>
  <c r="AM51" i="1" s="1"/>
  <c r="H54" i="1"/>
  <c r="J54" i="1" s="1"/>
  <c r="P54" i="1"/>
  <c r="R54" i="1" s="1"/>
  <c r="X54" i="1"/>
  <c r="Z54" i="1" s="1"/>
  <c r="AC55" i="1"/>
  <c r="AE55" i="1" s="1"/>
  <c r="AK55" i="1"/>
  <c r="AM55" i="1" s="1"/>
  <c r="H58" i="1"/>
  <c r="J58" i="1" s="1"/>
  <c r="P58" i="1"/>
  <c r="R58" i="1" s="1"/>
  <c r="X58" i="1"/>
  <c r="Z58" i="1" s="1"/>
  <c r="AC59" i="1"/>
  <c r="AE59" i="1" s="1"/>
  <c r="AK59" i="1"/>
  <c r="AM59" i="1" s="1"/>
  <c r="H66" i="1"/>
  <c r="J66" i="1" s="1"/>
  <c r="P66" i="1"/>
  <c r="R66" i="1" s="1"/>
  <c r="X66" i="1"/>
  <c r="Z66" i="1" s="1"/>
  <c r="AC67" i="1"/>
  <c r="AE67" i="1" s="1"/>
  <c r="AK67" i="1"/>
  <c r="AM67" i="1" s="1"/>
  <c r="H74" i="1"/>
  <c r="J74" i="1" s="1"/>
  <c r="P74" i="1"/>
  <c r="R74" i="1" s="1"/>
  <c r="X74" i="1"/>
  <c r="Z74" i="1" s="1"/>
  <c r="AC75" i="1"/>
  <c r="AE75" i="1" s="1"/>
  <c r="AK75" i="1"/>
  <c r="AM75" i="1" s="1"/>
  <c r="H82" i="1"/>
  <c r="J82" i="1" s="1"/>
  <c r="P82" i="1"/>
  <c r="R82" i="1" s="1"/>
  <c r="X82" i="1"/>
  <c r="Z82" i="1" s="1"/>
  <c r="AC83" i="1"/>
  <c r="AE83" i="1" s="1"/>
  <c r="AK83" i="1"/>
  <c r="AM83" i="1" s="1"/>
  <c r="H93" i="1"/>
  <c r="J93" i="1" s="1"/>
  <c r="P93" i="1"/>
  <c r="R93" i="1" s="1"/>
  <c r="X93" i="1"/>
  <c r="Z93" i="1" s="1"/>
  <c r="AC94" i="1"/>
  <c r="AE94" i="1" s="1"/>
  <c r="AK94" i="1"/>
  <c r="AM94" i="1" s="1"/>
  <c r="F7" i="1" l="1"/>
  <c r="AG127" i="1"/>
  <c r="AI127" i="1"/>
  <c r="F104" i="1"/>
  <c r="F93" i="1"/>
  <c r="F74" i="1"/>
  <c r="F58" i="1"/>
  <c r="F50" i="1"/>
  <c r="F42" i="1"/>
  <c r="F37" i="1"/>
  <c r="F33" i="1"/>
  <c r="F29" i="1"/>
  <c r="F25" i="1"/>
  <c r="F21" i="1"/>
  <c r="F17" i="1"/>
  <c r="F13" i="1"/>
  <c r="F9" i="1"/>
  <c r="P127" i="1"/>
  <c r="R127" i="1" s="1"/>
  <c r="R6" i="1"/>
  <c r="F41" i="1"/>
  <c r="F45" i="1"/>
  <c r="F49" i="1"/>
  <c r="F53" i="1"/>
  <c r="F57" i="1"/>
  <c r="F64" i="1"/>
  <c r="F72" i="1"/>
  <c r="F80" i="1"/>
  <c r="F89" i="1"/>
  <c r="F112" i="1"/>
  <c r="F59" i="1"/>
  <c r="F63" i="1"/>
  <c r="F67" i="1"/>
  <c r="F71" i="1"/>
  <c r="F75" i="1"/>
  <c r="F79" i="1"/>
  <c r="F83" i="1"/>
  <c r="F87" i="1"/>
  <c r="F95" i="1"/>
  <c r="F108" i="1"/>
  <c r="F88" i="1"/>
  <c r="F92" i="1"/>
  <c r="F96" i="1"/>
  <c r="F102" i="1"/>
  <c r="F110" i="1"/>
  <c r="F99" i="1"/>
  <c r="F103" i="1"/>
  <c r="F107" i="1"/>
  <c r="F111" i="1"/>
  <c r="F122" i="1"/>
  <c r="F115" i="1"/>
  <c r="F120" i="1"/>
  <c r="F119" i="1"/>
  <c r="F123" i="1"/>
  <c r="F86" i="1"/>
  <c r="F78" i="1"/>
  <c r="F70" i="1"/>
  <c r="F62" i="1"/>
  <c r="F56" i="1"/>
  <c r="F52" i="1"/>
  <c r="F48" i="1"/>
  <c r="F44" i="1"/>
  <c r="F40" i="1"/>
  <c r="AK127" i="1"/>
  <c r="AM127" i="1" s="1"/>
  <c r="AM6" i="1"/>
  <c r="AC127" i="1"/>
  <c r="AE127" i="1" s="1"/>
  <c r="AE6" i="1"/>
  <c r="T127" i="1"/>
  <c r="V127" i="1" s="1"/>
  <c r="V6" i="1"/>
  <c r="L127" i="1"/>
  <c r="N6" i="1"/>
  <c r="N127" i="1" s="1"/>
  <c r="F82" i="1"/>
  <c r="F66" i="1"/>
  <c r="F54" i="1"/>
  <c r="F46" i="1"/>
  <c r="F35" i="1"/>
  <c r="F31" i="1"/>
  <c r="F27" i="1"/>
  <c r="F23" i="1"/>
  <c r="F19" i="1"/>
  <c r="F15" i="1"/>
  <c r="F11" i="1"/>
  <c r="X127" i="1"/>
  <c r="Z127" i="1" s="1"/>
  <c r="Z6" i="1"/>
  <c r="H127" i="1"/>
  <c r="J6" i="1"/>
  <c r="F39" i="1"/>
  <c r="F43" i="1"/>
  <c r="F47" i="1"/>
  <c r="F51" i="1"/>
  <c r="F55" i="1"/>
  <c r="F60" i="1"/>
  <c r="F68" i="1"/>
  <c r="F76" i="1"/>
  <c r="F84" i="1"/>
  <c r="F97" i="1"/>
  <c r="F114" i="1"/>
  <c r="F61" i="1"/>
  <c r="F65" i="1"/>
  <c r="F69" i="1"/>
  <c r="F73" i="1"/>
  <c r="F77" i="1"/>
  <c r="F81" i="1"/>
  <c r="F85" i="1"/>
  <c r="F91" i="1"/>
  <c r="F100" i="1"/>
  <c r="F126" i="1"/>
  <c r="F90" i="1"/>
  <c r="F94" i="1"/>
  <c r="F98" i="1"/>
  <c r="F106" i="1"/>
  <c r="F118" i="1"/>
  <c r="F101" i="1"/>
  <c r="F105" i="1"/>
  <c r="F109" i="1"/>
  <c r="F116" i="1"/>
  <c r="F113" i="1"/>
  <c r="F117" i="1"/>
  <c r="F124" i="1"/>
  <c r="F121" i="1"/>
  <c r="F125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J127" i="1" l="1"/>
  <c r="F6" i="1"/>
  <c r="F127" i="1" s="1"/>
  <c r="F5" i="1" s="1"/>
</calcChain>
</file>

<file path=xl/sharedStrings.xml><?xml version="1.0" encoding="utf-8"?>
<sst xmlns="http://schemas.openxmlformats.org/spreadsheetml/2006/main" count="813" uniqueCount="313">
  <si>
    <t>"Eight Variables"</t>
  </si>
  <si>
    <t xml:space="preserve">c indicates combined FIPS </t>
  </si>
  <si>
    <t>Combined FIPS</t>
  </si>
  <si>
    <t>Locality</t>
  </si>
  <si>
    <t>Agency Class/Level</t>
  </si>
  <si>
    <t>Total Weighted Percents</t>
  </si>
  <si>
    <t>Percent of Total</t>
  </si>
  <si>
    <t>Weight</t>
  </si>
  <si>
    <t>Weighted Percent</t>
  </si>
  <si>
    <t>999</t>
  </si>
  <si>
    <t>TOTALS</t>
  </si>
  <si>
    <t xml:space="preserve">REGION </t>
  </si>
  <si>
    <t>001</t>
  </si>
  <si>
    <t>ACCOMACK</t>
  </si>
  <si>
    <t>TWO</t>
  </si>
  <si>
    <t>EASTERN</t>
  </si>
  <si>
    <t>c</t>
  </si>
  <si>
    <t>005</t>
  </si>
  <si>
    <t>ALLEGHANY/COVINGTN/CLIFTON FORGE</t>
  </si>
  <si>
    <t xml:space="preserve">PIEDMONT </t>
  </si>
  <si>
    <t>007</t>
  </si>
  <si>
    <t>AMELIA</t>
  </si>
  <si>
    <t>ONE</t>
  </si>
  <si>
    <t xml:space="preserve">CENTRAL </t>
  </si>
  <si>
    <t>009</t>
  </si>
  <si>
    <t>AMHERST</t>
  </si>
  <si>
    <t>011</t>
  </si>
  <si>
    <t>APPOMATTOX</t>
  </si>
  <si>
    <t>013</t>
  </si>
  <si>
    <t>ARLINGTON</t>
  </si>
  <si>
    <t>THREE</t>
  </si>
  <si>
    <t xml:space="preserve">NORTHERN </t>
  </si>
  <si>
    <t>015</t>
  </si>
  <si>
    <t>AUGUSTA/S'TON/W'BORO</t>
  </si>
  <si>
    <t>017</t>
  </si>
  <si>
    <t>BATH</t>
  </si>
  <si>
    <t>019</t>
  </si>
  <si>
    <t>BEDFORD CITY/CNTY</t>
  </si>
  <si>
    <t>021</t>
  </si>
  <si>
    <t>BLAND</t>
  </si>
  <si>
    <t xml:space="preserve">WESTERN </t>
  </si>
  <si>
    <t>023</t>
  </si>
  <si>
    <t>BOTETOURT</t>
  </si>
  <si>
    <t>025</t>
  </si>
  <si>
    <t>BRUNSWICK</t>
  </si>
  <si>
    <t>027</t>
  </si>
  <si>
    <t>BUCHANAN</t>
  </si>
  <si>
    <t>029</t>
  </si>
  <si>
    <t>BUCKINGHAM</t>
  </si>
  <si>
    <t>031</t>
  </si>
  <si>
    <t>CAMPBELL</t>
  </si>
  <si>
    <t>033</t>
  </si>
  <si>
    <t>CAROLINE</t>
  </si>
  <si>
    <t>035</t>
  </si>
  <si>
    <t>CARROLL</t>
  </si>
  <si>
    <t>036</t>
  </si>
  <si>
    <t>CHARLES CITY CO</t>
  </si>
  <si>
    <t>037</t>
  </si>
  <si>
    <t>CHARLOTTE</t>
  </si>
  <si>
    <t>041</t>
  </si>
  <si>
    <t>CHESTRFLD/COL HTS</t>
  </si>
  <si>
    <t>043</t>
  </si>
  <si>
    <t>CLARKE</t>
  </si>
  <si>
    <t>045</t>
  </si>
  <si>
    <t>CRAIG</t>
  </si>
  <si>
    <t>047</t>
  </si>
  <si>
    <t>CULPEPER</t>
  </si>
  <si>
    <t>049</t>
  </si>
  <si>
    <t>CUMBERLAND</t>
  </si>
  <si>
    <t>051</t>
  </si>
  <si>
    <t>DICKENSON</t>
  </si>
  <si>
    <t>053</t>
  </si>
  <si>
    <t>DINWIDDIE</t>
  </si>
  <si>
    <t>057</t>
  </si>
  <si>
    <t>ESSEX</t>
  </si>
  <si>
    <t>059</t>
  </si>
  <si>
    <t>FAIRFAX/FALLS CH</t>
  </si>
  <si>
    <t>061</t>
  </si>
  <si>
    <t>FAUQUIER</t>
  </si>
  <si>
    <t>063</t>
  </si>
  <si>
    <t>FLOYD</t>
  </si>
  <si>
    <t>065</t>
  </si>
  <si>
    <t>FLUVANNA</t>
  </si>
  <si>
    <t>067</t>
  </si>
  <si>
    <t>FRANKLIN COUNTY</t>
  </si>
  <si>
    <t>069</t>
  </si>
  <si>
    <t>FREDERICK</t>
  </si>
  <si>
    <t>071</t>
  </si>
  <si>
    <t>GILES</t>
  </si>
  <si>
    <t>073</t>
  </si>
  <si>
    <t>GLOUCESTER</t>
  </si>
  <si>
    <t>075</t>
  </si>
  <si>
    <t>GOOCHLAND</t>
  </si>
  <si>
    <t>077</t>
  </si>
  <si>
    <t>GRAYSON</t>
  </si>
  <si>
    <t>079</t>
  </si>
  <si>
    <t>GREENE</t>
  </si>
  <si>
    <t>081</t>
  </si>
  <si>
    <t>GREENSVILLE/EMPOR</t>
  </si>
  <si>
    <t>083</t>
  </si>
  <si>
    <t>HALIFAX</t>
  </si>
  <si>
    <t>085</t>
  </si>
  <si>
    <t>HANOVER</t>
  </si>
  <si>
    <t>087</t>
  </si>
  <si>
    <t>HENRICO</t>
  </si>
  <si>
    <t>089</t>
  </si>
  <si>
    <t>HENRY</t>
  </si>
  <si>
    <t>091</t>
  </si>
  <si>
    <t>HIGHLAND</t>
  </si>
  <si>
    <t>093</t>
  </si>
  <si>
    <t>ISLE OF WIGHT</t>
  </si>
  <si>
    <t>095</t>
  </si>
  <si>
    <t>JAMES CITY</t>
  </si>
  <si>
    <t>097</t>
  </si>
  <si>
    <t>KING AND QUEEN</t>
  </si>
  <si>
    <t>099</t>
  </si>
  <si>
    <t>KING GEORGE</t>
  </si>
  <si>
    <t>101</t>
  </si>
  <si>
    <t>KING WILLIAM</t>
  </si>
  <si>
    <t>103</t>
  </si>
  <si>
    <t>LANCASTER</t>
  </si>
  <si>
    <t>105</t>
  </si>
  <si>
    <t>LEE</t>
  </si>
  <si>
    <t xml:space="preserve">TWO </t>
  </si>
  <si>
    <t>107</t>
  </si>
  <si>
    <t>LOUDOUN</t>
  </si>
  <si>
    <t>109</t>
  </si>
  <si>
    <t>LOUISA</t>
  </si>
  <si>
    <t>111</t>
  </si>
  <si>
    <t>LUNENBURG</t>
  </si>
  <si>
    <t>113</t>
  </si>
  <si>
    <t>MADISON</t>
  </si>
  <si>
    <t>115</t>
  </si>
  <si>
    <t>MATHEWS</t>
  </si>
  <si>
    <t>117</t>
  </si>
  <si>
    <t>MECKLENBURG</t>
  </si>
  <si>
    <t>119</t>
  </si>
  <si>
    <t>MIDDLESEX</t>
  </si>
  <si>
    <t>121</t>
  </si>
  <si>
    <t>MONTGOMERY</t>
  </si>
  <si>
    <t>125</t>
  </si>
  <si>
    <t>NELSON</t>
  </si>
  <si>
    <t>127</t>
  </si>
  <si>
    <t>NEW KENT</t>
  </si>
  <si>
    <t>131</t>
  </si>
  <si>
    <t>NORTHAMPTON</t>
  </si>
  <si>
    <t>133</t>
  </si>
  <si>
    <t>NORTHUMBERLAND</t>
  </si>
  <si>
    <t>135</t>
  </si>
  <si>
    <t>NOTTOWAY</t>
  </si>
  <si>
    <t>137</t>
  </si>
  <si>
    <t>ORANGE</t>
  </si>
  <si>
    <t>139</t>
  </si>
  <si>
    <t>PAGE</t>
  </si>
  <si>
    <t>141</t>
  </si>
  <si>
    <t>PATRICK</t>
  </si>
  <si>
    <t>143</t>
  </si>
  <si>
    <t>PITTSYLVANIA</t>
  </si>
  <si>
    <t>145</t>
  </si>
  <si>
    <t>POWHATAN</t>
  </si>
  <si>
    <t>147</t>
  </si>
  <si>
    <t>PRINCE EDWARD</t>
  </si>
  <si>
    <t>149</t>
  </si>
  <si>
    <t>PRINCE GEORGE</t>
  </si>
  <si>
    <t>153</t>
  </si>
  <si>
    <t>PRINCE WILLIAM</t>
  </si>
  <si>
    <t>155</t>
  </si>
  <si>
    <t>PULASKI</t>
  </si>
  <si>
    <t>157</t>
  </si>
  <si>
    <t>RAPPAHANNOCK</t>
  </si>
  <si>
    <t>159</t>
  </si>
  <si>
    <t>RICHMOND COUNTY</t>
  </si>
  <si>
    <t>161</t>
  </si>
  <si>
    <t>ROANOKE COUNTY/SALEM</t>
  </si>
  <si>
    <t>163</t>
  </si>
  <si>
    <t>ROCKBR/BUENV/LEX</t>
  </si>
  <si>
    <t>165</t>
  </si>
  <si>
    <t>ROCKINGHAM/HBURG</t>
  </si>
  <si>
    <t>167</t>
  </si>
  <si>
    <t>RUSSELL</t>
  </si>
  <si>
    <t>169</t>
  </si>
  <si>
    <t>SCOTT</t>
  </si>
  <si>
    <t>171</t>
  </si>
  <si>
    <t>SHENANDOAH</t>
  </si>
  <si>
    <t>173</t>
  </si>
  <si>
    <t>SMYTH</t>
  </si>
  <si>
    <t>175</t>
  </si>
  <si>
    <t>SOUTHAMPTON</t>
  </si>
  <si>
    <t>177</t>
  </si>
  <si>
    <t>SPOTSYLVANIA</t>
  </si>
  <si>
    <t>179</t>
  </si>
  <si>
    <t>STAFFORD</t>
  </si>
  <si>
    <t>181</t>
  </si>
  <si>
    <t>SURRY</t>
  </si>
  <si>
    <t>183</t>
  </si>
  <si>
    <t>SUSSEX</t>
  </si>
  <si>
    <t>185</t>
  </si>
  <si>
    <t>TAZEWELL</t>
  </si>
  <si>
    <t>187</t>
  </si>
  <si>
    <t>WARREN</t>
  </si>
  <si>
    <t>191</t>
  </si>
  <si>
    <t>WASHINGTON</t>
  </si>
  <si>
    <t>193</t>
  </si>
  <si>
    <t>WESTMORELAND</t>
  </si>
  <si>
    <t>195</t>
  </si>
  <si>
    <t>WISE</t>
  </si>
  <si>
    <t>197</t>
  </si>
  <si>
    <t>WYTHE</t>
  </si>
  <si>
    <t>199</t>
  </si>
  <si>
    <t>YORK/POQUOSON</t>
  </si>
  <si>
    <t>510</t>
  </si>
  <si>
    <t>ALEXANDRIA</t>
  </si>
  <si>
    <t>520</t>
  </si>
  <si>
    <t>BRISTOL</t>
  </si>
  <si>
    <t>540</t>
  </si>
  <si>
    <t>550</t>
  </si>
  <si>
    <t>CHESAPEAKE</t>
  </si>
  <si>
    <t>590</t>
  </si>
  <si>
    <t>DANVILLE</t>
  </si>
  <si>
    <t>620</t>
  </si>
  <si>
    <t>FRANKLIN CITY</t>
  </si>
  <si>
    <t>630</t>
  </si>
  <si>
    <t>FREDERICKSBURG</t>
  </si>
  <si>
    <t>640</t>
  </si>
  <si>
    <t>GALAX</t>
  </si>
  <si>
    <t>650</t>
  </si>
  <si>
    <t>HAMPTON</t>
  </si>
  <si>
    <t>670</t>
  </si>
  <si>
    <t>HOPEWELL</t>
  </si>
  <si>
    <t>680</t>
  </si>
  <si>
    <t>LYNCHBURG</t>
  </si>
  <si>
    <t>683</t>
  </si>
  <si>
    <t>MANASSAS</t>
  </si>
  <si>
    <t>685</t>
  </si>
  <si>
    <t>MANASSAS PARK</t>
  </si>
  <si>
    <t>690</t>
  </si>
  <si>
    <t>MARTINSVILLE</t>
  </si>
  <si>
    <t>700</t>
  </si>
  <si>
    <t>NEWPORT NEWS</t>
  </si>
  <si>
    <t>710</t>
  </si>
  <si>
    <t>NORFOLK</t>
  </si>
  <si>
    <t>720</t>
  </si>
  <si>
    <t>NORTON</t>
  </si>
  <si>
    <t>730</t>
  </si>
  <si>
    <t>PETERSBURG</t>
  </si>
  <si>
    <t>740</t>
  </si>
  <si>
    <t>PORTSMOUTH</t>
  </si>
  <si>
    <t>750</t>
  </si>
  <si>
    <t>RADFORD</t>
  </si>
  <si>
    <t>760</t>
  </si>
  <si>
    <t>RICHMOND CITY</t>
  </si>
  <si>
    <t>770</t>
  </si>
  <si>
    <t>ROANOKE CITY</t>
  </si>
  <si>
    <t>800</t>
  </si>
  <si>
    <t>SUFFOLK</t>
  </si>
  <si>
    <t>810</t>
  </si>
  <si>
    <t>VIRGINIA BEACH</t>
  </si>
  <si>
    <t>830</t>
  </si>
  <si>
    <t>WILLIAMSBURG</t>
  </si>
  <si>
    <t>840</t>
  </si>
  <si>
    <t>WINCHESTER</t>
  </si>
  <si>
    <t>003</t>
  </si>
  <si>
    <t>ALBEMARLE</t>
  </si>
  <si>
    <t>CHARLOTTESVILLE</t>
  </si>
  <si>
    <t>Data Point</t>
  </si>
  <si>
    <t>Data Source</t>
  </si>
  <si>
    <t>Department / Contact</t>
  </si>
  <si>
    <t>VCWOR &gt; CPS Reports &gt; CPS System Annual Reports &gt; Referrals and Findings &gt; Referrals and Findings Report &gt; Accepted</t>
  </si>
  <si>
    <t>VDSS &gt; ORP</t>
  </si>
  <si>
    <t>Notes</t>
  </si>
  <si>
    <t xml:space="preserve">P:\Oasis_Adhoc\RecurringReports\Snapshots </t>
  </si>
  <si>
    <t>use 'Accepted' column data</t>
  </si>
  <si>
    <t>Office of Children’s Services</t>
  </si>
  <si>
    <t>Select for ages 0-17 years</t>
  </si>
  <si>
    <t>U.S. Census Bureau, Small Area Income and Poverty Estimates</t>
  </si>
  <si>
    <t>Online - https://www.census.gov/programs-surveys/saipe.html</t>
  </si>
  <si>
    <t>VDH/Vital Statistics - online (http://www.vdh.virginia.gov/HealthStats/stats.htm)</t>
  </si>
  <si>
    <t>Schneider, Jessica &lt;jessica.schneider@djj.virginia.gov&gt;</t>
  </si>
  <si>
    <t>ALBEMARLE, is counted in CHARLOTTESVILLE</t>
  </si>
  <si>
    <t>Population Estimate, ages 0-17, 2021</t>
  </si>
  <si>
    <t>UVA Weldon Cooper Center; NCHS Bridged-Race Population Estimates for Virginia (by gender, race, Hispanic ethnicity, age and locality)</t>
  </si>
  <si>
    <t>Poverty Estimate, ages 0-17, 2021</t>
  </si>
  <si>
    <t>CPS Referrals Accepted, Jul 2021-Jun 2022</t>
  </si>
  <si>
    <t>CPS Referrals Accepted, Jul 2021-Jun 2022, VDSS</t>
  </si>
  <si>
    <t>Juvenile Intake Complaints ages 0-17, SFY 2022</t>
  </si>
  <si>
    <t>Juvenile Intake Complaints, ages 0-17, SFY 2022</t>
  </si>
  <si>
    <t>Virginia Department of Juvenile Justice</t>
  </si>
  <si>
    <t>Foster Care Children, 3/1/2023</t>
  </si>
  <si>
    <t>Foster Care Children with Goal of Return Home, 3/1/2023</t>
  </si>
  <si>
    <t>Clients &lt; 18.0; Martinsville combined with Henry County</t>
  </si>
  <si>
    <t xml:space="preserve"> Special Ed Child Count, Dec 2021</t>
  </si>
  <si>
    <t>Special Ed Child Count, Dec 2021</t>
  </si>
  <si>
    <t>Virginia Department of Education (for school year 2021-2022)</t>
  </si>
  <si>
    <t>https://www.csa.virginia.gov/OCSReports/Reports/UtilizationReport.aspx</t>
  </si>
  <si>
    <t>Children Receiving CSA Services (undupl.), SFY 2022</t>
  </si>
  <si>
    <t>Office of Children's Services, CSA Utilization Reports. Represents entire CSA population (select all MT and SPT groups).</t>
  </si>
  <si>
    <t>https://www.doe.virginia.gov/data-policy-funding/data-reports/statistics-reports/enrollment-demographics</t>
  </si>
  <si>
    <t>Based on count December 1st of school year. James City and Williamsburg split out.</t>
  </si>
  <si>
    <t>Individuals Receiving CSB Substance Abuse Services, SFY 2022</t>
  </si>
  <si>
    <t>Virginia Department of Behavioral Health and Developmental Services</t>
  </si>
  <si>
    <t>Represents unique clients. Excludes 780 clients for whom the locality is not reported.</t>
  </si>
  <si>
    <t>Above Average</t>
  </si>
  <si>
    <t>Below Average</t>
  </si>
  <si>
    <t>High</t>
  </si>
  <si>
    <t>Low</t>
  </si>
  <si>
    <t>Fiscal Stress Index Score (2020)</t>
  </si>
  <si>
    <t>Fiscal Stress Class (2020)</t>
  </si>
  <si>
    <t>Fiscal Stress Index, 2020 (NEW)</t>
  </si>
  <si>
    <t>Virginia Department of Housing and Community Development (DCHD)</t>
  </si>
  <si>
    <t>Fiscal Stress Index class based on score above or below the statewide average 1 or 2 standard deviations. For combined agencies, average was computed. See also "Local Vulnerability Analysis Report", which factors in impact of COVID-19.</t>
  </si>
  <si>
    <t>https://www.dhcd.virginia.gov/fiscal-stress</t>
  </si>
  <si>
    <t>Updated May 2023</t>
  </si>
  <si>
    <t>PSSF Estimated Funding Formula for SFY 2025- 2029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</si>
</sst>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2" borderId="2" xfId="0" applyFont="1" applyFill="1" applyBorder="1"/>
    <xf numFmtId="49" fontId="2" fillId="3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/>
    <xf numFmtId="3" fontId="2" fillId="3" borderId="3" xfId="0" applyNumberFormat="1" applyFont="1" applyFill="1" applyBorder="1"/>
    <xf numFmtId="10" fontId="2" fillId="2" borderId="3" xfId="1" applyNumberFormat="1" applyFont="1" applyFill="1" applyBorder="1"/>
    <xf numFmtId="1" fontId="2" fillId="3" borderId="3" xfId="0" applyNumberFormat="1" applyFont="1" applyFill="1" applyBorder="1" applyAlignment="1">
      <alignment horizontal="right" indent="1"/>
    </xf>
    <xf numFmtId="3" fontId="2" fillId="2" borderId="3" xfId="0" applyNumberFormat="1" applyFont="1" applyFill="1" applyBorder="1"/>
    <xf numFmtId="0" fontId="2" fillId="3" borderId="3" xfId="0" applyFont="1" applyFill="1" applyBorder="1" applyAlignment="1">
      <alignment horizontal="right" indent="1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0" xfId="0" applyFont="1"/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3" fontId="0" fillId="0" borderId="5" xfId="0" applyNumberFormat="1" applyBorder="1"/>
    <xf numFmtId="10" fontId="0" fillId="0" borderId="5" xfId="1" applyNumberFormat="1" applyFont="1" applyBorder="1"/>
    <xf numFmtId="1" fontId="0" fillId="0" borderId="5" xfId="0" applyNumberFormat="1" applyBorder="1" applyAlignment="1">
      <alignment horizontal="right" indent="1"/>
    </xf>
    <xf numFmtId="10" fontId="0" fillId="4" borderId="5" xfId="1" applyNumberFormat="1" applyFont="1" applyFill="1" applyBorder="1"/>
    <xf numFmtId="0" fontId="0" fillId="0" borderId="5" xfId="0" applyBorder="1" applyAlignment="1">
      <alignment horizontal="right" indent="1"/>
    </xf>
    <xf numFmtId="0" fontId="0" fillId="0" borderId="5" xfId="0" applyBorder="1"/>
    <xf numFmtId="3" fontId="0" fillId="0" borderId="5" xfId="0" applyNumberFormat="1" applyBorder="1" applyAlignment="1">
      <alignment horizontal="right" indent="1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/>
    <xf numFmtId="3" fontId="0" fillId="0" borderId="6" xfId="0" applyNumberFormat="1" applyBorder="1"/>
    <xf numFmtId="10" fontId="0" fillId="0" borderId="6" xfId="1" applyNumberFormat="1" applyFont="1" applyBorder="1"/>
    <xf numFmtId="1" fontId="0" fillId="0" borderId="6" xfId="0" applyNumberFormat="1" applyBorder="1" applyAlignment="1">
      <alignment horizontal="right" indent="1"/>
    </xf>
    <xf numFmtId="10" fontId="0" fillId="4" borderId="6" xfId="1" applyNumberFormat="1" applyFont="1" applyFill="1" applyBorder="1"/>
    <xf numFmtId="0" fontId="0" fillId="0" borderId="6" xfId="0" applyBorder="1" applyAlignment="1">
      <alignment horizontal="right" indent="1"/>
    </xf>
    <xf numFmtId="0" fontId="0" fillId="0" borderId="6" xfId="0" applyBorder="1"/>
    <xf numFmtId="49" fontId="0" fillId="0" borderId="6" xfId="0" quotePrefix="1" applyNumberFormat="1" applyBorder="1" applyAlignment="1">
      <alignment horizontal="center"/>
    </xf>
    <xf numFmtId="3" fontId="0" fillId="0" borderId="1" xfId="0" applyNumberFormat="1" applyBorder="1"/>
    <xf numFmtId="10" fontId="0" fillId="0" borderId="1" xfId="1" applyNumberFormat="1" applyFont="1" applyBorder="1"/>
    <xf numFmtId="1" fontId="0" fillId="0" borderId="1" xfId="0" applyNumberFormat="1" applyBorder="1" applyAlignment="1">
      <alignment horizontal="right" indent="1"/>
    </xf>
    <xf numFmtId="10" fontId="0" fillId="4" borderId="1" xfId="1" applyNumberFormat="1" applyFont="1" applyFill="1" applyBorder="1"/>
    <xf numFmtId="0" fontId="0" fillId="0" borderId="1" xfId="0" applyBorder="1" applyAlignment="1">
      <alignment horizontal="right" inden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2" fontId="2" fillId="0" borderId="2" xfId="0" applyNumberFormat="1" applyFont="1" applyBorder="1"/>
    <xf numFmtId="3" fontId="2" fillId="0" borderId="3" xfId="0" applyNumberFormat="1" applyFont="1" applyBorder="1"/>
    <xf numFmtId="10" fontId="2" fillId="0" borderId="3" xfId="0" applyNumberFormat="1" applyFont="1" applyBorder="1"/>
    <xf numFmtId="1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3" fontId="0" fillId="0" borderId="0" xfId="0" applyNumberFormat="1"/>
    <xf numFmtId="0" fontId="2" fillId="5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0" fillId="8" borderId="5" xfId="0" applyFill="1" applyBorder="1"/>
    <xf numFmtId="0" fontId="5" fillId="0" borderId="0" xfId="0" applyFont="1"/>
    <xf numFmtId="0" fontId="5" fillId="9" borderId="0" xfId="0" applyFont="1" applyFill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2"/>
    <xf numFmtId="2" fontId="0" fillId="0" borderId="5" xfId="1" applyNumberFormat="1" applyFont="1" applyBorder="1"/>
    <xf numFmtId="2" fontId="0" fillId="0" borderId="6" xfId="1" applyNumberFormat="1" applyFont="1" applyBorder="1"/>
    <xf numFmtId="2" fontId="0" fillId="0" borderId="1" xfId="1" applyNumberFormat="1" applyFont="1" applyBorder="1"/>
    <xf numFmtId="49" fontId="2" fillId="0" borderId="0" xfId="0" applyNumberFormat="1" applyFont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hcd.virginia.gov/fiscal-st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28"/>
  <sheetViews>
    <sheetView tabSelected="1" zoomScale="140" zoomScaleNormal="14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10" sqref="C10"/>
    </sheetView>
  </sheetViews>
  <sheetFormatPr defaultRowHeight="15" x14ac:dyDescent="0.25"/>
  <cols>
    <col min="1" max="1" width="10" customWidth="1"/>
    <col min="2" max="2" width="10.28515625" customWidth="1"/>
    <col min="3" max="3" width="37.140625" bestFit="1" customWidth="1"/>
    <col min="4" max="4" width="0" hidden="1" customWidth="1"/>
    <col min="5" max="5" width="1.42578125" hidden="1" customWidth="1"/>
    <col min="6" max="6" width="10.28515625" customWidth="1"/>
    <col min="7" max="7" width="11.140625" customWidth="1"/>
    <col min="10" max="10" width="10.140625" customWidth="1"/>
    <col min="11" max="11" width="10.85546875" customWidth="1"/>
    <col min="14" max="14" width="10.7109375" customWidth="1"/>
    <col min="15" max="15" width="15.7109375" customWidth="1"/>
    <col min="18" max="18" width="9.7109375" customWidth="1"/>
    <col min="19" max="19" width="13.5703125" customWidth="1"/>
    <col min="22" max="22" width="9.5703125" customWidth="1"/>
    <col min="23" max="23" width="10.85546875" customWidth="1"/>
    <col min="26" max="26" width="9.85546875" customWidth="1"/>
    <col min="27" max="27" width="11" customWidth="1"/>
    <col min="28" max="28" width="12.5703125" customWidth="1"/>
    <col min="31" max="31" width="10" customWidth="1"/>
    <col min="32" max="32" width="12.28515625" customWidth="1"/>
    <col min="35" max="35" width="10" customWidth="1"/>
    <col min="39" max="39" width="9.140625" customWidth="1"/>
    <col min="41" max="41" width="14.7109375" customWidth="1"/>
  </cols>
  <sheetData>
    <row r="1" spans="1:41" ht="15" customHeight="1" x14ac:dyDescent="0.25">
      <c r="A1" s="74" t="s">
        <v>312</v>
      </c>
      <c r="B1" s="74"/>
      <c r="C1" s="74"/>
      <c r="D1" s="1"/>
      <c r="E1" s="2"/>
      <c r="F1" s="3"/>
      <c r="I1" s="4"/>
    </row>
    <row r="2" spans="1:41" x14ac:dyDescent="0.25">
      <c r="B2" t="s">
        <v>0</v>
      </c>
      <c r="D2" s="5"/>
      <c r="F2" s="3"/>
      <c r="I2" s="4"/>
    </row>
    <row r="3" spans="1:41" x14ac:dyDescent="0.25">
      <c r="B3" s="6" t="s">
        <v>311</v>
      </c>
      <c r="C3" s="6"/>
      <c r="D3" s="7"/>
      <c r="E3" s="6"/>
      <c r="F3" s="3"/>
      <c r="I3" s="4"/>
    </row>
    <row r="4" spans="1:41" s="55" customFormat="1" ht="90.75" thickBot="1" x14ac:dyDescent="0.3">
      <c r="A4" s="54" t="s">
        <v>1</v>
      </c>
      <c r="B4" s="63" t="s">
        <v>2</v>
      </c>
      <c r="C4" s="63" t="s">
        <v>3</v>
      </c>
      <c r="D4" s="59" t="s">
        <v>4</v>
      </c>
      <c r="E4" s="59"/>
      <c r="F4" s="62" t="s">
        <v>5</v>
      </c>
      <c r="G4" s="54" t="s">
        <v>279</v>
      </c>
      <c r="H4" s="60" t="s">
        <v>6</v>
      </c>
      <c r="I4" s="61" t="s">
        <v>7</v>
      </c>
      <c r="J4" s="60" t="s">
        <v>8</v>
      </c>
      <c r="K4" s="54" t="s">
        <v>281</v>
      </c>
      <c r="L4" s="60" t="s">
        <v>6</v>
      </c>
      <c r="M4" s="60" t="s">
        <v>7</v>
      </c>
      <c r="N4" s="60" t="s">
        <v>8</v>
      </c>
      <c r="O4" s="54" t="s">
        <v>282</v>
      </c>
      <c r="P4" s="60" t="s">
        <v>6</v>
      </c>
      <c r="Q4" s="60" t="s">
        <v>7</v>
      </c>
      <c r="R4" s="60" t="s">
        <v>8</v>
      </c>
      <c r="S4" s="54" t="s">
        <v>294</v>
      </c>
      <c r="T4" s="60" t="s">
        <v>6</v>
      </c>
      <c r="U4" s="60" t="s">
        <v>7</v>
      </c>
      <c r="V4" s="60" t="s">
        <v>8</v>
      </c>
      <c r="W4" s="54" t="s">
        <v>284</v>
      </c>
      <c r="X4" s="60" t="s">
        <v>6</v>
      </c>
      <c r="Y4" s="60" t="s">
        <v>7</v>
      </c>
      <c r="Z4" s="60" t="s">
        <v>8</v>
      </c>
      <c r="AA4" s="54" t="s">
        <v>287</v>
      </c>
      <c r="AB4" s="54" t="s">
        <v>288</v>
      </c>
      <c r="AC4" s="60" t="s">
        <v>6</v>
      </c>
      <c r="AD4" s="60" t="s">
        <v>7</v>
      </c>
      <c r="AE4" s="60" t="s">
        <v>8</v>
      </c>
      <c r="AF4" s="54" t="s">
        <v>298</v>
      </c>
      <c r="AG4" s="60" t="s">
        <v>6</v>
      </c>
      <c r="AH4" s="60" t="s">
        <v>7</v>
      </c>
      <c r="AI4" s="60" t="s">
        <v>8</v>
      </c>
      <c r="AJ4" s="54" t="s">
        <v>290</v>
      </c>
      <c r="AK4" s="60" t="s">
        <v>6</v>
      </c>
      <c r="AL4" s="60" t="s">
        <v>7</v>
      </c>
      <c r="AM4" s="60" t="s">
        <v>8</v>
      </c>
      <c r="AN4" s="68" t="s">
        <v>305</v>
      </c>
      <c r="AO4" s="68" t="s">
        <v>306</v>
      </c>
    </row>
    <row r="5" spans="1:41" ht="15.75" thickBot="1" x14ac:dyDescent="0.3">
      <c r="A5" s="8"/>
      <c r="B5" s="9" t="s">
        <v>9</v>
      </c>
      <c r="C5" s="10" t="s">
        <v>10</v>
      </c>
      <c r="D5" s="11"/>
      <c r="E5" s="10" t="s">
        <v>11</v>
      </c>
      <c r="F5" s="12">
        <f>F127</f>
        <v>7.9999999999999982</v>
      </c>
      <c r="G5" s="13">
        <f>G127</f>
        <v>1884826</v>
      </c>
      <c r="H5" s="14"/>
      <c r="I5" s="15">
        <v>1</v>
      </c>
      <c r="J5" s="13"/>
      <c r="K5" s="13">
        <f>K127</f>
        <v>247265</v>
      </c>
      <c r="L5" s="16"/>
      <c r="M5" s="17">
        <v>1</v>
      </c>
      <c r="N5" s="13"/>
      <c r="O5" s="13">
        <f>O127</f>
        <v>37113</v>
      </c>
      <c r="P5" s="16"/>
      <c r="Q5" s="17">
        <v>1</v>
      </c>
      <c r="R5" s="16"/>
      <c r="S5" s="13">
        <f>S127</f>
        <v>14489</v>
      </c>
      <c r="T5" s="16"/>
      <c r="U5" s="17">
        <v>1</v>
      </c>
      <c r="V5" s="16"/>
      <c r="W5" s="13">
        <f>W127</f>
        <v>31758</v>
      </c>
      <c r="X5" s="18"/>
      <c r="Y5" s="17">
        <v>1</v>
      </c>
      <c r="Z5" s="18"/>
      <c r="AA5" s="13">
        <f>AA127</f>
        <v>4170</v>
      </c>
      <c r="AB5" s="13">
        <f>AB127</f>
        <v>1778</v>
      </c>
      <c r="AC5" s="18"/>
      <c r="AD5" s="17">
        <v>1</v>
      </c>
      <c r="AE5" s="18"/>
      <c r="AF5" s="13">
        <f>AF127</f>
        <v>24576</v>
      </c>
      <c r="AG5" s="18"/>
      <c r="AH5" s="17">
        <v>1</v>
      </c>
      <c r="AI5" s="18"/>
      <c r="AJ5" s="13">
        <f>AJ127</f>
        <v>173671</v>
      </c>
      <c r="AK5" s="16"/>
      <c r="AL5" s="17">
        <v>1</v>
      </c>
      <c r="AM5" s="19"/>
      <c r="AN5" s="20"/>
    </row>
    <row r="6" spans="1:41" x14ac:dyDescent="0.25">
      <c r="A6" s="21" t="s">
        <v>12</v>
      </c>
      <c r="B6" s="21" t="s">
        <v>12</v>
      </c>
      <c r="C6" s="22" t="s">
        <v>13</v>
      </c>
      <c r="D6" s="21" t="s">
        <v>14</v>
      </c>
      <c r="E6" s="22" t="s">
        <v>15</v>
      </c>
      <c r="F6" s="71">
        <f t="shared" ref="F6:F70" si="0">J6+N6+R6+V6+Z6+AE6+AI6+AM6</f>
        <v>3.2782963022614658E-2</v>
      </c>
      <c r="G6" s="23">
        <v>6818</v>
      </c>
      <c r="H6" s="24">
        <f t="shared" ref="H6:H38" si="1">G6/$G$5</f>
        <v>3.6173100328624501E-3</v>
      </c>
      <c r="I6" s="25">
        <f t="shared" ref="I6:I70" si="2">$Y$5</f>
        <v>1</v>
      </c>
      <c r="J6" s="26">
        <f t="shared" ref="J6:J70" si="3">H6*I6</f>
        <v>3.6173100328624501E-3</v>
      </c>
      <c r="K6" s="23">
        <v>1725</v>
      </c>
      <c r="L6" s="24">
        <f>K6/$K$5</f>
        <v>6.9763209512061957E-3</v>
      </c>
      <c r="M6" s="27">
        <f t="shared" ref="M6:M70" si="4">$Y$5</f>
        <v>1</v>
      </c>
      <c r="N6" s="26">
        <f t="shared" ref="N6:N70" si="5">L6*M6</f>
        <v>6.9763209512061957E-3</v>
      </c>
      <c r="O6" s="23">
        <v>137</v>
      </c>
      <c r="P6" s="24">
        <f>O6/$O$5</f>
        <v>3.6914288793684154E-3</v>
      </c>
      <c r="Q6" s="27">
        <f t="shared" ref="Q6:Q70" si="6">$Y$5</f>
        <v>1</v>
      </c>
      <c r="R6" s="26">
        <f t="shared" ref="R6:R70" si="7">P6*Q6</f>
        <v>3.6914288793684154E-3</v>
      </c>
      <c r="S6" s="23">
        <v>13</v>
      </c>
      <c r="T6" s="24">
        <f>S6/$S$5</f>
        <v>8.9723238318724547E-4</v>
      </c>
      <c r="U6" s="27">
        <f t="shared" ref="U6:U70" si="8">$Y$5</f>
        <v>1</v>
      </c>
      <c r="V6" s="26">
        <f t="shared" ref="V6:V70" si="9">T6*U6</f>
        <v>8.9723238318724547E-4</v>
      </c>
      <c r="W6" s="23">
        <v>133</v>
      </c>
      <c r="X6" s="24">
        <f>W6/$W$5</f>
        <v>4.1879211537250455E-3</v>
      </c>
      <c r="Y6" s="27">
        <f>$Y$5</f>
        <v>1</v>
      </c>
      <c r="Z6" s="26">
        <f t="shared" ref="Z6:Z70" si="10">X6*Y6</f>
        <v>4.1879211537250455E-3</v>
      </c>
      <c r="AA6" s="28">
        <v>7</v>
      </c>
      <c r="AB6" s="28"/>
      <c r="AC6" s="24">
        <f>AB6/$AB$5</f>
        <v>0</v>
      </c>
      <c r="AD6" s="27">
        <f>$Y$5</f>
        <v>1</v>
      </c>
      <c r="AE6" s="26">
        <f t="shared" ref="AE6:AE70" si="11">AC6*AD6</f>
        <v>0</v>
      </c>
      <c r="AF6" s="23">
        <v>231</v>
      </c>
      <c r="AG6" s="24">
        <f>AF6/$AF$5</f>
        <v>9.3994140625E-3</v>
      </c>
      <c r="AH6" s="27">
        <f>$Y$5</f>
        <v>1</v>
      </c>
      <c r="AI6" s="26">
        <f t="shared" ref="AI6:AI70" si="12">AG6*AH6</f>
        <v>9.3994140625E-3</v>
      </c>
      <c r="AJ6" s="29">
        <v>697</v>
      </c>
      <c r="AK6" s="24">
        <f>AJ6/$AJ$5</f>
        <v>4.0133355597653034E-3</v>
      </c>
      <c r="AL6" s="27">
        <f>$Y$5</f>
        <v>1</v>
      </c>
      <c r="AM6" s="26">
        <f t="shared" ref="AM6:AM70" si="13">AK6*AL6</f>
        <v>4.0133355597653034E-3</v>
      </c>
      <c r="AN6" s="66">
        <v>100.51</v>
      </c>
      <c r="AO6" s="66" t="s">
        <v>301</v>
      </c>
    </row>
    <row r="7" spans="1:41" x14ac:dyDescent="0.25">
      <c r="A7" s="21" t="s">
        <v>261</v>
      </c>
      <c r="B7" s="21" t="s">
        <v>261</v>
      </c>
      <c r="C7" s="22" t="s">
        <v>262</v>
      </c>
      <c r="D7" s="21"/>
      <c r="E7" s="22"/>
      <c r="F7" s="71">
        <f t="shared" ref="F7" si="14">J7+N7+R7+V7+Z7+AE7+AI7+AM7</f>
        <v>9.3574655890717076E-2</v>
      </c>
      <c r="G7" s="23">
        <v>22352</v>
      </c>
      <c r="H7" s="24">
        <f t="shared" ref="H7" si="15">G7/$G$5</f>
        <v>1.1858919603188835E-2</v>
      </c>
      <c r="I7" s="25">
        <f t="shared" si="2"/>
        <v>1</v>
      </c>
      <c r="J7" s="26">
        <f t="shared" ref="J7" si="16">H7*I7</f>
        <v>1.1858919603188835E-2</v>
      </c>
      <c r="K7" s="23">
        <v>1821</v>
      </c>
      <c r="L7" s="24">
        <f>K7/$K$5</f>
        <v>7.3645683780559322E-3</v>
      </c>
      <c r="M7" s="27">
        <f t="shared" si="4"/>
        <v>1</v>
      </c>
      <c r="N7" s="26">
        <f t="shared" ref="N7" si="17">L7*M7</f>
        <v>7.3645683780559322E-3</v>
      </c>
      <c r="O7" s="23">
        <v>433</v>
      </c>
      <c r="P7" s="24">
        <f>O7/$O$5</f>
        <v>1.1667070837711853E-2</v>
      </c>
      <c r="Q7" s="27">
        <f t="shared" si="6"/>
        <v>1</v>
      </c>
      <c r="R7" s="26">
        <f t="shared" ref="R7" si="18">P7*Q7</f>
        <v>1.1667070837711853E-2</v>
      </c>
      <c r="S7" s="23">
        <v>289</v>
      </c>
      <c r="T7" s="24">
        <f>S7/$S$5</f>
        <v>1.9946166057008764E-2</v>
      </c>
      <c r="U7" s="27">
        <f t="shared" si="8"/>
        <v>1</v>
      </c>
      <c r="V7" s="26">
        <f t="shared" ref="V7" si="19">T7*U7</f>
        <v>1.9946166057008764E-2</v>
      </c>
      <c r="W7" s="23">
        <v>212</v>
      </c>
      <c r="X7" s="24">
        <f>W7/$W$5</f>
        <v>6.6754833427797719E-3</v>
      </c>
      <c r="Y7" s="27">
        <f>$Y$5</f>
        <v>1</v>
      </c>
      <c r="Z7" s="26">
        <f t="shared" ref="Z7" si="20">X7*Y7</f>
        <v>6.6754833427797719E-3</v>
      </c>
      <c r="AA7" s="28">
        <v>82</v>
      </c>
      <c r="AB7" s="28">
        <v>36</v>
      </c>
      <c r="AC7" s="24">
        <f>AB7/$AB$5</f>
        <v>2.0247469066366704E-2</v>
      </c>
      <c r="AD7" s="27">
        <f>$Y$5</f>
        <v>1</v>
      </c>
      <c r="AE7" s="26">
        <f t="shared" ref="AE7" si="21">AC7*AD7</f>
        <v>2.0247469066366704E-2</v>
      </c>
      <c r="AF7" s="23">
        <v>129</v>
      </c>
      <c r="AG7" s="24">
        <f>AF7/$AF$5</f>
        <v>5.2490234375E-3</v>
      </c>
      <c r="AH7" s="27">
        <f>$Y$5</f>
        <v>1</v>
      </c>
      <c r="AI7" s="26">
        <f t="shared" ref="AI7" si="22">AG7*AH7</f>
        <v>5.2490234375E-3</v>
      </c>
      <c r="AJ7" s="29">
        <v>1835</v>
      </c>
      <c r="AK7" s="24">
        <f>AJ7/$AJ$5</f>
        <v>1.056595516810521E-2</v>
      </c>
      <c r="AL7" s="27">
        <f>$Y$5</f>
        <v>1</v>
      </c>
      <c r="AM7" s="26">
        <f t="shared" ref="AM7" si="23">AK7*AL7</f>
        <v>1.056595516810521E-2</v>
      </c>
      <c r="AN7" s="66">
        <v>96.46</v>
      </c>
      <c r="AO7" s="66" t="s">
        <v>302</v>
      </c>
    </row>
    <row r="8" spans="1:41" x14ac:dyDescent="0.25">
      <c r="A8" s="30" t="s">
        <v>16</v>
      </c>
      <c r="B8" s="30" t="s">
        <v>17</v>
      </c>
      <c r="C8" s="31" t="s">
        <v>18</v>
      </c>
      <c r="D8" s="30" t="s">
        <v>14</v>
      </c>
      <c r="E8" s="31" t="s">
        <v>19</v>
      </c>
      <c r="F8" s="72">
        <f t="shared" si="0"/>
        <v>3.64177407527526E-2</v>
      </c>
      <c r="G8" s="32">
        <v>4044</v>
      </c>
      <c r="H8" s="33">
        <f t="shared" si="1"/>
        <v>2.1455561415218167E-3</v>
      </c>
      <c r="I8" s="34">
        <f t="shared" si="2"/>
        <v>1</v>
      </c>
      <c r="J8" s="35">
        <f t="shared" si="3"/>
        <v>2.1455561415218167E-3</v>
      </c>
      <c r="K8" s="32">
        <v>904</v>
      </c>
      <c r="L8" s="33">
        <f t="shared" ref="L8:L71" si="24">K8/$K$5</f>
        <v>3.6559966028350149E-3</v>
      </c>
      <c r="M8" s="36">
        <f t="shared" si="4"/>
        <v>1</v>
      </c>
      <c r="N8" s="35">
        <f t="shared" si="5"/>
        <v>3.6559966028350149E-3</v>
      </c>
      <c r="O8" s="23">
        <v>135</v>
      </c>
      <c r="P8" s="33">
        <f t="shared" ref="P8:P71" si="25">O8/$O$5</f>
        <v>3.6375394066769057E-3</v>
      </c>
      <c r="Q8" s="36">
        <f t="shared" si="6"/>
        <v>1</v>
      </c>
      <c r="R8" s="35">
        <f t="shared" si="7"/>
        <v>3.6375394066769057E-3</v>
      </c>
      <c r="S8" s="23">
        <v>111</v>
      </c>
      <c r="T8" s="33">
        <f t="shared" ref="T8:T71" si="26">S8/$S$5</f>
        <v>7.6609841949064807E-3</v>
      </c>
      <c r="U8" s="36">
        <f t="shared" si="8"/>
        <v>1</v>
      </c>
      <c r="V8" s="35">
        <f t="shared" si="9"/>
        <v>7.6609841949064807E-3</v>
      </c>
      <c r="W8" s="23">
        <v>153</v>
      </c>
      <c r="X8" s="33">
        <f t="shared" ref="X8:X71" si="27">W8/$W$5</f>
        <v>4.8176837332325716E-3</v>
      </c>
      <c r="Y8" s="36">
        <f t="shared" ref="Y8:Y71" si="28">$Y$5</f>
        <v>1</v>
      </c>
      <c r="Z8" s="35">
        <f t="shared" si="10"/>
        <v>4.8176837332325716E-3</v>
      </c>
      <c r="AA8" s="28">
        <v>16</v>
      </c>
      <c r="AB8" s="28">
        <v>8</v>
      </c>
      <c r="AC8" s="33">
        <f t="shared" ref="AC8:AC71" si="29">AB8/$AB$5</f>
        <v>4.4994375703037125E-3</v>
      </c>
      <c r="AD8" s="36">
        <f t="shared" ref="AD8:AD71" si="30">$Y$5</f>
        <v>1</v>
      </c>
      <c r="AE8" s="35">
        <f t="shared" si="11"/>
        <v>4.4994375703037125E-3</v>
      </c>
      <c r="AF8" s="23">
        <v>177</v>
      </c>
      <c r="AG8" s="33">
        <f t="shared" ref="AG8:AG71" si="31">AF8/$AF$5</f>
        <v>7.2021484375E-3</v>
      </c>
      <c r="AH8" s="36">
        <f t="shared" ref="AH8:AH71" si="32">$Y$5</f>
        <v>1</v>
      </c>
      <c r="AI8" s="35">
        <f t="shared" si="12"/>
        <v>7.2021484375E-3</v>
      </c>
      <c r="AJ8" s="29">
        <v>486</v>
      </c>
      <c r="AK8" s="33">
        <f t="shared" ref="AK8:AK71" si="33">AJ8/$AJ$5</f>
        <v>2.798394665776094E-3</v>
      </c>
      <c r="AL8" s="36">
        <f t="shared" ref="AL8:AL71" si="34">$Y$5</f>
        <v>1</v>
      </c>
      <c r="AM8" s="35">
        <f t="shared" si="13"/>
        <v>2.798394665776094E-3</v>
      </c>
      <c r="AN8" s="67">
        <v>104.44</v>
      </c>
      <c r="AO8" s="67" t="s">
        <v>303</v>
      </c>
    </row>
    <row r="9" spans="1:41" ht="13.9" customHeight="1" x14ac:dyDescent="0.25">
      <c r="A9" s="30" t="s">
        <v>20</v>
      </c>
      <c r="B9" s="30" t="s">
        <v>20</v>
      </c>
      <c r="C9" s="31" t="s">
        <v>21</v>
      </c>
      <c r="D9" s="30" t="s">
        <v>22</v>
      </c>
      <c r="E9" s="31" t="s">
        <v>23</v>
      </c>
      <c r="F9" s="72">
        <f t="shared" si="0"/>
        <v>1.307071126310267E-2</v>
      </c>
      <c r="G9" s="32">
        <v>2703</v>
      </c>
      <c r="H9" s="33">
        <f t="shared" si="1"/>
        <v>1.4340846316848346E-3</v>
      </c>
      <c r="I9" s="34">
        <f t="shared" si="2"/>
        <v>1</v>
      </c>
      <c r="J9" s="35">
        <f t="shared" si="3"/>
        <v>1.4340846316848346E-3</v>
      </c>
      <c r="K9" s="32">
        <v>367</v>
      </c>
      <c r="L9" s="33">
        <f t="shared" si="24"/>
        <v>1.4842375588943037E-3</v>
      </c>
      <c r="M9" s="36">
        <f t="shared" si="4"/>
        <v>1</v>
      </c>
      <c r="N9" s="35">
        <f t="shared" si="5"/>
        <v>1.4842375588943037E-3</v>
      </c>
      <c r="O9" s="23">
        <v>91</v>
      </c>
      <c r="P9" s="33">
        <f t="shared" si="25"/>
        <v>2.4519710074636918E-3</v>
      </c>
      <c r="Q9" s="36">
        <f t="shared" si="6"/>
        <v>1</v>
      </c>
      <c r="R9" s="35">
        <f t="shared" si="7"/>
        <v>2.4519710074636918E-3</v>
      </c>
      <c r="S9" s="23">
        <v>12</v>
      </c>
      <c r="T9" s="33">
        <f t="shared" si="26"/>
        <v>8.282145075574574E-4</v>
      </c>
      <c r="U9" s="36">
        <f t="shared" si="8"/>
        <v>1</v>
      </c>
      <c r="V9" s="35">
        <f t="shared" si="9"/>
        <v>8.282145075574574E-4</v>
      </c>
      <c r="W9" s="23">
        <v>65</v>
      </c>
      <c r="X9" s="33">
        <f t="shared" si="27"/>
        <v>2.0467283833994583E-3</v>
      </c>
      <c r="Y9" s="36">
        <f t="shared" si="28"/>
        <v>1</v>
      </c>
      <c r="Z9" s="35">
        <f t="shared" si="10"/>
        <v>2.0467283833994583E-3</v>
      </c>
      <c r="AA9" s="28">
        <v>6</v>
      </c>
      <c r="AB9" s="28">
        <v>4</v>
      </c>
      <c r="AC9" s="33">
        <f t="shared" si="29"/>
        <v>2.2497187851518562E-3</v>
      </c>
      <c r="AD9" s="36">
        <f t="shared" si="30"/>
        <v>1</v>
      </c>
      <c r="AE9" s="35">
        <f t="shared" si="11"/>
        <v>2.2497187851518562E-3</v>
      </c>
      <c r="AF9" s="23">
        <v>35</v>
      </c>
      <c r="AG9" s="33">
        <f t="shared" si="31"/>
        <v>1.4241536458333333E-3</v>
      </c>
      <c r="AH9" s="36">
        <f t="shared" si="32"/>
        <v>1</v>
      </c>
      <c r="AI9" s="35">
        <f t="shared" si="12"/>
        <v>1.4241536458333333E-3</v>
      </c>
      <c r="AJ9" s="29">
        <v>200</v>
      </c>
      <c r="AK9" s="33">
        <f t="shared" si="33"/>
        <v>1.1516027431177341E-3</v>
      </c>
      <c r="AL9" s="36">
        <f t="shared" si="34"/>
        <v>1</v>
      </c>
      <c r="AM9" s="35">
        <f t="shared" si="13"/>
        <v>1.1516027431177341E-3</v>
      </c>
      <c r="AN9" s="66">
        <v>98.4</v>
      </c>
      <c r="AO9" s="66" t="s">
        <v>302</v>
      </c>
    </row>
    <row r="10" spans="1:41" ht="15" customHeight="1" x14ac:dyDescent="0.25">
      <c r="A10" s="30" t="s">
        <v>24</v>
      </c>
      <c r="B10" s="30" t="s">
        <v>24</v>
      </c>
      <c r="C10" s="31" t="s">
        <v>25</v>
      </c>
      <c r="D10" s="30" t="s">
        <v>14</v>
      </c>
      <c r="E10" s="31" t="s">
        <v>19</v>
      </c>
      <c r="F10" s="72">
        <f t="shared" si="0"/>
        <v>3.8361452870447371E-2</v>
      </c>
      <c r="G10" s="32">
        <v>6187</v>
      </c>
      <c r="H10" s="33">
        <f t="shared" si="1"/>
        <v>3.2825311195834521E-3</v>
      </c>
      <c r="I10" s="34">
        <f t="shared" si="2"/>
        <v>1</v>
      </c>
      <c r="J10" s="35">
        <f t="shared" si="3"/>
        <v>3.2825311195834521E-3</v>
      </c>
      <c r="K10" s="32">
        <v>1063</v>
      </c>
      <c r="L10" s="33">
        <f t="shared" si="24"/>
        <v>4.2990314035548909E-3</v>
      </c>
      <c r="M10" s="36">
        <f t="shared" si="4"/>
        <v>1</v>
      </c>
      <c r="N10" s="35">
        <f t="shared" si="5"/>
        <v>4.2990314035548909E-3</v>
      </c>
      <c r="O10" s="23">
        <v>275</v>
      </c>
      <c r="P10" s="33">
        <f t="shared" si="25"/>
        <v>7.4098024950825852E-3</v>
      </c>
      <c r="Q10" s="36">
        <f t="shared" si="6"/>
        <v>1</v>
      </c>
      <c r="R10" s="35">
        <f t="shared" si="7"/>
        <v>7.4098024950825852E-3</v>
      </c>
      <c r="S10" s="23">
        <v>89</v>
      </c>
      <c r="T10" s="33">
        <f t="shared" si="26"/>
        <v>6.1425909310511423E-3</v>
      </c>
      <c r="U10" s="36">
        <f t="shared" si="8"/>
        <v>1</v>
      </c>
      <c r="V10" s="35">
        <f t="shared" si="9"/>
        <v>6.1425909310511423E-3</v>
      </c>
      <c r="W10" s="23">
        <v>136</v>
      </c>
      <c r="X10" s="33">
        <f t="shared" si="27"/>
        <v>4.2823855406511745E-3</v>
      </c>
      <c r="Y10" s="36">
        <f t="shared" si="28"/>
        <v>1</v>
      </c>
      <c r="Z10" s="35">
        <f t="shared" si="10"/>
        <v>4.2823855406511745E-3</v>
      </c>
      <c r="AA10" s="28">
        <v>18</v>
      </c>
      <c r="AB10" s="28">
        <v>11</v>
      </c>
      <c r="AC10" s="33">
        <f t="shared" si="29"/>
        <v>6.1867266591676042E-3</v>
      </c>
      <c r="AD10" s="36">
        <f t="shared" si="30"/>
        <v>1</v>
      </c>
      <c r="AE10" s="35">
        <f t="shared" si="11"/>
        <v>6.1867266591676042E-3</v>
      </c>
      <c r="AF10" s="23">
        <v>86</v>
      </c>
      <c r="AG10" s="33">
        <f t="shared" si="31"/>
        <v>3.4993489583333335E-3</v>
      </c>
      <c r="AH10" s="36">
        <f t="shared" si="32"/>
        <v>1</v>
      </c>
      <c r="AI10" s="35">
        <f t="shared" si="12"/>
        <v>3.4993489583333335E-3</v>
      </c>
      <c r="AJ10" s="29">
        <v>566</v>
      </c>
      <c r="AK10" s="33">
        <f t="shared" si="33"/>
        <v>3.2590357630231876E-3</v>
      </c>
      <c r="AL10" s="36">
        <f t="shared" si="34"/>
        <v>1</v>
      </c>
      <c r="AM10" s="35">
        <f t="shared" si="13"/>
        <v>3.2590357630231876E-3</v>
      </c>
      <c r="AN10" s="66">
        <v>100.14</v>
      </c>
      <c r="AO10" s="66" t="s">
        <v>301</v>
      </c>
    </row>
    <row r="11" spans="1:41" x14ac:dyDescent="0.25">
      <c r="A11" s="30" t="s">
        <v>26</v>
      </c>
      <c r="B11" s="30" t="s">
        <v>26</v>
      </c>
      <c r="C11" s="31" t="s">
        <v>27</v>
      </c>
      <c r="D11" s="30" t="s">
        <v>22</v>
      </c>
      <c r="E11" s="31" t="s">
        <v>19</v>
      </c>
      <c r="F11" s="72">
        <f t="shared" si="0"/>
        <v>2.6505867466581855E-2</v>
      </c>
      <c r="G11" s="32">
        <v>3579</v>
      </c>
      <c r="H11" s="33">
        <f t="shared" si="1"/>
        <v>1.8988490184239819E-3</v>
      </c>
      <c r="I11" s="34">
        <f t="shared" si="2"/>
        <v>1</v>
      </c>
      <c r="J11" s="35">
        <f t="shared" si="3"/>
        <v>1.8988490184239819E-3</v>
      </c>
      <c r="K11" s="32">
        <v>569</v>
      </c>
      <c r="L11" s="33">
        <f t="shared" si="24"/>
        <v>2.3011748528906236E-3</v>
      </c>
      <c r="M11" s="36">
        <f t="shared" si="4"/>
        <v>1</v>
      </c>
      <c r="N11" s="35">
        <f t="shared" si="5"/>
        <v>2.3011748528906236E-3</v>
      </c>
      <c r="O11" s="23">
        <v>123</v>
      </c>
      <c r="P11" s="33">
        <f t="shared" si="25"/>
        <v>3.3142025705278472E-3</v>
      </c>
      <c r="Q11" s="36">
        <f t="shared" si="6"/>
        <v>1</v>
      </c>
      <c r="R11" s="35">
        <f t="shared" si="7"/>
        <v>3.3142025705278472E-3</v>
      </c>
      <c r="S11" s="23">
        <v>89</v>
      </c>
      <c r="T11" s="33">
        <f t="shared" si="26"/>
        <v>6.1425909310511423E-3</v>
      </c>
      <c r="U11" s="36">
        <f t="shared" si="8"/>
        <v>1</v>
      </c>
      <c r="V11" s="35">
        <f t="shared" si="9"/>
        <v>6.1425909310511423E-3</v>
      </c>
      <c r="W11" s="23">
        <v>91</v>
      </c>
      <c r="X11" s="33">
        <f t="shared" si="27"/>
        <v>2.8654197367592418E-3</v>
      </c>
      <c r="Y11" s="36">
        <f t="shared" si="28"/>
        <v>1</v>
      </c>
      <c r="Z11" s="35">
        <f t="shared" si="10"/>
        <v>2.8654197367592418E-3</v>
      </c>
      <c r="AA11" s="28">
        <v>20</v>
      </c>
      <c r="AB11" s="28">
        <v>12</v>
      </c>
      <c r="AC11" s="33">
        <f t="shared" si="29"/>
        <v>6.7491563554555678E-3</v>
      </c>
      <c r="AD11" s="36">
        <f t="shared" si="30"/>
        <v>1</v>
      </c>
      <c r="AE11" s="35">
        <f t="shared" si="11"/>
        <v>6.7491563554555678E-3</v>
      </c>
      <c r="AF11" s="23">
        <v>41</v>
      </c>
      <c r="AG11" s="33">
        <f t="shared" si="31"/>
        <v>1.6682942708333333E-3</v>
      </c>
      <c r="AH11" s="36">
        <f t="shared" si="32"/>
        <v>1</v>
      </c>
      <c r="AI11" s="35">
        <f t="shared" si="12"/>
        <v>1.6682942708333333E-3</v>
      </c>
      <c r="AJ11" s="29">
        <v>272</v>
      </c>
      <c r="AK11" s="33">
        <f t="shared" si="33"/>
        <v>1.5661797306401183E-3</v>
      </c>
      <c r="AL11" s="36">
        <f t="shared" si="34"/>
        <v>1</v>
      </c>
      <c r="AM11" s="35">
        <f t="shared" si="13"/>
        <v>1.5661797306401183E-3</v>
      </c>
      <c r="AN11" s="66">
        <v>100</v>
      </c>
      <c r="AO11" s="66" t="s">
        <v>301</v>
      </c>
    </row>
    <row r="12" spans="1:41" x14ac:dyDescent="0.25">
      <c r="A12" s="30" t="s">
        <v>28</v>
      </c>
      <c r="B12" s="30" t="s">
        <v>28</v>
      </c>
      <c r="C12" s="31" t="s">
        <v>29</v>
      </c>
      <c r="D12" s="30" t="s">
        <v>30</v>
      </c>
      <c r="E12" s="31" t="s">
        <v>31</v>
      </c>
      <c r="F12" s="72">
        <f t="shared" si="0"/>
        <v>0.13192455830121402</v>
      </c>
      <c r="G12" s="32">
        <v>42477</v>
      </c>
      <c r="H12" s="33">
        <f t="shared" si="1"/>
        <v>2.2536297780272555E-2</v>
      </c>
      <c r="I12" s="34">
        <f t="shared" si="2"/>
        <v>1</v>
      </c>
      <c r="J12" s="35">
        <f t="shared" si="3"/>
        <v>2.2536297780272555E-2</v>
      </c>
      <c r="K12" s="32">
        <v>3999</v>
      </c>
      <c r="L12" s="33">
        <f t="shared" si="24"/>
        <v>1.617293187470932E-2</v>
      </c>
      <c r="M12" s="36">
        <f t="shared" si="4"/>
        <v>1</v>
      </c>
      <c r="N12" s="35">
        <f t="shared" si="5"/>
        <v>1.617293187470932E-2</v>
      </c>
      <c r="O12" s="23">
        <v>281</v>
      </c>
      <c r="P12" s="33">
        <f t="shared" si="25"/>
        <v>7.5714709131571144E-3</v>
      </c>
      <c r="Q12" s="36">
        <f t="shared" si="6"/>
        <v>1</v>
      </c>
      <c r="R12" s="35">
        <f t="shared" si="7"/>
        <v>7.5714709131571144E-3</v>
      </c>
      <c r="S12" s="23">
        <v>151</v>
      </c>
      <c r="T12" s="33">
        <f t="shared" si="26"/>
        <v>1.0421699220098005E-2</v>
      </c>
      <c r="U12" s="36">
        <f t="shared" si="8"/>
        <v>1</v>
      </c>
      <c r="V12" s="35">
        <f t="shared" si="9"/>
        <v>1.0421699220098005E-2</v>
      </c>
      <c r="W12" s="23">
        <v>356</v>
      </c>
      <c r="X12" s="33">
        <f t="shared" si="27"/>
        <v>1.1209773915233957E-2</v>
      </c>
      <c r="Y12" s="36">
        <f t="shared" si="28"/>
        <v>1</v>
      </c>
      <c r="Z12" s="35">
        <f t="shared" si="10"/>
        <v>1.1209773915233957E-2</v>
      </c>
      <c r="AA12" s="28">
        <v>43</v>
      </c>
      <c r="AB12" s="28">
        <v>19</v>
      </c>
      <c r="AC12" s="33">
        <f t="shared" si="29"/>
        <v>1.0686164229471317E-2</v>
      </c>
      <c r="AD12" s="36">
        <f t="shared" si="30"/>
        <v>1</v>
      </c>
      <c r="AE12" s="35">
        <f t="shared" si="11"/>
        <v>1.0686164229471317E-2</v>
      </c>
      <c r="AF12" s="23">
        <v>738</v>
      </c>
      <c r="AG12" s="33">
        <f t="shared" si="31"/>
        <v>3.0029296875E-2</v>
      </c>
      <c r="AH12" s="36">
        <f t="shared" si="32"/>
        <v>1</v>
      </c>
      <c r="AI12" s="35">
        <f t="shared" si="12"/>
        <v>3.0029296875E-2</v>
      </c>
      <c r="AJ12" s="29">
        <v>4046</v>
      </c>
      <c r="AK12" s="33">
        <f t="shared" si="33"/>
        <v>2.3296923493271761E-2</v>
      </c>
      <c r="AL12" s="36">
        <f t="shared" si="34"/>
        <v>1</v>
      </c>
      <c r="AM12" s="35">
        <f t="shared" si="13"/>
        <v>2.3296923493271761E-2</v>
      </c>
      <c r="AN12" s="66">
        <v>91.2</v>
      </c>
      <c r="AO12" s="66" t="s">
        <v>304</v>
      </c>
    </row>
    <row r="13" spans="1:41" x14ac:dyDescent="0.25">
      <c r="A13" s="30" t="s">
        <v>16</v>
      </c>
      <c r="B13" s="30" t="s">
        <v>32</v>
      </c>
      <c r="C13" s="31" t="s">
        <v>33</v>
      </c>
      <c r="D13" s="30" t="s">
        <v>30</v>
      </c>
      <c r="E13" s="31" t="s">
        <v>19</v>
      </c>
      <c r="F13" s="72">
        <f t="shared" si="0"/>
        <v>0.16399621119584024</v>
      </c>
      <c r="G13" s="32">
        <v>24767</v>
      </c>
      <c r="H13" s="33">
        <f t="shared" si="1"/>
        <v>1.3140204984438882E-2</v>
      </c>
      <c r="I13" s="34">
        <f t="shared" si="2"/>
        <v>1</v>
      </c>
      <c r="J13" s="35">
        <f t="shared" si="3"/>
        <v>1.3140204984438882E-2</v>
      </c>
      <c r="K13" s="32">
        <v>3463</v>
      </c>
      <c r="L13" s="33">
        <f t="shared" si="24"/>
        <v>1.4005217074798293E-2</v>
      </c>
      <c r="M13" s="36">
        <f t="shared" si="4"/>
        <v>1</v>
      </c>
      <c r="N13" s="35">
        <f t="shared" si="5"/>
        <v>1.4005217074798293E-2</v>
      </c>
      <c r="O13" s="23">
        <v>837</v>
      </c>
      <c r="P13" s="33">
        <f t="shared" si="25"/>
        <v>2.2552744321396815E-2</v>
      </c>
      <c r="Q13" s="36">
        <f t="shared" si="6"/>
        <v>1</v>
      </c>
      <c r="R13" s="35">
        <f t="shared" si="7"/>
        <v>2.2552744321396815E-2</v>
      </c>
      <c r="S13" s="23">
        <v>355</v>
      </c>
      <c r="T13" s="33">
        <f t="shared" si="26"/>
        <v>2.4501345848574781E-2</v>
      </c>
      <c r="U13" s="36">
        <f t="shared" si="8"/>
        <v>1</v>
      </c>
      <c r="V13" s="35">
        <f t="shared" si="9"/>
        <v>2.4501345848574781E-2</v>
      </c>
      <c r="W13" s="23">
        <v>553</v>
      </c>
      <c r="X13" s="33">
        <f t="shared" si="27"/>
        <v>1.7412935323383085E-2</v>
      </c>
      <c r="Y13" s="36">
        <f t="shared" si="28"/>
        <v>1</v>
      </c>
      <c r="Z13" s="35">
        <f t="shared" si="10"/>
        <v>1.7412935323383085E-2</v>
      </c>
      <c r="AA13" s="28">
        <v>131</v>
      </c>
      <c r="AB13" s="28">
        <v>55</v>
      </c>
      <c r="AC13" s="33">
        <f t="shared" si="29"/>
        <v>3.0933633295838019E-2</v>
      </c>
      <c r="AD13" s="36">
        <f t="shared" si="30"/>
        <v>1</v>
      </c>
      <c r="AE13" s="35">
        <f t="shared" si="11"/>
        <v>3.0933633295838019E-2</v>
      </c>
      <c r="AF13" s="23">
        <v>775</v>
      </c>
      <c r="AG13" s="33">
        <f t="shared" si="31"/>
        <v>3.1534830729166664E-2</v>
      </c>
      <c r="AH13" s="36">
        <f t="shared" si="32"/>
        <v>1</v>
      </c>
      <c r="AI13" s="35">
        <f t="shared" si="12"/>
        <v>3.1534830729166664E-2</v>
      </c>
      <c r="AJ13" s="29">
        <v>1722</v>
      </c>
      <c r="AK13" s="33">
        <f t="shared" si="33"/>
        <v>9.9152996182436913E-3</v>
      </c>
      <c r="AL13" s="36">
        <f t="shared" si="34"/>
        <v>1</v>
      </c>
      <c r="AM13" s="35">
        <f t="shared" si="13"/>
        <v>9.9152996182436913E-3</v>
      </c>
      <c r="AN13" s="67">
        <v>102</v>
      </c>
      <c r="AO13" s="67" t="s">
        <v>301</v>
      </c>
    </row>
    <row r="14" spans="1:41" x14ac:dyDescent="0.25">
      <c r="A14" s="30" t="s">
        <v>34</v>
      </c>
      <c r="B14" s="30" t="s">
        <v>34</v>
      </c>
      <c r="C14" s="31" t="s">
        <v>35</v>
      </c>
      <c r="D14" s="30" t="s">
        <v>22</v>
      </c>
      <c r="E14" s="31" t="s">
        <v>19</v>
      </c>
      <c r="F14" s="72">
        <f t="shared" si="0"/>
        <v>3.6817579734922815E-3</v>
      </c>
      <c r="G14" s="32">
        <v>656</v>
      </c>
      <c r="H14" s="33">
        <f t="shared" si="1"/>
        <v>3.4804273710146191E-4</v>
      </c>
      <c r="I14" s="34">
        <f t="shared" si="2"/>
        <v>1</v>
      </c>
      <c r="J14" s="35">
        <f t="shared" si="3"/>
        <v>3.4804273710146191E-4</v>
      </c>
      <c r="K14" s="32">
        <v>109</v>
      </c>
      <c r="L14" s="33">
        <f t="shared" si="24"/>
        <v>4.4082259923563789E-4</v>
      </c>
      <c r="M14" s="36">
        <f t="shared" si="4"/>
        <v>1</v>
      </c>
      <c r="N14" s="35">
        <f t="shared" si="5"/>
        <v>4.4082259923563789E-4</v>
      </c>
      <c r="O14" s="23">
        <v>37</v>
      </c>
      <c r="P14" s="33">
        <f t="shared" si="25"/>
        <v>9.9695524479292974E-4</v>
      </c>
      <c r="Q14" s="36">
        <f t="shared" si="6"/>
        <v>1</v>
      </c>
      <c r="R14" s="35">
        <f t="shared" si="7"/>
        <v>9.9695524479292974E-4</v>
      </c>
      <c r="S14" s="23">
        <v>6</v>
      </c>
      <c r="T14" s="33">
        <f t="shared" si="26"/>
        <v>4.141072537787287E-4</v>
      </c>
      <c r="U14" s="36">
        <f t="shared" si="8"/>
        <v>1</v>
      </c>
      <c r="V14" s="35">
        <f t="shared" si="9"/>
        <v>4.141072537787287E-4</v>
      </c>
      <c r="W14" s="23">
        <v>9</v>
      </c>
      <c r="X14" s="33">
        <f t="shared" si="27"/>
        <v>2.8339316077838654E-4</v>
      </c>
      <c r="Y14" s="36">
        <f t="shared" si="28"/>
        <v>1</v>
      </c>
      <c r="Z14" s="35">
        <f t="shared" si="10"/>
        <v>2.8339316077838654E-4</v>
      </c>
      <c r="AA14" s="28">
        <v>0</v>
      </c>
      <c r="AB14" s="28">
        <v>0</v>
      </c>
      <c r="AC14" s="33">
        <f t="shared" si="29"/>
        <v>0</v>
      </c>
      <c r="AD14" s="36">
        <f t="shared" si="30"/>
        <v>1</v>
      </c>
      <c r="AE14" s="35">
        <f t="shared" si="11"/>
        <v>0</v>
      </c>
      <c r="AF14" s="23">
        <v>17</v>
      </c>
      <c r="AG14" s="33">
        <f t="shared" si="31"/>
        <v>6.9173177083333337E-4</v>
      </c>
      <c r="AH14" s="36">
        <f t="shared" si="32"/>
        <v>1</v>
      </c>
      <c r="AI14" s="35">
        <f t="shared" si="12"/>
        <v>6.9173177083333337E-4</v>
      </c>
      <c r="AJ14" s="29">
        <v>88</v>
      </c>
      <c r="AK14" s="33">
        <f t="shared" si="33"/>
        <v>5.0670520697180296E-4</v>
      </c>
      <c r="AL14" s="36">
        <f t="shared" si="34"/>
        <v>1</v>
      </c>
      <c r="AM14" s="35">
        <f t="shared" si="13"/>
        <v>5.0670520697180296E-4</v>
      </c>
      <c r="AN14" s="66">
        <v>92.49</v>
      </c>
      <c r="AO14" s="66" t="s">
        <v>304</v>
      </c>
    </row>
    <row r="15" spans="1:41" x14ac:dyDescent="0.25">
      <c r="A15" s="30" t="s">
        <v>16</v>
      </c>
      <c r="B15" s="30" t="s">
        <v>36</v>
      </c>
      <c r="C15" s="31" t="s">
        <v>37</v>
      </c>
      <c r="D15" s="30" t="s">
        <v>14</v>
      </c>
      <c r="E15" s="31" t="s">
        <v>19</v>
      </c>
      <c r="F15" s="72">
        <f t="shared" si="0"/>
        <v>8.952815121255682E-2</v>
      </c>
      <c r="G15" s="32">
        <v>15668</v>
      </c>
      <c r="H15" s="33">
        <f t="shared" si="1"/>
        <v>8.3127036660147931E-3</v>
      </c>
      <c r="I15" s="34">
        <f t="shared" si="2"/>
        <v>1</v>
      </c>
      <c r="J15" s="35">
        <f t="shared" si="3"/>
        <v>8.3127036660147931E-3</v>
      </c>
      <c r="K15" s="32">
        <v>1860</v>
      </c>
      <c r="L15" s="33">
        <f t="shared" si="24"/>
        <v>7.5222938952136369E-3</v>
      </c>
      <c r="M15" s="36">
        <f t="shared" si="4"/>
        <v>1</v>
      </c>
      <c r="N15" s="35">
        <f t="shared" si="5"/>
        <v>7.5222938952136369E-3</v>
      </c>
      <c r="O15" s="23">
        <v>491</v>
      </c>
      <c r="P15" s="33">
        <f t="shared" si="25"/>
        <v>1.3229865545765634E-2</v>
      </c>
      <c r="Q15" s="36">
        <f t="shared" si="6"/>
        <v>1</v>
      </c>
      <c r="R15" s="35">
        <f t="shared" si="7"/>
        <v>1.3229865545765634E-2</v>
      </c>
      <c r="S15" s="23">
        <v>195</v>
      </c>
      <c r="T15" s="33">
        <f t="shared" si="26"/>
        <v>1.3458485747808682E-2</v>
      </c>
      <c r="U15" s="36">
        <f t="shared" si="8"/>
        <v>1</v>
      </c>
      <c r="V15" s="35">
        <f t="shared" si="9"/>
        <v>1.3458485747808682E-2</v>
      </c>
      <c r="W15" s="23">
        <v>298</v>
      </c>
      <c r="X15" s="33">
        <f t="shared" si="27"/>
        <v>9.3834624346621331E-3</v>
      </c>
      <c r="Y15" s="36">
        <f t="shared" si="28"/>
        <v>1</v>
      </c>
      <c r="Z15" s="35">
        <f t="shared" si="10"/>
        <v>9.3834624346621331E-3</v>
      </c>
      <c r="AA15" s="28">
        <v>62</v>
      </c>
      <c r="AB15" s="28">
        <v>42</v>
      </c>
      <c r="AC15" s="33">
        <f t="shared" si="29"/>
        <v>2.3622047244094488E-2</v>
      </c>
      <c r="AD15" s="36">
        <f t="shared" si="30"/>
        <v>1</v>
      </c>
      <c r="AE15" s="35">
        <f t="shared" si="11"/>
        <v>2.3622047244094488E-2</v>
      </c>
      <c r="AF15" s="23">
        <v>184</v>
      </c>
      <c r="AG15" s="33">
        <f t="shared" si="31"/>
        <v>7.486979166666667E-3</v>
      </c>
      <c r="AH15" s="36">
        <f t="shared" si="32"/>
        <v>1</v>
      </c>
      <c r="AI15" s="35">
        <f t="shared" si="12"/>
        <v>7.486979166666667E-3</v>
      </c>
      <c r="AJ15" s="29">
        <v>1131</v>
      </c>
      <c r="AK15" s="33">
        <f t="shared" si="33"/>
        <v>6.5123135123307868E-3</v>
      </c>
      <c r="AL15" s="36">
        <f t="shared" si="34"/>
        <v>1</v>
      </c>
      <c r="AM15" s="35">
        <f t="shared" si="13"/>
        <v>6.5123135123307868E-3</v>
      </c>
      <c r="AN15" s="66">
        <v>97.25</v>
      </c>
      <c r="AO15" s="66" t="s">
        <v>302</v>
      </c>
    </row>
    <row r="16" spans="1:41" x14ac:dyDescent="0.25">
      <c r="A16" s="30" t="s">
        <v>38</v>
      </c>
      <c r="B16" s="30" t="s">
        <v>38</v>
      </c>
      <c r="C16" s="31" t="s">
        <v>39</v>
      </c>
      <c r="D16" s="30" t="s">
        <v>22</v>
      </c>
      <c r="E16" s="31" t="s">
        <v>40</v>
      </c>
      <c r="F16" s="72">
        <f t="shared" si="0"/>
        <v>5.7461224466783378E-3</v>
      </c>
      <c r="G16" s="32">
        <v>902</v>
      </c>
      <c r="H16" s="33">
        <f t="shared" si="1"/>
        <v>4.785587635145101E-4</v>
      </c>
      <c r="I16" s="34">
        <f t="shared" si="2"/>
        <v>1</v>
      </c>
      <c r="J16" s="35">
        <f t="shared" si="3"/>
        <v>4.785587635145101E-4</v>
      </c>
      <c r="K16" s="32">
        <v>155</v>
      </c>
      <c r="L16" s="33">
        <f t="shared" si="24"/>
        <v>6.2685782460113648E-4</v>
      </c>
      <c r="M16" s="36">
        <f t="shared" si="4"/>
        <v>1</v>
      </c>
      <c r="N16" s="35">
        <f t="shared" si="5"/>
        <v>6.2685782460113648E-4</v>
      </c>
      <c r="O16" s="23">
        <v>29</v>
      </c>
      <c r="P16" s="33">
        <f t="shared" si="25"/>
        <v>7.8139735402689089E-4</v>
      </c>
      <c r="Q16" s="36">
        <f t="shared" si="6"/>
        <v>1</v>
      </c>
      <c r="R16" s="35">
        <f t="shared" si="7"/>
        <v>7.8139735402689089E-4</v>
      </c>
      <c r="S16" s="32">
        <v>14</v>
      </c>
      <c r="T16" s="33">
        <f t="shared" si="26"/>
        <v>9.6625025881703366E-4</v>
      </c>
      <c r="U16" s="36">
        <f t="shared" si="8"/>
        <v>1</v>
      </c>
      <c r="V16" s="35">
        <f t="shared" si="9"/>
        <v>9.6625025881703366E-4</v>
      </c>
      <c r="W16" s="23">
        <v>15</v>
      </c>
      <c r="X16" s="33">
        <f t="shared" si="27"/>
        <v>4.7232193463064425E-4</v>
      </c>
      <c r="Y16" s="36">
        <f t="shared" si="28"/>
        <v>1</v>
      </c>
      <c r="Z16" s="35">
        <f t="shared" si="10"/>
        <v>4.7232193463064425E-4</v>
      </c>
      <c r="AA16" s="28">
        <v>5</v>
      </c>
      <c r="AB16" s="28">
        <v>1</v>
      </c>
      <c r="AC16" s="33">
        <f t="shared" si="29"/>
        <v>5.6242969628796406E-4</v>
      </c>
      <c r="AD16" s="36">
        <f t="shared" si="30"/>
        <v>1</v>
      </c>
      <c r="AE16" s="35">
        <f t="shared" si="11"/>
        <v>5.6242969628796406E-4</v>
      </c>
      <c r="AF16" s="23">
        <v>26</v>
      </c>
      <c r="AG16" s="33">
        <f t="shared" si="31"/>
        <v>1.0579427083333333E-3</v>
      </c>
      <c r="AH16" s="36">
        <f t="shared" si="32"/>
        <v>1</v>
      </c>
      <c r="AI16" s="35">
        <f t="shared" si="12"/>
        <v>1.0579427083333333E-3</v>
      </c>
      <c r="AJ16" s="29">
        <v>139</v>
      </c>
      <c r="AK16" s="33">
        <f t="shared" si="33"/>
        <v>8.0036390646682522E-4</v>
      </c>
      <c r="AL16" s="36">
        <f t="shared" si="34"/>
        <v>1</v>
      </c>
      <c r="AM16" s="35">
        <f t="shared" si="13"/>
        <v>8.0036390646682522E-4</v>
      </c>
      <c r="AN16" s="66">
        <v>101.55</v>
      </c>
      <c r="AO16" s="66" t="s">
        <v>301</v>
      </c>
    </row>
    <row r="17" spans="1:41" x14ac:dyDescent="0.25">
      <c r="A17" s="30" t="s">
        <v>41</v>
      </c>
      <c r="B17" s="30" t="s">
        <v>41</v>
      </c>
      <c r="C17" s="31" t="s">
        <v>42</v>
      </c>
      <c r="D17" s="30" t="s">
        <v>22</v>
      </c>
      <c r="E17" s="31" t="s">
        <v>19</v>
      </c>
      <c r="F17" s="72">
        <f t="shared" si="0"/>
        <v>2.3330303181474211E-2</v>
      </c>
      <c r="G17" s="32">
        <v>6388</v>
      </c>
      <c r="H17" s="33">
        <f t="shared" si="1"/>
        <v>3.3891722631160647E-3</v>
      </c>
      <c r="I17" s="34">
        <f t="shared" si="2"/>
        <v>1</v>
      </c>
      <c r="J17" s="35">
        <f t="shared" si="3"/>
        <v>3.3891722631160647E-3</v>
      </c>
      <c r="K17" s="32">
        <v>501</v>
      </c>
      <c r="L17" s="33">
        <f t="shared" si="24"/>
        <v>2.0261662588720603E-3</v>
      </c>
      <c r="M17" s="36">
        <f t="shared" si="4"/>
        <v>1</v>
      </c>
      <c r="N17" s="35">
        <f t="shared" si="5"/>
        <v>2.0261662588720603E-3</v>
      </c>
      <c r="O17" s="23">
        <v>83</v>
      </c>
      <c r="P17" s="33">
        <f t="shared" si="25"/>
        <v>2.2364131166976533E-3</v>
      </c>
      <c r="Q17" s="36">
        <f t="shared" si="6"/>
        <v>1</v>
      </c>
      <c r="R17" s="35">
        <f t="shared" si="7"/>
        <v>2.2364131166976533E-3</v>
      </c>
      <c r="S17" s="32">
        <v>43</v>
      </c>
      <c r="T17" s="33">
        <f t="shared" si="26"/>
        <v>2.9677686520808888E-3</v>
      </c>
      <c r="U17" s="36">
        <f t="shared" si="8"/>
        <v>1</v>
      </c>
      <c r="V17" s="35">
        <f t="shared" si="9"/>
        <v>2.9677686520808888E-3</v>
      </c>
      <c r="W17" s="23">
        <v>177</v>
      </c>
      <c r="X17" s="33">
        <f t="shared" si="27"/>
        <v>5.5733988286416018E-3</v>
      </c>
      <c r="Y17" s="36">
        <f t="shared" si="28"/>
        <v>1</v>
      </c>
      <c r="Z17" s="35">
        <f t="shared" si="10"/>
        <v>5.5733988286416018E-3</v>
      </c>
      <c r="AA17" s="28">
        <v>10</v>
      </c>
      <c r="AB17" s="28">
        <v>2</v>
      </c>
      <c r="AC17" s="33">
        <f t="shared" si="29"/>
        <v>1.1248593925759281E-3</v>
      </c>
      <c r="AD17" s="36">
        <f t="shared" si="30"/>
        <v>1</v>
      </c>
      <c r="AE17" s="35">
        <f t="shared" si="11"/>
        <v>1.1248593925759281E-3</v>
      </c>
      <c r="AF17" s="23">
        <v>48</v>
      </c>
      <c r="AG17" s="33">
        <f t="shared" si="31"/>
        <v>1.953125E-3</v>
      </c>
      <c r="AH17" s="36">
        <f t="shared" si="32"/>
        <v>1</v>
      </c>
      <c r="AI17" s="35">
        <f t="shared" si="12"/>
        <v>1.953125E-3</v>
      </c>
      <c r="AJ17" s="29">
        <v>705</v>
      </c>
      <c r="AK17" s="33">
        <f t="shared" si="33"/>
        <v>4.0593996694900129E-3</v>
      </c>
      <c r="AL17" s="36">
        <f t="shared" si="34"/>
        <v>1</v>
      </c>
      <c r="AM17" s="35">
        <f t="shared" si="13"/>
        <v>4.0593996694900129E-3</v>
      </c>
      <c r="AN17" s="66">
        <v>97.78</v>
      </c>
      <c r="AO17" s="66" t="s">
        <v>302</v>
      </c>
    </row>
    <row r="18" spans="1:41" x14ac:dyDescent="0.25">
      <c r="A18" s="30" t="s">
        <v>43</v>
      </c>
      <c r="B18" s="30" t="s">
        <v>43</v>
      </c>
      <c r="C18" s="31" t="s">
        <v>44</v>
      </c>
      <c r="D18" s="30" t="s">
        <v>14</v>
      </c>
      <c r="E18" s="31" t="s">
        <v>15</v>
      </c>
      <c r="F18" s="72">
        <f t="shared" si="0"/>
        <v>1.2599692094222369E-2</v>
      </c>
      <c r="G18" s="32">
        <v>2538</v>
      </c>
      <c r="H18" s="33">
        <f t="shared" si="1"/>
        <v>1.3465433944565704E-3</v>
      </c>
      <c r="I18" s="34">
        <f t="shared" si="2"/>
        <v>1</v>
      </c>
      <c r="J18" s="35">
        <f t="shared" si="3"/>
        <v>1.3465433944565704E-3</v>
      </c>
      <c r="K18" s="32">
        <v>763</v>
      </c>
      <c r="L18" s="33">
        <f t="shared" si="24"/>
        <v>3.085758194649465E-3</v>
      </c>
      <c r="M18" s="36">
        <f t="shared" si="4"/>
        <v>1</v>
      </c>
      <c r="N18" s="35">
        <f t="shared" si="5"/>
        <v>3.085758194649465E-3</v>
      </c>
      <c r="O18" s="23">
        <v>48</v>
      </c>
      <c r="P18" s="33">
        <f t="shared" si="25"/>
        <v>1.2933473445962331E-3</v>
      </c>
      <c r="Q18" s="36">
        <f t="shared" si="6"/>
        <v>1</v>
      </c>
      <c r="R18" s="35">
        <f t="shared" si="7"/>
        <v>1.2933473445962331E-3</v>
      </c>
      <c r="S18" s="32">
        <v>16</v>
      </c>
      <c r="T18" s="33">
        <f t="shared" si="26"/>
        <v>1.1042860100766098E-3</v>
      </c>
      <c r="U18" s="36">
        <f t="shared" si="8"/>
        <v>1</v>
      </c>
      <c r="V18" s="35">
        <f t="shared" si="9"/>
        <v>1.1042860100766098E-3</v>
      </c>
      <c r="W18" s="23">
        <v>32</v>
      </c>
      <c r="X18" s="33">
        <f t="shared" si="27"/>
        <v>1.0076201272120411E-3</v>
      </c>
      <c r="Y18" s="36">
        <f t="shared" si="28"/>
        <v>1</v>
      </c>
      <c r="Z18" s="35">
        <f t="shared" si="10"/>
        <v>1.0076201272120411E-3</v>
      </c>
      <c r="AA18" s="28">
        <v>5</v>
      </c>
      <c r="AB18" s="28">
        <v>4</v>
      </c>
      <c r="AC18" s="33">
        <f t="shared" si="29"/>
        <v>2.2497187851518562E-3</v>
      </c>
      <c r="AD18" s="36">
        <f t="shared" si="30"/>
        <v>1</v>
      </c>
      <c r="AE18" s="35">
        <f t="shared" si="11"/>
        <v>2.2497187851518562E-3</v>
      </c>
      <c r="AF18" s="23">
        <v>35</v>
      </c>
      <c r="AG18" s="33">
        <f t="shared" si="31"/>
        <v>1.4241536458333333E-3</v>
      </c>
      <c r="AH18" s="36">
        <f t="shared" si="32"/>
        <v>1</v>
      </c>
      <c r="AI18" s="35">
        <f t="shared" si="12"/>
        <v>1.4241536458333333E-3</v>
      </c>
      <c r="AJ18" s="29">
        <v>189</v>
      </c>
      <c r="AK18" s="33">
        <f t="shared" si="33"/>
        <v>1.0882645922462588E-3</v>
      </c>
      <c r="AL18" s="36">
        <f t="shared" si="34"/>
        <v>1</v>
      </c>
      <c r="AM18" s="35">
        <f t="shared" si="13"/>
        <v>1.0882645922462588E-3</v>
      </c>
      <c r="AN18" s="66">
        <v>100.32</v>
      </c>
      <c r="AO18" s="66" t="s">
        <v>301</v>
      </c>
    </row>
    <row r="19" spans="1:41" x14ac:dyDescent="0.25">
      <c r="A19" s="30" t="s">
        <v>45</v>
      </c>
      <c r="B19" s="30" t="s">
        <v>45</v>
      </c>
      <c r="C19" s="31" t="s">
        <v>46</v>
      </c>
      <c r="D19" s="30" t="s">
        <v>14</v>
      </c>
      <c r="E19" s="31" t="s">
        <v>40</v>
      </c>
      <c r="F19" s="72">
        <f t="shared" si="0"/>
        <v>5.0566563819204748E-2</v>
      </c>
      <c r="G19" s="32">
        <v>3428</v>
      </c>
      <c r="H19" s="33">
        <f t="shared" si="1"/>
        <v>1.8187355225362978E-3</v>
      </c>
      <c r="I19" s="34">
        <f t="shared" si="2"/>
        <v>1</v>
      </c>
      <c r="J19" s="35">
        <f t="shared" si="3"/>
        <v>1.8187355225362978E-3</v>
      </c>
      <c r="K19" s="32">
        <v>1102</v>
      </c>
      <c r="L19" s="33">
        <f t="shared" si="24"/>
        <v>4.4567569207125957E-3</v>
      </c>
      <c r="M19" s="36">
        <f t="shared" si="4"/>
        <v>1</v>
      </c>
      <c r="N19" s="35">
        <f t="shared" si="5"/>
        <v>4.4567569207125957E-3</v>
      </c>
      <c r="O19" s="23">
        <v>177</v>
      </c>
      <c r="P19" s="33">
        <f t="shared" si="25"/>
        <v>4.7692183331986097E-3</v>
      </c>
      <c r="Q19" s="36">
        <f t="shared" si="6"/>
        <v>1</v>
      </c>
      <c r="R19" s="35">
        <f t="shared" si="7"/>
        <v>4.7692183331986097E-3</v>
      </c>
      <c r="S19" s="32">
        <v>81</v>
      </c>
      <c r="T19" s="33">
        <f t="shared" si="26"/>
        <v>5.5904479260128377E-3</v>
      </c>
      <c r="U19" s="36">
        <f t="shared" si="8"/>
        <v>1</v>
      </c>
      <c r="V19" s="35">
        <f t="shared" si="9"/>
        <v>5.5904479260128377E-3</v>
      </c>
      <c r="W19" s="23">
        <v>117</v>
      </c>
      <c r="X19" s="33">
        <f t="shared" si="27"/>
        <v>3.684111090119025E-3</v>
      </c>
      <c r="Y19" s="36">
        <f t="shared" si="28"/>
        <v>1</v>
      </c>
      <c r="Z19" s="35">
        <f t="shared" si="10"/>
        <v>3.684111090119025E-3</v>
      </c>
      <c r="AA19" s="28">
        <v>69</v>
      </c>
      <c r="AB19" s="28">
        <v>43</v>
      </c>
      <c r="AC19" s="33">
        <f t="shared" si="29"/>
        <v>2.4184476940382452E-2</v>
      </c>
      <c r="AD19" s="36">
        <f t="shared" si="30"/>
        <v>1</v>
      </c>
      <c r="AE19" s="35">
        <f t="shared" si="11"/>
        <v>2.4184476940382452E-2</v>
      </c>
      <c r="AF19" s="23">
        <v>89</v>
      </c>
      <c r="AG19" s="33">
        <f t="shared" si="31"/>
        <v>3.6214192708333335E-3</v>
      </c>
      <c r="AH19" s="36">
        <f t="shared" si="32"/>
        <v>1</v>
      </c>
      <c r="AI19" s="35">
        <f t="shared" si="12"/>
        <v>3.6214192708333335E-3</v>
      </c>
      <c r="AJ19" s="29">
        <v>424</v>
      </c>
      <c r="AK19" s="33">
        <f t="shared" si="33"/>
        <v>2.4413978154095963E-3</v>
      </c>
      <c r="AL19" s="36">
        <f t="shared" si="34"/>
        <v>1</v>
      </c>
      <c r="AM19" s="35">
        <f t="shared" si="13"/>
        <v>2.4413978154095963E-3</v>
      </c>
      <c r="AN19" s="66">
        <v>103.22</v>
      </c>
      <c r="AO19" s="66" t="s">
        <v>301</v>
      </c>
    </row>
    <row r="20" spans="1:41" x14ac:dyDescent="0.25">
      <c r="A20" s="30" t="s">
        <v>47</v>
      </c>
      <c r="B20" s="30" t="s">
        <v>47</v>
      </c>
      <c r="C20" s="31" t="s">
        <v>48</v>
      </c>
      <c r="D20" s="30" t="s">
        <v>14</v>
      </c>
      <c r="E20" s="31" t="s">
        <v>23</v>
      </c>
      <c r="F20" s="72">
        <f t="shared" si="0"/>
        <v>1.6391689204720859E-2</v>
      </c>
      <c r="G20" s="32">
        <v>3035</v>
      </c>
      <c r="H20" s="33">
        <f t="shared" si="1"/>
        <v>1.6102282120471598E-3</v>
      </c>
      <c r="I20" s="34">
        <f t="shared" si="2"/>
        <v>1</v>
      </c>
      <c r="J20" s="35">
        <f t="shared" si="3"/>
        <v>1.6102282120471598E-3</v>
      </c>
      <c r="K20" s="32">
        <v>646</v>
      </c>
      <c r="L20" s="33">
        <f t="shared" si="24"/>
        <v>2.6125816431763491E-3</v>
      </c>
      <c r="M20" s="36">
        <f t="shared" si="4"/>
        <v>1</v>
      </c>
      <c r="N20" s="35">
        <f t="shared" si="5"/>
        <v>2.6125816431763491E-3</v>
      </c>
      <c r="O20" s="23">
        <v>104</v>
      </c>
      <c r="P20" s="33">
        <f t="shared" si="25"/>
        <v>2.8022525799585051E-3</v>
      </c>
      <c r="Q20" s="36">
        <f t="shared" si="6"/>
        <v>1</v>
      </c>
      <c r="R20" s="35">
        <f t="shared" si="7"/>
        <v>2.8022525799585051E-3</v>
      </c>
      <c r="S20" s="32">
        <v>59</v>
      </c>
      <c r="T20" s="33">
        <f t="shared" si="26"/>
        <v>4.0720546621574984E-3</v>
      </c>
      <c r="U20" s="36">
        <f t="shared" si="8"/>
        <v>1</v>
      </c>
      <c r="V20" s="35">
        <f t="shared" si="9"/>
        <v>4.0720546621574984E-3</v>
      </c>
      <c r="W20" s="23">
        <v>59</v>
      </c>
      <c r="X20" s="33">
        <f t="shared" si="27"/>
        <v>1.8577996095472007E-3</v>
      </c>
      <c r="Y20" s="36">
        <f t="shared" si="28"/>
        <v>1</v>
      </c>
      <c r="Z20" s="35">
        <f t="shared" si="10"/>
        <v>1.8577996095472007E-3</v>
      </c>
      <c r="AA20" s="28">
        <v>5</v>
      </c>
      <c r="AB20" s="28"/>
      <c r="AC20" s="33">
        <f t="shared" si="29"/>
        <v>0</v>
      </c>
      <c r="AD20" s="36">
        <f t="shared" si="30"/>
        <v>1</v>
      </c>
      <c r="AE20" s="35">
        <f t="shared" si="11"/>
        <v>0</v>
      </c>
      <c r="AF20" s="23">
        <v>43</v>
      </c>
      <c r="AG20" s="33">
        <f t="shared" si="31"/>
        <v>1.7496744791666667E-3</v>
      </c>
      <c r="AH20" s="36">
        <f t="shared" si="32"/>
        <v>1</v>
      </c>
      <c r="AI20" s="35">
        <f t="shared" si="12"/>
        <v>1.7496744791666667E-3</v>
      </c>
      <c r="AJ20" s="29">
        <v>293</v>
      </c>
      <c r="AK20" s="33">
        <f t="shared" si="33"/>
        <v>1.6870980186674805E-3</v>
      </c>
      <c r="AL20" s="36">
        <f t="shared" si="34"/>
        <v>1</v>
      </c>
      <c r="AM20" s="35">
        <f t="shared" si="13"/>
        <v>1.6870980186674805E-3</v>
      </c>
      <c r="AN20" s="66">
        <v>100.29</v>
      </c>
      <c r="AO20" s="66" t="s">
        <v>301</v>
      </c>
    </row>
    <row r="21" spans="1:41" x14ac:dyDescent="0.25">
      <c r="A21" s="30" t="s">
        <v>49</v>
      </c>
      <c r="B21" s="30" t="s">
        <v>49</v>
      </c>
      <c r="C21" s="31" t="s">
        <v>50</v>
      </c>
      <c r="D21" s="30" t="s">
        <v>14</v>
      </c>
      <c r="E21" s="31" t="s">
        <v>19</v>
      </c>
      <c r="F21" s="72">
        <f t="shared" si="0"/>
        <v>5.5968290239525306E-2</v>
      </c>
      <c r="G21" s="32">
        <v>11066</v>
      </c>
      <c r="H21" s="33">
        <f t="shared" si="1"/>
        <v>5.8710989767755753E-3</v>
      </c>
      <c r="I21" s="34">
        <f t="shared" si="2"/>
        <v>1</v>
      </c>
      <c r="J21" s="35">
        <f t="shared" si="3"/>
        <v>5.8710989767755753E-3</v>
      </c>
      <c r="K21" s="32">
        <v>1690</v>
      </c>
      <c r="L21" s="33">
        <f t="shared" si="24"/>
        <v>6.8347724101672294E-3</v>
      </c>
      <c r="M21" s="36">
        <f t="shared" si="4"/>
        <v>1</v>
      </c>
      <c r="N21" s="35">
        <f t="shared" si="5"/>
        <v>6.8347724101672294E-3</v>
      </c>
      <c r="O21" s="23">
        <v>413</v>
      </c>
      <c r="P21" s="33">
        <f t="shared" si="25"/>
        <v>1.1128176110796755E-2</v>
      </c>
      <c r="Q21" s="36">
        <f t="shared" si="6"/>
        <v>1</v>
      </c>
      <c r="R21" s="35">
        <f t="shared" si="7"/>
        <v>1.1128176110796755E-2</v>
      </c>
      <c r="S21" s="32">
        <v>155</v>
      </c>
      <c r="T21" s="33">
        <f t="shared" si="26"/>
        <v>1.0697770722617158E-2</v>
      </c>
      <c r="U21" s="36">
        <f t="shared" si="8"/>
        <v>1</v>
      </c>
      <c r="V21" s="35">
        <f t="shared" si="9"/>
        <v>1.0697770722617158E-2</v>
      </c>
      <c r="W21" s="23">
        <v>211</v>
      </c>
      <c r="X21" s="33">
        <f t="shared" si="27"/>
        <v>6.6439952138043958E-3</v>
      </c>
      <c r="Y21" s="36">
        <f t="shared" si="28"/>
        <v>1</v>
      </c>
      <c r="Z21" s="35">
        <f t="shared" si="10"/>
        <v>6.6439952138043958E-3</v>
      </c>
      <c r="AA21" s="28">
        <v>31</v>
      </c>
      <c r="AB21" s="28">
        <v>8</v>
      </c>
      <c r="AC21" s="33">
        <f t="shared" si="29"/>
        <v>4.4994375703037125E-3</v>
      </c>
      <c r="AD21" s="36">
        <f t="shared" si="30"/>
        <v>1</v>
      </c>
      <c r="AE21" s="35">
        <f t="shared" si="11"/>
        <v>4.4994375703037125E-3</v>
      </c>
      <c r="AF21" s="23">
        <v>99</v>
      </c>
      <c r="AG21" s="33">
        <f t="shared" si="31"/>
        <v>4.0283203125E-3</v>
      </c>
      <c r="AH21" s="36">
        <f t="shared" si="32"/>
        <v>1</v>
      </c>
      <c r="AI21" s="35">
        <f t="shared" si="12"/>
        <v>4.0283203125E-3</v>
      </c>
      <c r="AJ21" s="29">
        <v>1088</v>
      </c>
      <c r="AK21" s="33">
        <f t="shared" si="33"/>
        <v>6.2647189225604732E-3</v>
      </c>
      <c r="AL21" s="36">
        <f t="shared" si="34"/>
        <v>1</v>
      </c>
      <c r="AM21" s="35">
        <f t="shared" si="13"/>
        <v>6.2647189225604732E-3</v>
      </c>
      <c r="AN21" s="66">
        <v>100.21</v>
      </c>
      <c r="AO21" s="66" t="s">
        <v>301</v>
      </c>
    </row>
    <row r="22" spans="1:41" x14ac:dyDescent="0.25">
      <c r="A22" s="30" t="s">
        <v>51</v>
      </c>
      <c r="B22" s="30" t="s">
        <v>51</v>
      </c>
      <c r="C22" s="31" t="s">
        <v>52</v>
      </c>
      <c r="D22" s="30" t="s">
        <v>14</v>
      </c>
      <c r="E22" s="31" t="s">
        <v>23</v>
      </c>
      <c r="F22" s="72">
        <f t="shared" si="0"/>
        <v>2.23923786741645E-2</v>
      </c>
      <c r="G22" s="32">
        <v>7061</v>
      </c>
      <c r="H22" s="33">
        <f t="shared" si="1"/>
        <v>3.7462344004168023E-3</v>
      </c>
      <c r="I22" s="34">
        <f t="shared" si="2"/>
        <v>1</v>
      </c>
      <c r="J22" s="35">
        <f t="shared" si="3"/>
        <v>3.7462344004168023E-3</v>
      </c>
      <c r="K22" s="32">
        <v>1079</v>
      </c>
      <c r="L22" s="33">
        <f t="shared" si="24"/>
        <v>4.3637393080298466E-3</v>
      </c>
      <c r="M22" s="36">
        <f t="shared" si="4"/>
        <v>1</v>
      </c>
      <c r="N22" s="35">
        <f t="shared" si="5"/>
        <v>4.3637393080298466E-3</v>
      </c>
      <c r="O22" s="23">
        <v>80</v>
      </c>
      <c r="P22" s="33">
        <f t="shared" si="25"/>
        <v>2.1555789076603887E-3</v>
      </c>
      <c r="Q22" s="36">
        <f t="shared" si="6"/>
        <v>1</v>
      </c>
      <c r="R22" s="35">
        <f t="shared" si="7"/>
        <v>2.1555789076603887E-3</v>
      </c>
      <c r="S22" s="32">
        <v>41</v>
      </c>
      <c r="T22" s="33">
        <f t="shared" si="26"/>
        <v>2.8297329008213127E-3</v>
      </c>
      <c r="U22" s="36">
        <f t="shared" si="8"/>
        <v>1</v>
      </c>
      <c r="V22" s="35">
        <f t="shared" si="9"/>
        <v>2.8297329008213127E-3</v>
      </c>
      <c r="W22" s="23">
        <v>117</v>
      </c>
      <c r="X22" s="33">
        <f t="shared" si="27"/>
        <v>3.684111090119025E-3</v>
      </c>
      <c r="Y22" s="36">
        <f t="shared" si="28"/>
        <v>1</v>
      </c>
      <c r="Z22" s="35">
        <f t="shared" si="10"/>
        <v>3.684111090119025E-3</v>
      </c>
      <c r="AA22" s="28">
        <v>8</v>
      </c>
      <c r="AB22" s="28">
        <v>1</v>
      </c>
      <c r="AC22" s="33">
        <f t="shared" si="29"/>
        <v>5.6242969628796406E-4</v>
      </c>
      <c r="AD22" s="36">
        <f t="shared" si="30"/>
        <v>1</v>
      </c>
      <c r="AE22" s="35">
        <f t="shared" si="11"/>
        <v>5.6242969628796406E-4</v>
      </c>
      <c r="AF22" s="23">
        <v>47</v>
      </c>
      <c r="AG22" s="33">
        <f t="shared" si="31"/>
        <v>1.9124348958333333E-3</v>
      </c>
      <c r="AH22" s="36">
        <f t="shared" si="32"/>
        <v>1</v>
      </c>
      <c r="AI22" s="35">
        <f t="shared" si="12"/>
        <v>1.9124348958333333E-3</v>
      </c>
      <c r="AJ22" s="29">
        <v>545</v>
      </c>
      <c r="AK22" s="33">
        <f t="shared" si="33"/>
        <v>3.1381174749958254E-3</v>
      </c>
      <c r="AL22" s="36">
        <f t="shared" si="34"/>
        <v>1</v>
      </c>
      <c r="AM22" s="35">
        <f t="shared" si="13"/>
        <v>3.1381174749958254E-3</v>
      </c>
      <c r="AN22" s="66">
        <v>99.32</v>
      </c>
      <c r="AO22" s="66" t="s">
        <v>302</v>
      </c>
    </row>
    <row r="23" spans="1:41" x14ac:dyDescent="0.25">
      <c r="A23" s="30" t="s">
        <v>53</v>
      </c>
      <c r="B23" s="30" t="s">
        <v>53</v>
      </c>
      <c r="C23" s="31" t="s">
        <v>54</v>
      </c>
      <c r="D23" s="30" t="s">
        <v>14</v>
      </c>
      <c r="E23" s="31" t="s">
        <v>40</v>
      </c>
      <c r="F23" s="72">
        <f t="shared" si="0"/>
        <v>4.8012361682139834E-2</v>
      </c>
      <c r="G23" s="32">
        <v>5132</v>
      </c>
      <c r="H23" s="33">
        <f t="shared" si="1"/>
        <v>2.722797754275461E-3</v>
      </c>
      <c r="I23" s="34">
        <f t="shared" si="2"/>
        <v>1</v>
      </c>
      <c r="J23" s="35">
        <f t="shared" si="3"/>
        <v>2.722797754275461E-3</v>
      </c>
      <c r="K23" s="32">
        <v>1201</v>
      </c>
      <c r="L23" s="33">
        <f t="shared" si="24"/>
        <v>4.8571370796513863E-3</v>
      </c>
      <c r="M23" s="36">
        <f t="shared" si="4"/>
        <v>1</v>
      </c>
      <c r="N23" s="35">
        <f t="shared" si="5"/>
        <v>4.8571370796513863E-3</v>
      </c>
      <c r="O23" s="23">
        <v>204</v>
      </c>
      <c r="P23" s="33">
        <f t="shared" si="25"/>
        <v>5.4967262145339908E-3</v>
      </c>
      <c r="Q23" s="36">
        <f t="shared" si="6"/>
        <v>1</v>
      </c>
      <c r="R23" s="35">
        <f t="shared" si="7"/>
        <v>5.4967262145339908E-3</v>
      </c>
      <c r="S23" s="32">
        <v>119</v>
      </c>
      <c r="T23" s="33">
        <f t="shared" si="26"/>
        <v>8.2131271999447853E-3</v>
      </c>
      <c r="U23" s="36">
        <f t="shared" si="8"/>
        <v>1</v>
      </c>
      <c r="V23" s="35">
        <f t="shared" si="9"/>
        <v>8.2131271999447853E-3</v>
      </c>
      <c r="W23" s="23">
        <v>115</v>
      </c>
      <c r="X23" s="33">
        <f t="shared" si="27"/>
        <v>3.6211348321682725E-3</v>
      </c>
      <c r="Y23" s="36">
        <f t="shared" si="28"/>
        <v>1</v>
      </c>
      <c r="Z23" s="35">
        <f t="shared" si="10"/>
        <v>3.6211348321682725E-3</v>
      </c>
      <c r="AA23" s="28">
        <v>51</v>
      </c>
      <c r="AB23" s="28">
        <v>16</v>
      </c>
      <c r="AC23" s="33">
        <f t="shared" si="29"/>
        <v>8.9988751406074249E-3</v>
      </c>
      <c r="AD23" s="36">
        <f t="shared" si="30"/>
        <v>1</v>
      </c>
      <c r="AE23" s="35">
        <f t="shared" si="11"/>
        <v>8.9988751406074249E-3</v>
      </c>
      <c r="AF23" s="23">
        <v>258</v>
      </c>
      <c r="AG23" s="33">
        <f t="shared" si="31"/>
        <v>1.0498046875E-2</v>
      </c>
      <c r="AH23" s="36">
        <f t="shared" si="32"/>
        <v>1</v>
      </c>
      <c r="AI23" s="35">
        <f t="shared" si="12"/>
        <v>1.0498046875E-2</v>
      </c>
      <c r="AJ23" s="29">
        <v>626</v>
      </c>
      <c r="AK23" s="33">
        <f t="shared" si="33"/>
        <v>3.6045165859585077E-3</v>
      </c>
      <c r="AL23" s="36">
        <f t="shared" si="34"/>
        <v>1</v>
      </c>
      <c r="AM23" s="35">
        <f t="shared" si="13"/>
        <v>3.6045165859585077E-3</v>
      </c>
      <c r="AN23" s="66">
        <v>102.74</v>
      </c>
      <c r="AO23" s="66" t="s">
        <v>301</v>
      </c>
    </row>
    <row r="24" spans="1:41" x14ac:dyDescent="0.25">
      <c r="A24" s="30" t="s">
        <v>55</v>
      </c>
      <c r="B24" s="30" t="s">
        <v>55</v>
      </c>
      <c r="C24" s="31" t="s">
        <v>56</v>
      </c>
      <c r="D24" s="30" t="s">
        <v>22</v>
      </c>
      <c r="E24" s="31" t="s">
        <v>23</v>
      </c>
      <c r="F24" s="72">
        <f t="shared" si="0"/>
        <v>4.7075067208773216E-3</v>
      </c>
      <c r="G24" s="32">
        <v>941</v>
      </c>
      <c r="H24" s="33">
        <f t="shared" si="1"/>
        <v>4.9925032867755427E-4</v>
      </c>
      <c r="I24" s="34">
        <f t="shared" si="2"/>
        <v>1</v>
      </c>
      <c r="J24" s="35">
        <f t="shared" si="3"/>
        <v>4.9925032867755427E-4</v>
      </c>
      <c r="K24" s="32">
        <v>176</v>
      </c>
      <c r="L24" s="33">
        <f t="shared" si="24"/>
        <v>7.1178694922451621E-4</v>
      </c>
      <c r="M24" s="36">
        <f t="shared" si="4"/>
        <v>1</v>
      </c>
      <c r="N24" s="35">
        <f t="shared" si="5"/>
        <v>7.1178694922451621E-4</v>
      </c>
      <c r="O24" s="23">
        <v>19</v>
      </c>
      <c r="P24" s="33">
        <f t="shared" si="25"/>
        <v>5.119499905693423E-4</v>
      </c>
      <c r="Q24" s="36">
        <f t="shared" si="6"/>
        <v>1</v>
      </c>
      <c r="R24" s="35">
        <f t="shared" si="7"/>
        <v>5.119499905693423E-4</v>
      </c>
      <c r="S24" s="32">
        <v>21</v>
      </c>
      <c r="T24" s="33">
        <f t="shared" si="26"/>
        <v>1.4493753882255504E-3</v>
      </c>
      <c r="U24" s="36">
        <f t="shared" si="8"/>
        <v>1</v>
      </c>
      <c r="V24" s="35">
        <f t="shared" si="9"/>
        <v>1.4493753882255504E-3</v>
      </c>
      <c r="W24" s="23">
        <v>5</v>
      </c>
      <c r="X24" s="33">
        <f t="shared" si="27"/>
        <v>1.5744064487688142E-4</v>
      </c>
      <c r="Y24" s="36">
        <f t="shared" si="28"/>
        <v>1</v>
      </c>
      <c r="Z24" s="35">
        <f t="shared" si="10"/>
        <v>1.5744064487688142E-4</v>
      </c>
      <c r="AA24" s="28">
        <v>2</v>
      </c>
      <c r="AB24" s="28"/>
      <c r="AC24" s="33">
        <f t="shared" si="29"/>
        <v>0</v>
      </c>
      <c r="AD24" s="36">
        <f t="shared" si="30"/>
        <v>1</v>
      </c>
      <c r="AE24" s="35">
        <f t="shared" si="11"/>
        <v>0</v>
      </c>
      <c r="AF24" s="23">
        <v>19</v>
      </c>
      <c r="AG24" s="33">
        <f t="shared" si="31"/>
        <v>7.7311197916666663E-4</v>
      </c>
      <c r="AH24" s="36">
        <f t="shared" si="32"/>
        <v>1</v>
      </c>
      <c r="AI24" s="35">
        <f t="shared" si="12"/>
        <v>7.7311197916666663E-4</v>
      </c>
      <c r="AJ24" s="29">
        <v>105</v>
      </c>
      <c r="AK24" s="33">
        <f t="shared" si="33"/>
        <v>6.0459144013681038E-4</v>
      </c>
      <c r="AL24" s="36">
        <f t="shared" si="34"/>
        <v>1</v>
      </c>
      <c r="AM24" s="35">
        <f t="shared" si="13"/>
        <v>6.0459144013681038E-4</v>
      </c>
      <c r="AN24" s="66">
        <v>99.08</v>
      </c>
      <c r="AO24" s="66" t="s">
        <v>302</v>
      </c>
    </row>
    <row r="25" spans="1:41" x14ac:dyDescent="0.25">
      <c r="A25" s="30" t="s">
        <v>57</v>
      </c>
      <c r="B25" s="30" t="s">
        <v>57</v>
      </c>
      <c r="C25" s="31" t="s">
        <v>58</v>
      </c>
      <c r="D25" s="30" t="s">
        <v>14</v>
      </c>
      <c r="E25" s="31" t="s">
        <v>19</v>
      </c>
      <c r="F25" s="72">
        <f t="shared" si="0"/>
        <v>1.5847083928928977E-2</v>
      </c>
      <c r="G25" s="32">
        <v>2451</v>
      </c>
      <c r="H25" s="33">
        <f t="shared" si="1"/>
        <v>1.300385287554395E-3</v>
      </c>
      <c r="I25" s="34">
        <f t="shared" si="2"/>
        <v>1</v>
      </c>
      <c r="J25" s="35">
        <f t="shared" si="3"/>
        <v>1.300385287554395E-3</v>
      </c>
      <c r="K25" s="32">
        <v>619</v>
      </c>
      <c r="L25" s="33">
        <f t="shared" si="24"/>
        <v>2.5033870543748611E-3</v>
      </c>
      <c r="M25" s="36">
        <f t="shared" si="4"/>
        <v>1</v>
      </c>
      <c r="N25" s="35">
        <f t="shared" si="5"/>
        <v>2.5033870543748611E-3</v>
      </c>
      <c r="O25" s="23">
        <v>73</v>
      </c>
      <c r="P25" s="33">
        <f t="shared" si="25"/>
        <v>1.9669657532401046E-3</v>
      </c>
      <c r="Q25" s="36">
        <f t="shared" si="6"/>
        <v>1</v>
      </c>
      <c r="R25" s="35">
        <f t="shared" si="7"/>
        <v>1.9669657532401046E-3</v>
      </c>
      <c r="S25" s="32">
        <v>54</v>
      </c>
      <c r="T25" s="33">
        <f t="shared" si="26"/>
        <v>3.726965284008558E-3</v>
      </c>
      <c r="U25" s="36">
        <f t="shared" si="8"/>
        <v>1</v>
      </c>
      <c r="V25" s="35">
        <f t="shared" si="9"/>
        <v>3.726965284008558E-3</v>
      </c>
      <c r="W25" s="23">
        <v>36</v>
      </c>
      <c r="X25" s="33">
        <f t="shared" si="27"/>
        <v>1.1335726431135461E-3</v>
      </c>
      <c r="Y25" s="36">
        <f t="shared" si="28"/>
        <v>1</v>
      </c>
      <c r="Z25" s="35">
        <f t="shared" si="10"/>
        <v>1.1335726431135461E-3</v>
      </c>
      <c r="AA25" s="28">
        <v>10</v>
      </c>
      <c r="AB25" s="28">
        <v>3</v>
      </c>
      <c r="AC25" s="33">
        <f t="shared" si="29"/>
        <v>1.687289088863892E-3</v>
      </c>
      <c r="AD25" s="36">
        <f t="shared" si="30"/>
        <v>1</v>
      </c>
      <c r="AE25" s="35">
        <f t="shared" si="11"/>
        <v>1.687289088863892E-3</v>
      </c>
      <c r="AF25" s="23">
        <v>57</v>
      </c>
      <c r="AG25" s="33">
        <f t="shared" si="31"/>
        <v>2.3193359375E-3</v>
      </c>
      <c r="AH25" s="36">
        <f t="shared" si="32"/>
        <v>1</v>
      </c>
      <c r="AI25" s="35">
        <f t="shared" si="12"/>
        <v>2.3193359375E-3</v>
      </c>
      <c r="AJ25" s="29">
        <v>210</v>
      </c>
      <c r="AK25" s="33">
        <f t="shared" si="33"/>
        <v>1.2091828802736208E-3</v>
      </c>
      <c r="AL25" s="36">
        <f t="shared" si="34"/>
        <v>1</v>
      </c>
      <c r="AM25" s="35">
        <f t="shared" si="13"/>
        <v>1.2091828802736208E-3</v>
      </c>
      <c r="AN25" s="66">
        <v>102.14</v>
      </c>
      <c r="AO25" s="66" t="s">
        <v>301</v>
      </c>
    </row>
    <row r="26" spans="1:41" x14ac:dyDescent="0.25">
      <c r="A26" s="30" t="s">
        <v>16</v>
      </c>
      <c r="B26" s="30" t="s">
        <v>59</v>
      </c>
      <c r="C26" s="31" t="s">
        <v>60</v>
      </c>
      <c r="D26" s="30" t="s">
        <v>30</v>
      </c>
      <c r="E26" s="31" t="s">
        <v>23</v>
      </c>
      <c r="F26" s="72">
        <f t="shared" si="0"/>
        <v>0.29400640614546364</v>
      </c>
      <c r="G26" s="32">
        <v>92170</v>
      </c>
      <c r="H26" s="33">
        <f t="shared" si="1"/>
        <v>4.8901065668661189E-2</v>
      </c>
      <c r="I26" s="34">
        <f t="shared" si="2"/>
        <v>1</v>
      </c>
      <c r="J26" s="35">
        <f t="shared" si="3"/>
        <v>4.8901065668661189E-2</v>
      </c>
      <c r="K26" s="32">
        <v>9121</v>
      </c>
      <c r="L26" s="33">
        <f t="shared" si="24"/>
        <v>3.6887549794754615E-2</v>
      </c>
      <c r="M26" s="36">
        <f t="shared" si="4"/>
        <v>1</v>
      </c>
      <c r="N26" s="35">
        <f t="shared" si="5"/>
        <v>3.6887549794754615E-2</v>
      </c>
      <c r="O26" s="23">
        <v>619</v>
      </c>
      <c r="P26" s="33">
        <f t="shared" si="25"/>
        <v>1.6678791798022258E-2</v>
      </c>
      <c r="Q26" s="36">
        <f t="shared" si="6"/>
        <v>1</v>
      </c>
      <c r="R26" s="35">
        <f t="shared" si="7"/>
        <v>1.6678791798022258E-2</v>
      </c>
      <c r="S26" s="32">
        <v>387</v>
      </c>
      <c r="T26" s="33">
        <f t="shared" si="26"/>
        <v>2.6709917868727999E-2</v>
      </c>
      <c r="U26" s="36">
        <f t="shared" si="8"/>
        <v>1</v>
      </c>
      <c r="V26" s="35">
        <f t="shared" si="9"/>
        <v>2.6709917868727999E-2</v>
      </c>
      <c r="W26" s="23">
        <v>2102</v>
      </c>
      <c r="X26" s="33">
        <f t="shared" si="27"/>
        <v>6.6188047106240946E-2</v>
      </c>
      <c r="Y26" s="36">
        <f t="shared" si="28"/>
        <v>1</v>
      </c>
      <c r="Z26" s="35">
        <f t="shared" si="10"/>
        <v>6.6188047106240946E-2</v>
      </c>
      <c r="AA26" s="28">
        <v>84</v>
      </c>
      <c r="AB26" s="28">
        <v>24</v>
      </c>
      <c r="AC26" s="33">
        <f t="shared" si="29"/>
        <v>1.3498312710911136E-2</v>
      </c>
      <c r="AD26" s="36">
        <f t="shared" si="30"/>
        <v>1</v>
      </c>
      <c r="AE26" s="35">
        <f t="shared" si="11"/>
        <v>1.3498312710911136E-2</v>
      </c>
      <c r="AF26" s="23">
        <v>882</v>
      </c>
      <c r="AG26" s="33">
        <f t="shared" si="31"/>
        <v>3.5888671875E-2</v>
      </c>
      <c r="AH26" s="36">
        <f t="shared" si="32"/>
        <v>1</v>
      </c>
      <c r="AI26" s="35">
        <f t="shared" si="12"/>
        <v>3.5888671875E-2</v>
      </c>
      <c r="AJ26" s="29">
        <v>8554</v>
      </c>
      <c r="AK26" s="33">
        <f t="shared" si="33"/>
        <v>4.9254049323145491E-2</v>
      </c>
      <c r="AL26" s="36">
        <f t="shared" si="34"/>
        <v>1</v>
      </c>
      <c r="AM26" s="35">
        <f t="shared" si="13"/>
        <v>4.9254049323145491E-2</v>
      </c>
      <c r="AN26" s="67">
        <v>100.27</v>
      </c>
      <c r="AO26" s="67" t="s">
        <v>301</v>
      </c>
    </row>
    <row r="27" spans="1:41" x14ac:dyDescent="0.25">
      <c r="A27" s="30" t="s">
        <v>61</v>
      </c>
      <c r="B27" s="30" t="s">
        <v>61</v>
      </c>
      <c r="C27" s="31" t="s">
        <v>62</v>
      </c>
      <c r="D27" s="30" t="s">
        <v>22</v>
      </c>
      <c r="E27" s="31" t="s">
        <v>31</v>
      </c>
      <c r="F27" s="72">
        <f t="shared" si="0"/>
        <v>9.5988833794571626E-3</v>
      </c>
      <c r="G27" s="32">
        <v>2918</v>
      </c>
      <c r="H27" s="33">
        <f t="shared" si="1"/>
        <v>1.5481535165580271E-3</v>
      </c>
      <c r="I27" s="34">
        <f t="shared" si="2"/>
        <v>1</v>
      </c>
      <c r="J27" s="35">
        <f t="shared" si="3"/>
        <v>1.5481535165580271E-3</v>
      </c>
      <c r="K27" s="32">
        <v>224</v>
      </c>
      <c r="L27" s="33">
        <f t="shared" si="24"/>
        <v>9.0591066264938426E-4</v>
      </c>
      <c r="M27" s="36">
        <f t="shared" si="4"/>
        <v>1</v>
      </c>
      <c r="N27" s="35">
        <f t="shared" si="5"/>
        <v>9.0591066264938426E-4</v>
      </c>
      <c r="O27" s="23">
        <v>53</v>
      </c>
      <c r="P27" s="33">
        <f t="shared" si="25"/>
        <v>1.4280710263250074E-3</v>
      </c>
      <c r="Q27" s="36">
        <f t="shared" si="6"/>
        <v>1</v>
      </c>
      <c r="R27" s="35">
        <f t="shared" si="7"/>
        <v>1.4280710263250074E-3</v>
      </c>
      <c r="S27" s="32">
        <v>14</v>
      </c>
      <c r="T27" s="33">
        <f t="shared" si="26"/>
        <v>9.6625025881703366E-4</v>
      </c>
      <c r="U27" s="36">
        <f t="shared" si="8"/>
        <v>1</v>
      </c>
      <c r="V27" s="35">
        <f t="shared" si="9"/>
        <v>9.6625025881703366E-4</v>
      </c>
      <c r="W27" s="23">
        <v>82</v>
      </c>
      <c r="X27" s="33">
        <f t="shared" si="27"/>
        <v>2.5820265759808553E-3</v>
      </c>
      <c r="Y27" s="36">
        <f t="shared" si="28"/>
        <v>1</v>
      </c>
      <c r="Z27" s="35">
        <f t="shared" si="10"/>
        <v>2.5820265759808553E-3</v>
      </c>
      <c r="AA27" s="28">
        <v>4</v>
      </c>
      <c r="AB27" s="28"/>
      <c r="AC27" s="33">
        <f t="shared" si="29"/>
        <v>0</v>
      </c>
      <c r="AD27" s="36">
        <f t="shared" si="30"/>
        <v>1</v>
      </c>
      <c r="AE27" s="35">
        <f t="shared" si="11"/>
        <v>0</v>
      </c>
      <c r="AF27" s="23">
        <v>24</v>
      </c>
      <c r="AG27" s="33">
        <f t="shared" si="31"/>
        <v>9.765625E-4</v>
      </c>
      <c r="AH27" s="36">
        <f t="shared" si="32"/>
        <v>1</v>
      </c>
      <c r="AI27" s="35">
        <f t="shared" si="12"/>
        <v>9.765625E-4</v>
      </c>
      <c r="AJ27" s="29">
        <v>207</v>
      </c>
      <c r="AK27" s="33">
        <f t="shared" si="33"/>
        <v>1.1919088391268548E-3</v>
      </c>
      <c r="AL27" s="36">
        <f t="shared" si="34"/>
        <v>1</v>
      </c>
      <c r="AM27" s="35">
        <f t="shared" si="13"/>
        <v>1.1919088391268548E-3</v>
      </c>
      <c r="AN27" s="66">
        <v>94.36</v>
      </c>
      <c r="AO27" s="66" t="s">
        <v>304</v>
      </c>
    </row>
    <row r="28" spans="1:41" x14ac:dyDescent="0.25">
      <c r="A28" s="30" t="s">
        <v>63</v>
      </c>
      <c r="B28" s="30" t="s">
        <v>63</v>
      </c>
      <c r="C28" s="31" t="s">
        <v>64</v>
      </c>
      <c r="D28" s="30" t="s">
        <v>22</v>
      </c>
      <c r="E28" s="31" t="s">
        <v>19</v>
      </c>
      <c r="F28" s="72">
        <f t="shared" si="0"/>
        <v>5.9594134929946939E-3</v>
      </c>
      <c r="G28" s="32">
        <v>845</v>
      </c>
      <c r="H28" s="33">
        <f t="shared" si="1"/>
        <v>4.4831724519929159E-4</v>
      </c>
      <c r="I28" s="34">
        <f t="shared" si="2"/>
        <v>1</v>
      </c>
      <c r="J28" s="35">
        <f t="shared" si="3"/>
        <v>4.4831724519929159E-4</v>
      </c>
      <c r="K28" s="32">
        <v>152</v>
      </c>
      <c r="L28" s="33">
        <f t="shared" si="24"/>
        <v>6.1472509251208219E-4</v>
      </c>
      <c r="M28" s="36">
        <f t="shared" si="4"/>
        <v>1</v>
      </c>
      <c r="N28" s="35">
        <f t="shared" si="5"/>
        <v>6.1472509251208219E-4</v>
      </c>
      <c r="O28" s="23">
        <v>57</v>
      </c>
      <c r="P28" s="33">
        <f t="shared" si="25"/>
        <v>1.5358499717080269E-3</v>
      </c>
      <c r="Q28" s="36">
        <f t="shared" si="6"/>
        <v>1</v>
      </c>
      <c r="R28" s="35">
        <f t="shared" si="7"/>
        <v>1.5358499717080269E-3</v>
      </c>
      <c r="S28" s="32">
        <v>20</v>
      </c>
      <c r="T28" s="33">
        <f t="shared" si="26"/>
        <v>1.3803575125957623E-3</v>
      </c>
      <c r="U28" s="36">
        <f t="shared" si="8"/>
        <v>1</v>
      </c>
      <c r="V28" s="35">
        <f t="shared" si="9"/>
        <v>1.3803575125957623E-3</v>
      </c>
      <c r="W28" s="23">
        <v>10</v>
      </c>
      <c r="X28" s="33">
        <f t="shared" si="27"/>
        <v>3.1488128975376285E-4</v>
      </c>
      <c r="Y28" s="36">
        <f t="shared" si="28"/>
        <v>1</v>
      </c>
      <c r="Z28" s="35">
        <f t="shared" si="10"/>
        <v>3.1488128975376285E-4</v>
      </c>
      <c r="AA28" s="28">
        <v>9</v>
      </c>
      <c r="AB28" s="28">
        <v>1</v>
      </c>
      <c r="AC28" s="33">
        <f t="shared" si="29"/>
        <v>5.6242969628796406E-4</v>
      </c>
      <c r="AD28" s="36">
        <f t="shared" si="30"/>
        <v>1</v>
      </c>
      <c r="AE28" s="35">
        <f t="shared" si="11"/>
        <v>5.6242969628796406E-4</v>
      </c>
      <c r="AF28" s="23">
        <v>8</v>
      </c>
      <c r="AG28" s="33">
        <f t="shared" si="31"/>
        <v>3.2552083333333332E-4</v>
      </c>
      <c r="AH28" s="36">
        <f t="shared" si="32"/>
        <v>1</v>
      </c>
      <c r="AI28" s="35">
        <f t="shared" si="12"/>
        <v>3.2552083333333332E-4</v>
      </c>
      <c r="AJ28" s="29">
        <v>135</v>
      </c>
      <c r="AK28" s="33">
        <f t="shared" si="33"/>
        <v>7.7733185160447056E-4</v>
      </c>
      <c r="AL28" s="36">
        <f t="shared" si="34"/>
        <v>1</v>
      </c>
      <c r="AM28" s="35">
        <f t="shared" si="13"/>
        <v>7.7733185160447056E-4</v>
      </c>
      <c r="AN28" s="66">
        <v>99.06</v>
      </c>
      <c r="AO28" s="66" t="s">
        <v>302</v>
      </c>
    </row>
    <row r="29" spans="1:41" x14ac:dyDescent="0.25">
      <c r="A29" s="30" t="s">
        <v>65</v>
      </c>
      <c r="B29" s="30" t="s">
        <v>65</v>
      </c>
      <c r="C29" s="31" t="s">
        <v>66</v>
      </c>
      <c r="D29" s="30" t="s">
        <v>14</v>
      </c>
      <c r="E29" s="31" t="s">
        <v>31</v>
      </c>
      <c r="F29" s="72">
        <f t="shared" si="0"/>
        <v>5.0238250341300916E-2</v>
      </c>
      <c r="G29" s="32">
        <v>13393</v>
      </c>
      <c r="H29" s="33">
        <f t="shared" si="1"/>
        <v>7.105695698170547E-3</v>
      </c>
      <c r="I29" s="34">
        <f t="shared" si="2"/>
        <v>1</v>
      </c>
      <c r="J29" s="35">
        <f t="shared" si="3"/>
        <v>7.105695698170547E-3</v>
      </c>
      <c r="K29" s="32">
        <v>1572</v>
      </c>
      <c r="L29" s="33">
        <f t="shared" si="24"/>
        <v>6.3575516146644291E-3</v>
      </c>
      <c r="M29" s="36">
        <f t="shared" si="4"/>
        <v>1</v>
      </c>
      <c r="N29" s="35">
        <f t="shared" si="5"/>
        <v>6.3575516146644291E-3</v>
      </c>
      <c r="O29" s="23">
        <v>283</v>
      </c>
      <c r="P29" s="33">
        <f t="shared" si="25"/>
        <v>7.6253603858486242E-3</v>
      </c>
      <c r="Q29" s="36">
        <f t="shared" si="6"/>
        <v>1</v>
      </c>
      <c r="R29" s="35">
        <f t="shared" si="7"/>
        <v>7.6253603858486242E-3</v>
      </c>
      <c r="S29" s="32">
        <v>116</v>
      </c>
      <c r="T29" s="33">
        <f t="shared" si="26"/>
        <v>8.0060735730554215E-3</v>
      </c>
      <c r="U29" s="36">
        <f t="shared" si="8"/>
        <v>1</v>
      </c>
      <c r="V29" s="35">
        <f t="shared" si="9"/>
        <v>8.0060735730554215E-3</v>
      </c>
      <c r="W29" s="23">
        <v>245</v>
      </c>
      <c r="X29" s="33">
        <f t="shared" si="27"/>
        <v>7.714591598967189E-3</v>
      </c>
      <c r="Y29" s="36">
        <f t="shared" si="28"/>
        <v>1</v>
      </c>
      <c r="Z29" s="35">
        <f t="shared" si="10"/>
        <v>7.714591598967189E-3</v>
      </c>
      <c r="AA29" s="28">
        <v>19</v>
      </c>
      <c r="AB29" s="28">
        <v>8</v>
      </c>
      <c r="AC29" s="33">
        <f t="shared" si="29"/>
        <v>4.4994375703037125E-3</v>
      </c>
      <c r="AD29" s="36">
        <f t="shared" si="30"/>
        <v>1</v>
      </c>
      <c r="AE29" s="35">
        <f t="shared" si="11"/>
        <v>4.4994375703037125E-3</v>
      </c>
      <c r="AF29" s="23">
        <v>87</v>
      </c>
      <c r="AG29" s="33">
        <f t="shared" si="31"/>
        <v>3.5400390625E-3</v>
      </c>
      <c r="AH29" s="36">
        <f t="shared" si="32"/>
        <v>1</v>
      </c>
      <c r="AI29" s="35">
        <f t="shared" si="12"/>
        <v>3.5400390625E-3</v>
      </c>
      <c r="AJ29" s="29">
        <v>936</v>
      </c>
      <c r="AK29" s="33">
        <f t="shared" si="33"/>
        <v>5.3895008377909956E-3</v>
      </c>
      <c r="AL29" s="36">
        <f t="shared" si="34"/>
        <v>1</v>
      </c>
      <c r="AM29" s="35">
        <f t="shared" si="13"/>
        <v>5.3895008377909956E-3</v>
      </c>
      <c r="AN29" s="66">
        <v>98.05</v>
      </c>
      <c r="AO29" s="66" t="s">
        <v>302</v>
      </c>
    </row>
    <row r="30" spans="1:41" x14ac:dyDescent="0.25">
      <c r="A30" s="30" t="s">
        <v>67</v>
      </c>
      <c r="B30" s="30" t="s">
        <v>67</v>
      </c>
      <c r="C30" s="31" t="s">
        <v>68</v>
      </c>
      <c r="D30" s="30" t="s">
        <v>22</v>
      </c>
      <c r="E30" s="31" t="s">
        <v>23</v>
      </c>
      <c r="F30" s="72">
        <f t="shared" si="0"/>
        <v>1.0173640224238802E-2</v>
      </c>
      <c r="G30" s="32">
        <v>1882</v>
      </c>
      <c r="H30" s="33">
        <f t="shared" si="1"/>
        <v>9.9850065735510854E-4</v>
      </c>
      <c r="I30" s="34">
        <f t="shared" si="2"/>
        <v>1</v>
      </c>
      <c r="J30" s="35">
        <f t="shared" si="3"/>
        <v>9.9850065735510854E-4</v>
      </c>
      <c r="K30" s="32">
        <v>445</v>
      </c>
      <c r="L30" s="33">
        <f t="shared" si="24"/>
        <v>1.7996885932097142E-3</v>
      </c>
      <c r="M30" s="36">
        <f t="shared" si="4"/>
        <v>1</v>
      </c>
      <c r="N30" s="35">
        <f t="shared" si="5"/>
        <v>1.7996885932097142E-3</v>
      </c>
      <c r="O30" s="23">
        <v>51</v>
      </c>
      <c r="P30" s="33">
        <f t="shared" si="25"/>
        <v>1.3741815536334977E-3</v>
      </c>
      <c r="Q30" s="36">
        <f t="shared" si="6"/>
        <v>1</v>
      </c>
      <c r="R30" s="35">
        <f t="shared" si="7"/>
        <v>1.3741815536334977E-3</v>
      </c>
      <c r="S30" s="32">
        <v>12</v>
      </c>
      <c r="T30" s="33">
        <f t="shared" si="26"/>
        <v>8.282145075574574E-4</v>
      </c>
      <c r="U30" s="36">
        <f t="shared" si="8"/>
        <v>1</v>
      </c>
      <c r="V30" s="35">
        <f t="shared" si="9"/>
        <v>8.282145075574574E-4</v>
      </c>
      <c r="W30" s="23">
        <v>22</v>
      </c>
      <c r="X30" s="33">
        <f t="shared" si="27"/>
        <v>6.9273883745827821E-4</v>
      </c>
      <c r="Y30" s="36">
        <f t="shared" si="28"/>
        <v>1</v>
      </c>
      <c r="Z30" s="35">
        <f t="shared" si="10"/>
        <v>6.9273883745827821E-4</v>
      </c>
      <c r="AA30" s="28">
        <v>8</v>
      </c>
      <c r="AB30" s="28">
        <v>3</v>
      </c>
      <c r="AC30" s="33">
        <f t="shared" si="29"/>
        <v>1.687289088863892E-3</v>
      </c>
      <c r="AD30" s="36">
        <f t="shared" si="30"/>
        <v>1</v>
      </c>
      <c r="AE30" s="35">
        <f t="shared" si="11"/>
        <v>1.687289088863892E-3</v>
      </c>
      <c r="AF30" s="23">
        <v>46</v>
      </c>
      <c r="AG30" s="33">
        <f t="shared" si="31"/>
        <v>1.8717447916666667E-3</v>
      </c>
      <c r="AH30" s="36">
        <f t="shared" si="32"/>
        <v>1</v>
      </c>
      <c r="AI30" s="35">
        <f t="shared" si="12"/>
        <v>1.8717447916666667E-3</v>
      </c>
      <c r="AJ30" s="29">
        <v>160</v>
      </c>
      <c r="AK30" s="33">
        <f t="shared" si="33"/>
        <v>9.212821944941873E-4</v>
      </c>
      <c r="AL30" s="36">
        <f t="shared" si="34"/>
        <v>1</v>
      </c>
      <c r="AM30" s="35">
        <f t="shared" si="13"/>
        <v>9.212821944941873E-4</v>
      </c>
      <c r="AN30" s="66">
        <v>101.24</v>
      </c>
      <c r="AO30" s="66" t="s">
        <v>301</v>
      </c>
    </row>
    <row r="31" spans="1:41" x14ac:dyDescent="0.25">
      <c r="A31" s="30" t="s">
        <v>69</v>
      </c>
      <c r="B31" s="30" t="s">
        <v>69</v>
      </c>
      <c r="C31" s="31" t="s">
        <v>70</v>
      </c>
      <c r="D31" s="30" t="s">
        <v>14</v>
      </c>
      <c r="E31" s="31" t="s">
        <v>40</v>
      </c>
      <c r="F31" s="72">
        <f t="shared" si="0"/>
        <v>3.005166472439165E-2</v>
      </c>
      <c r="G31" s="32">
        <v>2639</v>
      </c>
      <c r="H31" s="33">
        <f t="shared" si="1"/>
        <v>1.4001292426993261E-3</v>
      </c>
      <c r="I31" s="34">
        <f t="shared" si="2"/>
        <v>1</v>
      </c>
      <c r="J31" s="35">
        <f t="shared" si="3"/>
        <v>1.4001292426993261E-3</v>
      </c>
      <c r="K31" s="32">
        <v>724</v>
      </c>
      <c r="L31" s="33">
        <f t="shared" si="24"/>
        <v>2.9280326774917599E-3</v>
      </c>
      <c r="M31" s="36">
        <f t="shared" si="4"/>
        <v>1</v>
      </c>
      <c r="N31" s="35">
        <f t="shared" si="5"/>
        <v>2.9280326774917599E-3</v>
      </c>
      <c r="O31" s="23">
        <v>140</v>
      </c>
      <c r="P31" s="33">
        <f t="shared" si="25"/>
        <v>3.77226308840568E-3</v>
      </c>
      <c r="Q31" s="36">
        <f t="shared" si="6"/>
        <v>1</v>
      </c>
      <c r="R31" s="35">
        <f t="shared" si="7"/>
        <v>3.77226308840568E-3</v>
      </c>
      <c r="S31" s="32">
        <v>55</v>
      </c>
      <c r="T31" s="33">
        <f t="shared" si="26"/>
        <v>3.7959831596383465E-3</v>
      </c>
      <c r="U31" s="36">
        <f t="shared" si="8"/>
        <v>1</v>
      </c>
      <c r="V31" s="35">
        <f t="shared" si="9"/>
        <v>3.7959831596383465E-3</v>
      </c>
      <c r="W31" s="23">
        <v>156</v>
      </c>
      <c r="X31" s="33">
        <f t="shared" si="27"/>
        <v>4.9121481201587006E-3</v>
      </c>
      <c r="Y31" s="36">
        <f t="shared" si="28"/>
        <v>1</v>
      </c>
      <c r="Z31" s="35">
        <f t="shared" si="10"/>
        <v>4.9121481201587006E-3</v>
      </c>
      <c r="AA31" s="28">
        <v>27</v>
      </c>
      <c r="AB31" s="28">
        <v>19</v>
      </c>
      <c r="AC31" s="33">
        <f t="shared" si="29"/>
        <v>1.0686164229471317E-2</v>
      </c>
      <c r="AD31" s="36">
        <f t="shared" si="30"/>
        <v>1</v>
      </c>
      <c r="AE31" s="35">
        <f t="shared" si="11"/>
        <v>1.0686164229471317E-2</v>
      </c>
      <c r="AF31" s="23">
        <v>16</v>
      </c>
      <c r="AG31" s="33">
        <f t="shared" si="31"/>
        <v>6.5104166666666663E-4</v>
      </c>
      <c r="AH31" s="36">
        <f t="shared" si="32"/>
        <v>1</v>
      </c>
      <c r="AI31" s="35">
        <f t="shared" si="12"/>
        <v>6.5104166666666663E-4</v>
      </c>
      <c r="AJ31" s="29">
        <v>331</v>
      </c>
      <c r="AK31" s="33">
        <f t="shared" si="33"/>
        <v>1.9059025398598499E-3</v>
      </c>
      <c r="AL31" s="36">
        <f t="shared" si="34"/>
        <v>1</v>
      </c>
      <c r="AM31" s="35">
        <f t="shared" si="13"/>
        <v>1.9059025398598499E-3</v>
      </c>
      <c r="AN31" s="66">
        <v>103.39</v>
      </c>
      <c r="AO31" s="66" t="s">
        <v>301</v>
      </c>
    </row>
    <row r="32" spans="1:41" x14ac:dyDescent="0.25">
      <c r="A32" s="30" t="s">
        <v>71</v>
      </c>
      <c r="B32" s="30" t="s">
        <v>71</v>
      </c>
      <c r="C32" s="31" t="s">
        <v>72</v>
      </c>
      <c r="D32" s="30" t="s">
        <v>14</v>
      </c>
      <c r="E32" s="31" t="s">
        <v>15</v>
      </c>
      <c r="F32" s="72">
        <f t="shared" si="0"/>
        <v>2.9101650664434049E-2</v>
      </c>
      <c r="G32" s="32">
        <v>5633</v>
      </c>
      <c r="H32" s="33">
        <f t="shared" si="1"/>
        <v>2.9886047836776447E-3</v>
      </c>
      <c r="I32" s="34">
        <f t="shared" si="2"/>
        <v>1</v>
      </c>
      <c r="J32" s="35">
        <f t="shared" si="3"/>
        <v>2.9886047836776447E-3</v>
      </c>
      <c r="K32" s="32">
        <v>901</v>
      </c>
      <c r="L32" s="33">
        <f t="shared" si="24"/>
        <v>3.6438638707459608E-3</v>
      </c>
      <c r="M32" s="36">
        <f t="shared" si="4"/>
        <v>1</v>
      </c>
      <c r="N32" s="35">
        <f t="shared" si="5"/>
        <v>3.6438638707459608E-3</v>
      </c>
      <c r="O32" s="23">
        <v>121</v>
      </c>
      <c r="P32" s="33">
        <f t="shared" si="25"/>
        <v>3.2603130978363375E-3</v>
      </c>
      <c r="Q32" s="36">
        <f t="shared" si="6"/>
        <v>1</v>
      </c>
      <c r="R32" s="35">
        <f t="shared" si="7"/>
        <v>3.2603130978363375E-3</v>
      </c>
      <c r="S32" s="32">
        <v>68</v>
      </c>
      <c r="T32" s="33">
        <f t="shared" si="26"/>
        <v>4.6932155428255915E-3</v>
      </c>
      <c r="U32" s="36">
        <f t="shared" si="8"/>
        <v>1</v>
      </c>
      <c r="V32" s="35">
        <f t="shared" si="9"/>
        <v>4.6932155428255915E-3</v>
      </c>
      <c r="W32" s="23">
        <v>83</v>
      </c>
      <c r="X32" s="33">
        <f t="shared" si="27"/>
        <v>2.6135147049562314E-3</v>
      </c>
      <c r="Y32" s="36">
        <f t="shared" si="28"/>
        <v>1</v>
      </c>
      <c r="Z32" s="35">
        <f t="shared" si="10"/>
        <v>2.6135147049562314E-3</v>
      </c>
      <c r="AA32" s="28">
        <v>18</v>
      </c>
      <c r="AB32" s="28">
        <v>11</v>
      </c>
      <c r="AC32" s="33">
        <f t="shared" si="29"/>
        <v>6.1867266591676042E-3</v>
      </c>
      <c r="AD32" s="36">
        <f t="shared" si="30"/>
        <v>1</v>
      </c>
      <c r="AE32" s="35">
        <f t="shared" si="11"/>
        <v>6.1867266591676042E-3</v>
      </c>
      <c r="AF32" s="23">
        <v>54</v>
      </c>
      <c r="AG32" s="33">
        <f t="shared" si="31"/>
        <v>2.197265625E-3</v>
      </c>
      <c r="AH32" s="36">
        <f t="shared" si="32"/>
        <v>1</v>
      </c>
      <c r="AI32" s="35">
        <f t="shared" si="12"/>
        <v>2.197265625E-3</v>
      </c>
      <c r="AJ32" s="29">
        <v>611</v>
      </c>
      <c r="AK32" s="33">
        <f t="shared" si="33"/>
        <v>3.5181463802246779E-3</v>
      </c>
      <c r="AL32" s="36">
        <f t="shared" si="34"/>
        <v>1</v>
      </c>
      <c r="AM32" s="35">
        <f t="shared" si="13"/>
        <v>3.5181463802246779E-3</v>
      </c>
      <c r="AN32" s="66">
        <v>99.93</v>
      </c>
      <c r="AO32" s="66" t="s">
        <v>302</v>
      </c>
    </row>
    <row r="33" spans="1:41" x14ac:dyDescent="0.25">
      <c r="A33" s="30" t="s">
        <v>73</v>
      </c>
      <c r="B33" s="30" t="s">
        <v>73</v>
      </c>
      <c r="C33" s="31" t="s">
        <v>74</v>
      </c>
      <c r="D33" s="30" t="s">
        <v>22</v>
      </c>
      <c r="E33" s="31" t="s">
        <v>23</v>
      </c>
      <c r="F33" s="72">
        <f t="shared" si="0"/>
        <v>1.5433698469973348E-2</v>
      </c>
      <c r="G33" s="32">
        <v>1908</v>
      </c>
      <c r="H33" s="33">
        <f t="shared" si="1"/>
        <v>1.0122950341304715E-3</v>
      </c>
      <c r="I33" s="34">
        <f t="shared" si="2"/>
        <v>1</v>
      </c>
      <c r="J33" s="35">
        <f t="shared" si="3"/>
        <v>1.0122950341304715E-3</v>
      </c>
      <c r="K33" s="32">
        <v>382</v>
      </c>
      <c r="L33" s="33">
        <f t="shared" si="24"/>
        <v>1.5449012193395749E-3</v>
      </c>
      <c r="M33" s="36">
        <f t="shared" si="4"/>
        <v>1</v>
      </c>
      <c r="N33" s="35">
        <f t="shared" si="5"/>
        <v>1.5449012193395749E-3</v>
      </c>
      <c r="O33" s="23">
        <v>69</v>
      </c>
      <c r="P33" s="33">
        <f t="shared" si="25"/>
        <v>1.8591868078570851E-3</v>
      </c>
      <c r="Q33" s="36">
        <f t="shared" si="6"/>
        <v>1</v>
      </c>
      <c r="R33" s="35">
        <f t="shared" si="7"/>
        <v>1.8591868078570851E-3</v>
      </c>
      <c r="S33" s="32">
        <v>45</v>
      </c>
      <c r="T33" s="33">
        <f t="shared" si="26"/>
        <v>3.1058044033404654E-3</v>
      </c>
      <c r="U33" s="36">
        <f t="shared" si="8"/>
        <v>1</v>
      </c>
      <c r="V33" s="35">
        <f t="shared" si="9"/>
        <v>3.1058044033404654E-3</v>
      </c>
      <c r="W33" s="23">
        <v>81</v>
      </c>
      <c r="X33" s="33">
        <f t="shared" si="27"/>
        <v>2.5505384470054788E-3</v>
      </c>
      <c r="Y33" s="36">
        <f t="shared" si="28"/>
        <v>1</v>
      </c>
      <c r="Z33" s="35">
        <f t="shared" si="10"/>
        <v>2.5505384470054788E-3</v>
      </c>
      <c r="AA33" s="28">
        <v>11</v>
      </c>
      <c r="AB33" s="28">
        <v>4</v>
      </c>
      <c r="AC33" s="33">
        <f t="shared" si="29"/>
        <v>2.2497187851518562E-3</v>
      </c>
      <c r="AD33" s="36">
        <f t="shared" si="30"/>
        <v>1</v>
      </c>
      <c r="AE33" s="35">
        <f t="shared" si="11"/>
        <v>2.2497187851518562E-3</v>
      </c>
      <c r="AF33" s="23">
        <v>50</v>
      </c>
      <c r="AG33" s="33">
        <f t="shared" si="31"/>
        <v>2.0345052083333335E-3</v>
      </c>
      <c r="AH33" s="36">
        <f t="shared" si="32"/>
        <v>1</v>
      </c>
      <c r="AI33" s="35">
        <f t="shared" si="12"/>
        <v>2.0345052083333335E-3</v>
      </c>
      <c r="AJ33" s="29">
        <v>187</v>
      </c>
      <c r="AK33" s="33">
        <f t="shared" si="33"/>
        <v>1.0767485648150814E-3</v>
      </c>
      <c r="AL33" s="36">
        <f t="shared" si="34"/>
        <v>1</v>
      </c>
      <c r="AM33" s="35">
        <f t="shared" si="13"/>
        <v>1.0767485648150814E-3</v>
      </c>
      <c r="AN33" s="66">
        <v>99.03</v>
      </c>
      <c r="AO33" s="66" t="s">
        <v>302</v>
      </c>
    </row>
    <row r="34" spans="1:41" x14ac:dyDescent="0.25">
      <c r="A34" s="30" t="s">
        <v>16</v>
      </c>
      <c r="B34" s="30" t="s">
        <v>75</v>
      </c>
      <c r="C34" s="31" t="s">
        <v>76</v>
      </c>
      <c r="D34" s="30" t="s">
        <v>30</v>
      </c>
      <c r="E34" s="31" t="s">
        <v>31</v>
      </c>
      <c r="F34" s="72">
        <f t="shared" si="0"/>
        <v>0.66731908617346358</v>
      </c>
      <c r="G34" s="32">
        <v>272868</v>
      </c>
      <c r="H34" s="33">
        <f t="shared" si="1"/>
        <v>0.14477092315152698</v>
      </c>
      <c r="I34" s="34">
        <f t="shared" si="2"/>
        <v>1</v>
      </c>
      <c r="J34" s="35">
        <f t="shared" si="3"/>
        <v>0.14477092315152698</v>
      </c>
      <c r="K34" s="32">
        <v>23591</v>
      </c>
      <c r="L34" s="33">
        <f t="shared" si="24"/>
        <v>9.5407760904292968E-2</v>
      </c>
      <c r="M34" s="36">
        <f t="shared" si="4"/>
        <v>1</v>
      </c>
      <c r="N34" s="35">
        <f t="shared" si="5"/>
        <v>9.5407760904292968E-2</v>
      </c>
      <c r="O34" s="23">
        <v>2739</v>
      </c>
      <c r="P34" s="33">
        <f t="shared" si="25"/>
        <v>7.380163285102255E-2</v>
      </c>
      <c r="Q34" s="36">
        <f t="shared" si="6"/>
        <v>1</v>
      </c>
      <c r="R34" s="35">
        <f t="shared" si="7"/>
        <v>7.380163285102255E-2</v>
      </c>
      <c r="S34" s="32">
        <v>1018</v>
      </c>
      <c r="T34" s="33">
        <f t="shared" si="26"/>
        <v>7.0260197391124296E-2</v>
      </c>
      <c r="U34" s="36">
        <f t="shared" si="8"/>
        <v>1</v>
      </c>
      <c r="V34" s="35">
        <f t="shared" si="9"/>
        <v>7.0260197391124296E-2</v>
      </c>
      <c r="W34" s="23">
        <v>1419</v>
      </c>
      <c r="X34" s="33">
        <f t="shared" si="27"/>
        <v>4.4681655016058947E-2</v>
      </c>
      <c r="Y34" s="36">
        <f t="shared" si="28"/>
        <v>1</v>
      </c>
      <c r="Z34" s="35">
        <f t="shared" si="10"/>
        <v>4.4681655016058947E-2</v>
      </c>
      <c r="AA34" s="28">
        <v>155</v>
      </c>
      <c r="AB34" s="28">
        <v>73</v>
      </c>
      <c r="AC34" s="33">
        <f t="shared" si="29"/>
        <v>4.105736782902137E-2</v>
      </c>
      <c r="AD34" s="36">
        <f t="shared" si="30"/>
        <v>1</v>
      </c>
      <c r="AE34" s="35">
        <f t="shared" si="11"/>
        <v>4.105736782902137E-2</v>
      </c>
      <c r="AF34" s="23">
        <v>962</v>
      </c>
      <c r="AG34" s="33">
        <f t="shared" si="31"/>
        <v>3.9143880208333336E-2</v>
      </c>
      <c r="AH34" s="36">
        <f t="shared" si="32"/>
        <v>1</v>
      </c>
      <c r="AI34" s="35">
        <f t="shared" si="12"/>
        <v>3.9143880208333336E-2</v>
      </c>
      <c r="AJ34" s="29">
        <v>27474</v>
      </c>
      <c r="AK34" s="33">
        <f t="shared" si="33"/>
        <v>0.15819566882208314</v>
      </c>
      <c r="AL34" s="36">
        <f t="shared" si="34"/>
        <v>1</v>
      </c>
      <c r="AM34" s="35">
        <f t="shared" si="13"/>
        <v>0.15819566882208314</v>
      </c>
      <c r="AN34" s="67">
        <v>91.94</v>
      </c>
      <c r="AO34" s="67" t="s">
        <v>304</v>
      </c>
    </row>
    <row r="35" spans="1:41" x14ac:dyDescent="0.25">
      <c r="A35" s="30" t="s">
        <v>77</v>
      </c>
      <c r="B35" s="30" t="s">
        <v>77</v>
      </c>
      <c r="C35" s="31" t="s">
        <v>78</v>
      </c>
      <c r="D35" s="30" t="s">
        <v>14</v>
      </c>
      <c r="E35" s="31" t="s">
        <v>31</v>
      </c>
      <c r="F35" s="72">
        <f t="shared" si="0"/>
        <v>5.3272501725594959E-2</v>
      </c>
      <c r="G35" s="32">
        <v>17043</v>
      </c>
      <c r="H35" s="33">
        <f t="shared" si="1"/>
        <v>9.0422139762503274E-3</v>
      </c>
      <c r="I35" s="34">
        <f t="shared" si="2"/>
        <v>1</v>
      </c>
      <c r="J35" s="35">
        <f t="shared" si="3"/>
        <v>9.0422139762503274E-3</v>
      </c>
      <c r="K35" s="32">
        <v>1203</v>
      </c>
      <c r="L35" s="33">
        <f t="shared" si="24"/>
        <v>4.8652255677107559E-3</v>
      </c>
      <c r="M35" s="36">
        <f t="shared" si="4"/>
        <v>1</v>
      </c>
      <c r="N35" s="35">
        <f t="shared" si="5"/>
        <v>4.8652255677107559E-3</v>
      </c>
      <c r="O35" s="23">
        <v>141</v>
      </c>
      <c r="P35" s="33">
        <f t="shared" si="25"/>
        <v>3.7992078247514349E-3</v>
      </c>
      <c r="Q35" s="36">
        <f t="shared" si="6"/>
        <v>1</v>
      </c>
      <c r="R35" s="35">
        <f t="shared" si="7"/>
        <v>3.7992078247514349E-3</v>
      </c>
      <c r="S35" s="32">
        <v>174</v>
      </c>
      <c r="T35" s="33">
        <f t="shared" si="26"/>
        <v>1.2009110359583132E-2</v>
      </c>
      <c r="U35" s="36">
        <f t="shared" si="8"/>
        <v>1</v>
      </c>
      <c r="V35" s="35">
        <f t="shared" si="9"/>
        <v>1.2009110359583132E-2</v>
      </c>
      <c r="W35" s="23">
        <v>186</v>
      </c>
      <c r="X35" s="33">
        <f t="shared" si="27"/>
        <v>5.8567919894199887E-3</v>
      </c>
      <c r="Y35" s="36">
        <f t="shared" si="28"/>
        <v>1</v>
      </c>
      <c r="Z35" s="35">
        <f t="shared" si="10"/>
        <v>5.8567919894199887E-3</v>
      </c>
      <c r="AA35" s="28">
        <v>23</v>
      </c>
      <c r="AB35" s="28">
        <v>9</v>
      </c>
      <c r="AC35" s="33">
        <f t="shared" si="29"/>
        <v>5.0618672665916761E-3</v>
      </c>
      <c r="AD35" s="36">
        <f t="shared" si="30"/>
        <v>1</v>
      </c>
      <c r="AE35" s="35">
        <f t="shared" si="11"/>
        <v>5.0618672665916761E-3</v>
      </c>
      <c r="AF35" s="23">
        <v>88</v>
      </c>
      <c r="AG35" s="33">
        <f t="shared" si="31"/>
        <v>3.5807291666666665E-3</v>
      </c>
      <c r="AH35" s="36">
        <f t="shared" si="32"/>
        <v>1</v>
      </c>
      <c r="AI35" s="35">
        <f t="shared" si="12"/>
        <v>3.5807291666666665E-3</v>
      </c>
      <c r="AJ35" s="29">
        <v>1573</v>
      </c>
      <c r="AK35" s="33">
        <f t="shared" si="33"/>
        <v>9.0573555746209788E-3</v>
      </c>
      <c r="AL35" s="36">
        <f t="shared" si="34"/>
        <v>1</v>
      </c>
      <c r="AM35" s="35">
        <f t="shared" si="13"/>
        <v>9.0573555746209788E-3</v>
      </c>
      <c r="AN35" s="66">
        <v>93.93</v>
      </c>
      <c r="AO35" s="66" t="s">
        <v>304</v>
      </c>
    </row>
    <row r="36" spans="1:41" x14ac:dyDescent="0.25">
      <c r="A36" s="30" t="s">
        <v>79</v>
      </c>
      <c r="B36" s="30" t="s">
        <v>79</v>
      </c>
      <c r="C36" s="31" t="s">
        <v>80</v>
      </c>
      <c r="D36" s="30" t="s">
        <v>22</v>
      </c>
      <c r="E36" s="31" t="s">
        <v>40</v>
      </c>
      <c r="F36" s="72">
        <f t="shared" si="0"/>
        <v>1.836537783988907E-2</v>
      </c>
      <c r="G36" s="32">
        <v>2969</v>
      </c>
      <c r="H36" s="33">
        <f t="shared" si="1"/>
        <v>1.5752117171558542E-3</v>
      </c>
      <c r="I36" s="34">
        <f t="shared" si="2"/>
        <v>1</v>
      </c>
      <c r="J36" s="35">
        <f t="shared" si="3"/>
        <v>1.5752117171558542E-3</v>
      </c>
      <c r="K36" s="32">
        <v>490</v>
      </c>
      <c r="L36" s="33">
        <f t="shared" si="24"/>
        <v>1.981679574545528E-3</v>
      </c>
      <c r="M36" s="36">
        <f t="shared" si="4"/>
        <v>1</v>
      </c>
      <c r="N36" s="35">
        <f t="shared" si="5"/>
        <v>1.981679574545528E-3</v>
      </c>
      <c r="O36" s="23">
        <v>97</v>
      </c>
      <c r="P36" s="33">
        <f t="shared" si="25"/>
        <v>2.613639425538221E-3</v>
      </c>
      <c r="Q36" s="36">
        <f t="shared" si="6"/>
        <v>1</v>
      </c>
      <c r="R36" s="35">
        <f t="shared" si="7"/>
        <v>2.613639425538221E-3</v>
      </c>
      <c r="S36" s="32">
        <v>43</v>
      </c>
      <c r="T36" s="33">
        <f t="shared" si="26"/>
        <v>2.9677686520808888E-3</v>
      </c>
      <c r="U36" s="36">
        <f t="shared" si="8"/>
        <v>1</v>
      </c>
      <c r="V36" s="35">
        <f t="shared" si="9"/>
        <v>2.9677686520808888E-3</v>
      </c>
      <c r="W36" s="23">
        <v>80</v>
      </c>
      <c r="X36" s="33">
        <f t="shared" si="27"/>
        <v>2.5190503180301028E-3</v>
      </c>
      <c r="Y36" s="36">
        <f t="shared" si="28"/>
        <v>1</v>
      </c>
      <c r="Z36" s="35">
        <f t="shared" si="10"/>
        <v>2.5190503180301028E-3</v>
      </c>
      <c r="AA36" s="28">
        <v>16</v>
      </c>
      <c r="AB36" s="28">
        <v>5</v>
      </c>
      <c r="AC36" s="33">
        <f t="shared" si="29"/>
        <v>2.8121484814398199E-3</v>
      </c>
      <c r="AD36" s="36">
        <f t="shared" si="30"/>
        <v>1</v>
      </c>
      <c r="AE36" s="35">
        <f t="shared" si="11"/>
        <v>2.8121484814398199E-3</v>
      </c>
      <c r="AF36" s="23">
        <v>54</v>
      </c>
      <c r="AG36" s="33">
        <f t="shared" si="31"/>
        <v>2.197265625E-3</v>
      </c>
      <c r="AH36" s="36">
        <f t="shared" si="32"/>
        <v>1</v>
      </c>
      <c r="AI36" s="35">
        <f t="shared" si="12"/>
        <v>2.197265625E-3</v>
      </c>
      <c r="AJ36" s="29">
        <v>295</v>
      </c>
      <c r="AK36" s="33">
        <f t="shared" si="33"/>
        <v>1.6986140460986579E-3</v>
      </c>
      <c r="AL36" s="36">
        <f t="shared" si="34"/>
        <v>1</v>
      </c>
      <c r="AM36" s="35">
        <f t="shared" si="13"/>
        <v>1.6986140460986579E-3</v>
      </c>
      <c r="AN36" s="66">
        <v>99.51</v>
      </c>
      <c r="AO36" s="66" t="s">
        <v>302</v>
      </c>
    </row>
    <row r="37" spans="1:41" x14ac:dyDescent="0.25">
      <c r="A37" s="30" t="s">
        <v>81</v>
      </c>
      <c r="B37" s="30" t="s">
        <v>81</v>
      </c>
      <c r="C37" s="31" t="s">
        <v>82</v>
      </c>
      <c r="D37" s="30" t="s">
        <v>14</v>
      </c>
      <c r="E37" s="31" t="s">
        <v>23</v>
      </c>
      <c r="F37" s="72">
        <f t="shared" si="0"/>
        <v>2.5104062655727819E-2</v>
      </c>
      <c r="G37" s="32">
        <v>5371</v>
      </c>
      <c r="H37" s="33">
        <f t="shared" si="1"/>
        <v>2.8495999100182192E-3</v>
      </c>
      <c r="I37" s="34">
        <f t="shared" si="2"/>
        <v>1</v>
      </c>
      <c r="J37" s="35">
        <f t="shared" si="3"/>
        <v>2.8495999100182192E-3</v>
      </c>
      <c r="K37" s="32">
        <v>491</v>
      </c>
      <c r="L37" s="33">
        <f t="shared" si="24"/>
        <v>1.9857238185752128E-3</v>
      </c>
      <c r="M37" s="36">
        <f t="shared" si="4"/>
        <v>1</v>
      </c>
      <c r="N37" s="35">
        <f t="shared" si="5"/>
        <v>1.9857238185752128E-3</v>
      </c>
      <c r="O37" s="23">
        <v>89</v>
      </c>
      <c r="P37" s="33">
        <f t="shared" si="25"/>
        <v>2.3980815347721821E-3</v>
      </c>
      <c r="Q37" s="36">
        <f t="shared" si="6"/>
        <v>1</v>
      </c>
      <c r="R37" s="35">
        <f t="shared" si="7"/>
        <v>2.3980815347721821E-3</v>
      </c>
      <c r="S37" s="32">
        <v>117</v>
      </c>
      <c r="T37" s="33">
        <f t="shared" si="26"/>
        <v>8.07509144868521E-3</v>
      </c>
      <c r="U37" s="36">
        <f t="shared" si="8"/>
        <v>1</v>
      </c>
      <c r="V37" s="35">
        <f t="shared" si="9"/>
        <v>8.07509144868521E-3</v>
      </c>
      <c r="W37" s="23">
        <v>43</v>
      </c>
      <c r="X37" s="33">
        <f t="shared" si="27"/>
        <v>1.3539895459411802E-3</v>
      </c>
      <c r="Y37" s="36">
        <f t="shared" si="28"/>
        <v>1</v>
      </c>
      <c r="Z37" s="35">
        <f t="shared" si="10"/>
        <v>1.3539895459411802E-3</v>
      </c>
      <c r="AA37" s="28">
        <v>14</v>
      </c>
      <c r="AB37" s="28">
        <v>5</v>
      </c>
      <c r="AC37" s="33">
        <f t="shared" si="29"/>
        <v>2.8121484814398199E-3</v>
      </c>
      <c r="AD37" s="36">
        <f t="shared" si="30"/>
        <v>1</v>
      </c>
      <c r="AE37" s="35">
        <f t="shared" si="11"/>
        <v>2.8121484814398199E-3</v>
      </c>
      <c r="AF37" s="23">
        <v>70</v>
      </c>
      <c r="AG37" s="33">
        <f t="shared" si="31"/>
        <v>2.8483072916666665E-3</v>
      </c>
      <c r="AH37" s="36">
        <f t="shared" si="32"/>
        <v>1</v>
      </c>
      <c r="AI37" s="35">
        <f t="shared" si="12"/>
        <v>2.8483072916666665E-3</v>
      </c>
      <c r="AJ37" s="29">
        <v>483</v>
      </c>
      <c r="AK37" s="33">
        <f t="shared" si="33"/>
        <v>2.7811206246293281E-3</v>
      </c>
      <c r="AL37" s="36">
        <f t="shared" si="34"/>
        <v>1</v>
      </c>
      <c r="AM37" s="35">
        <f t="shared" si="13"/>
        <v>2.7811206246293281E-3</v>
      </c>
      <c r="AN37" s="66">
        <v>98.26</v>
      </c>
      <c r="AO37" s="66" t="s">
        <v>302</v>
      </c>
    </row>
    <row r="38" spans="1:41" x14ac:dyDescent="0.25">
      <c r="A38" s="30" t="s">
        <v>83</v>
      </c>
      <c r="B38" s="30" t="s">
        <v>83</v>
      </c>
      <c r="C38" s="31" t="s">
        <v>84</v>
      </c>
      <c r="D38" s="30" t="s">
        <v>14</v>
      </c>
      <c r="E38" s="31" t="s">
        <v>19</v>
      </c>
      <c r="F38" s="72">
        <f t="shared" si="0"/>
        <v>9.0522831670328235E-2</v>
      </c>
      <c r="G38" s="32">
        <v>10268</v>
      </c>
      <c r="H38" s="33">
        <f t="shared" si="1"/>
        <v>5.4477177203625165E-3</v>
      </c>
      <c r="I38" s="34">
        <f t="shared" si="2"/>
        <v>1</v>
      </c>
      <c r="J38" s="35">
        <f t="shared" si="3"/>
        <v>5.4477177203625165E-3</v>
      </c>
      <c r="K38" s="32">
        <v>1702</v>
      </c>
      <c r="L38" s="33">
        <f t="shared" si="24"/>
        <v>6.8833033385234466E-3</v>
      </c>
      <c r="M38" s="36">
        <f t="shared" si="4"/>
        <v>1</v>
      </c>
      <c r="N38" s="35">
        <f t="shared" si="5"/>
        <v>6.8833033385234466E-3</v>
      </c>
      <c r="O38" s="23">
        <v>506</v>
      </c>
      <c r="P38" s="33">
        <f t="shared" si="25"/>
        <v>1.3634036590951958E-2</v>
      </c>
      <c r="Q38" s="36">
        <f t="shared" si="6"/>
        <v>1</v>
      </c>
      <c r="R38" s="35">
        <f t="shared" si="7"/>
        <v>1.3634036590951958E-2</v>
      </c>
      <c r="S38" s="32">
        <v>220</v>
      </c>
      <c r="T38" s="33">
        <f t="shared" si="26"/>
        <v>1.5183932638553386E-2</v>
      </c>
      <c r="U38" s="36">
        <f t="shared" si="8"/>
        <v>1</v>
      </c>
      <c r="V38" s="35">
        <f t="shared" si="9"/>
        <v>1.5183932638553386E-2</v>
      </c>
      <c r="W38" s="23">
        <v>475</v>
      </c>
      <c r="X38" s="33">
        <f t="shared" si="27"/>
        <v>1.4956861263303735E-2</v>
      </c>
      <c r="Y38" s="36">
        <f t="shared" si="28"/>
        <v>1</v>
      </c>
      <c r="Z38" s="35">
        <f t="shared" si="10"/>
        <v>1.4956861263303735E-2</v>
      </c>
      <c r="AA38" s="28">
        <v>71</v>
      </c>
      <c r="AB38" s="28">
        <v>20</v>
      </c>
      <c r="AC38" s="33">
        <f t="shared" si="29"/>
        <v>1.1248593925759279E-2</v>
      </c>
      <c r="AD38" s="36">
        <f t="shared" si="30"/>
        <v>1</v>
      </c>
      <c r="AE38" s="35">
        <f t="shared" si="11"/>
        <v>1.1248593925759279E-2</v>
      </c>
      <c r="AF38" s="23">
        <v>415</v>
      </c>
      <c r="AG38" s="33">
        <f t="shared" si="31"/>
        <v>1.6886393229166668E-2</v>
      </c>
      <c r="AH38" s="36">
        <f t="shared" si="32"/>
        <v>1</v>
      </c>
      <c r="AI38" s="35">
        <f t="shared" si="12"/>
        <v>1.6886393229166668E-2</v>
      </c>
      <c r="AJ38" s="29">
        <v>1091</v>
      </c>
      <c r="AK38" s="33">
        <f t="shared" si="33"/>
        <v>6.2819929637072391E-3</v>
      </c>
      <c r="AL38" s="36">
        <f t="shared" si="34"/>
        <v>1</v>
      </c>
      <c r="AM38" s="35">
        <f t="shared" si="13"/>
        <v>6.2819929637072391E-3</v>
      </c>
      <c r="AN38" s="66">
        <v>98.58</v>
      </c>
      <c r="AO38" s="66" t="s">
        <v>302</v>
      </c>
    </row>
    <row r="39" spans="1:41" x14ac:dyDescent="0.25">
      <c r="A39" s="30" t="s">
        <v>85</v>
      </c>
      <c r="B39" s="30" t="s">
        <v>85</v>
      </c>
      <c r="C39" s="31" t="s">
        <v>86</v>
      </c>
      <c r="D39" s="30" t="s">
        <v>14</v>
      </c>
      <c r="E39" s="31" t="s">
        <v>31</v>
      </c>
      <c r="F39" s="72">
        <f t="shared" si="0"/>
        <v>8.4100821495384004E-2</v>
      </c>
      <c r="G39" s="32">
        <v>21346</v>
      </c>
      <c r="H39" s="33">
        <f t="shared" ref="H39:H70" si="35">G39/$G$5</f>
        <v>1.1325183332572875E-2</v>
      </c>
      <c r="I39" s="34">
        <f t="shared" si="2"/>
        <v>1</v>
      </c>
      <c r="J39" s="35">
        <f t="shared" si="3"/>
        <v>1.1325183332572875E-2</v>
      </c>
      <c r="K39" s="32">
        <v>2080</v>
      </c>
      <c r="L39" s="33">
        <f t="shared" si="24"/>
        <v>8.412027581744282E-3</v>
      </c>
      <c r="M39" s="36">
        <f t="shared" si="4"/>
        <v>1</v>
      </c>
      <c r="N39" s="35">
        <f t="shared" si="5"/>
        <v>8.412027581744282E-3</v>
      </c>
      <c r="O39" s="23">
        <v>578</v>
      </c>
      <c r="P39" s="33">
        <f t="shared" si="25"/>
        <v>1.5574057607846307E-2</v>
      </c>
      <c r="Q39" s="36">
        <f t="shared" si="6"/>
        <v>1</v>
      </c>
      <c r="R39" s="35">
        <f t="shared" si="7"/>
        <v>1.5574057607846307E-2</v>
      </c>
      <c r="S39" s="32">
        <v>148</v>
      </c>
      <c r="T39" s="33">
        <f t="shared" si="26"/>
        <v>1.0214645593208642E-2</v>
      </c>
      <c r="U39" s="36">
        <f t="shared" si="8"/>
        <v>1</v>
      </c>
      <c r="V39" s="35">
        <f t="shared" si="9"/>
        <v>1.0214645593208642E-2</v>
      </c>
      <c r="W39" s="23">
        <v>264</v>
      </c>
      <c r="X39" s="33">
        <f t="shared" si="27"/>
        <v>8.312866049499339E-3</v>
      </c>
      <c r="Y39" s="36">
        <f t="shared" si="28"/>
        <v>1</v>
      </c>
      <c r="Z39" s="35">
        <f t="shared" si="10"/>
        <v>8.312866049499339E-3</v>
      </c>
      <c r="AA39" s="28">
        <v>40</v>
      </c>
      <c r="AB39" s="28">
        <v>15</v>
      </c>
      <c r="AC39" s="33">
        <f t="shared" si="29"/>
        <v>8.4364454443194604E-3</v>
      </c>
      <c r="AD39" s="36">
        <f t="shared" si="30"/>
        <v>1</v>
      </c>
      <c r="AE39" s="35">
        <f t="shared" si="11"/>
        <v>8.4364454443194604E-3</v>
      </c>
      <c r="AF39" s="23">
        <v>262</v>
      </c>
      <c r="AG39" s="33">
        <f t="shared" si="31"/>
        <v>1.0660807291666666E-2</v>
      </c>
      <c r="AH39" s="36">
        <f t="shared" si="32"/>
        <v>1</v>
      </c>
      <c r="AI39" s="35">
        <f t="shared" si="12"/>
        <v>1.0660807291666666E-2</v>
      </c>
      <c r="AJ39" s="29">
        <v>1939</v>
      </c>
      <c r="AK39" s="33">
        <f t="shared" si="33"/>
        <v>1.1164788594526432E-2</v>
      </c>
      <c r="AL39" s="36">
        <f t="shared" si="34"/>
        <v>1</v>
      </c>
      <c r="AM39" s="35">
        <f t="shared" si="13"/>
        <v>1.1164788594526432E-2</v>
      </c>
      <c r="AN39" s="66">
        <v>97.92</v>
      </c>
      <c r="AO39" s="66" t="s">
        <v>302</v>
      </c>
    </row>
    <row r="40" spans="1:41" x14ac:dyDescent="0.25">
      <c r="A40" s="30" t="s">
        <v>87</v>
      </c>
      <c r="B40" s="30" t="s">
        <v>87</v>
      </c>
      <c r="C40" s="31" t="s">
        <v>88</v>
      </c>
      <c r="D40" s="30" t="s">
        <v>14</v>
      </c>
      <c r="E40" s="31" t="s">
        <v>40</v>
      </c>
      <c r="F40" s="72">
        <f t="shared" si="0"/>
        <v>2.758050910901097E-2</v>
      </c>
      <c r="G40" s="32">
        <v>3245</v>
      </c>
      <c r="H40" s="33">
        <f t="shared" si="35"/>
        <v>1.7216443321558595E-3</v>
      </c>
      <c r="I40" s="34">
        <f t="shared" si="2"/>
        <v>1</v>
      </c>
      <c r="J40" s="35">
        <f t="shared" si="3"/>
        <v>1.7216443321558595E-3</v>
      </c>
      <c r="K40" s="32">
        <v>552</v>
      </c>
      <c r="L40" s="33">
        <f t="shared" si="24"/>
        <v>2.2324227043859827E-3</v>
      </c>
      <c r="M40" s="36">
        <f t="shared" si="4"/>
        <v>1</v>
      </c>
      <c r="N40" s="35">
        <f t="shared" si="5"/>
        <v>2.2324227043859827E-3</v>
      </c>
      <c r="O40" s="23">
        <v>215</v>
      </c>
      <c r="P40" s="33">
        <f t="shared" si="25"/>
        <v>5.7931183143372939E-3</v>
      </c>
      <c r="Q40" s="36">
        <f t="shared" si="6"/>
        <v>1</v>
      </c>
      <c r="R40" s="35">
        <f t="shared" si="7"/>
        <v>5.7931183143372939E-3</v>
      </c>
      <c r="S40" s="32">
        <v>72</v>
      </c>
      <c r="T40" s="33">
        <f t="shared" si="26"/>
        <v>4.9692870453447446E-3</v>
      </c>
      <c r="U40" s="36">
        <f t="shared" si="8"/>
        <v>1</v>
      </c>
      <c r="V40" s="35">
        <f t="shared" si="9"/>
        <v>4.9692870453447446E-3</v>
      </c>
      <c r="W40" s="23">
        <v>62</v>
      </c>
      <c r="X40" s="33">
        <f t="shared" si="27"/>
        <v>1.9522639964733295E-3</v>
      </c>
      <c r="Y40" s="36">
        <f t="shared" si="28"/>
        <v>1</v>
      </c>
      <c r="Z40" s="35">
        <f t="shared" si="10"/>
        <v>1.9522639964733295E-3</v>
      </c>
      <c r="AA40" s="28">
        <v>15</v>
      </c>
      <c r="AB40" s="28">
        <v>5</v>
      </c>
      <c r="AC40" s="33">
        <f t="shared" si="29"/>
        <v>2.8121484814398199E-3</v>
      </c>
      <c r="AD40" s="36">
        <f t="shared" si="30"/>
        <v>1</v>
      </c>
      <c r="AE40" s="35">
        <f t="shared" si="11"/>
        <v>2.8121484814398199E-3</v>
      </c>
      <c r="AF40" s="23">
        <v>130</v>
      </c>
      <c r="AG40" s="33">
        <f t="shared" si="31"/>
        <v>5.289713541666667E-3</v>
      </c>
      <c r="AH40" s="36">
        <f t="shared" si="32"/>
        <v>1</v>
      </c>
      <c r="AI40" s="35">
        <f t="shared" si="12"/>
        <v>5.289713541666667E-3</v>
      </c>
      <c r="AJ40" s="29">
        <v>488</v>
      </c>
      <c r="AK40" s="33">
        <f t="shared" si="33"/>
        <v>2.8099106932072712E-3</v>
      </c>
      <c r="AL40" s="36">
        <f t="shared" si="34"/>
        <v>1</v>
      </c>
      <c r="AM40" s="35">
        <f t="shared" si="13"/>
        <v>2.8099106932072712E-3</v>
      </c>
      <c r="AN40" s="66">
        <v>101.65</v>
      </c>
      <c r="AO40" s="66" t="s">
        <v>301</v>
      </c>
    </row>
    <row r="41" spans="1:41" x14ac:dyDescent="0.25">
      <c r="A41" s="30" t="s">
        <v>89</v>
      </c>
      <c r="B41" s="30" t="s">
        <v>89</v>
      </c>
      <c r="C41" s="31" t="s">
        <v>90</v>
      </c>
      <c r="D41" s="30" t="s">
        <v>14</v>
      </c>
      <c r="E41" s="31" t="s">
        <v>15</v>
      </c>
      <c r="F41" s="72">
        <f t="shared" si="0"/>
        <v>3.016366413350096E-2</v>
      </c>
      <c r="G41" s="32">
        <v>7827</v>
      </c>
      <c r="H41" s="33">
        <f t="shared" si="35"/>
        <v>4.1526379623371074E-3</v>
      </c>
      <c r="I41" s="34">
        <f t="shared" si="2"/>
        <v>1</v>
      </c>
      <c r="J41" s="35">
        <f t="shared" si="3"/>
        <v>4.1526379623371074E-3</v>
      </c>
      <c r="K41" s="32">
        <v>939</v>
      </c>
      <c r="L41" s="33">
        <f t="shared" si="24"/>
        <v>3.7975451438739816E-3</v>
      </c>
      <c r="M41" s="36">
        <f t="shared" si="4"/>
        <v>1</v>
      </c>
      <c r="N41" s="35">
        <f t="shared" si="5"/>
        <v>3.7975451438739816E-3</v>
      </c>
      <c r="O41" s="23">
        <v>176</v>
      </c>
      <c r="P41" s="33">
        <f t="shared" si="25"/>
        <v>4.7422735968528544E-3</v>
      </c>
      <c r="Q41" s="36">
        <f t="shared" si="6"/>
        <v>1</v>
      </c>
      <c r="R41" s="35">
        <f t="shared" si="7"/>
        <v>4.7422735968528544E-3</v>
      </c>
      <c r="S41" s="32">
        <v>31</v>
      </c>
      <c r="T41" s="33">
        <f t="shared" si="26"/>
        <v>2.1395541445234315E-3</v>
      </c>
      <c r="U41" s="36">
        <f t="shared" si="8"/>
        <v>1</v>
      </c>
      <c r="V41" s="35">
        <f t="shared" si="9"/>
        <v>2.1395541445234315E-3</v>
      </c>
      <c r="W41" s="23">
        <v>78</v>
      </c>
      <c r="X41" s="33">
        <f t="shared" si="27"/>
        <v>2.4560740600793503E-3</v>
      </c>
      <c r="Y41" s="36">
        <f t="shared" si="28"/>
        <v>1</v>
      </c>
      <c r="Z41" s="35">
        <f t="shared" si="10"/>
        <v>2.4560740600793503E-3</v>
      </c>
      <c r="AA41" s="28">
        <v>13</v>
      </c>
      <c r="AB41" s="28">
        <v>4</v>
      </c>
      <c r="AC41" s="33">
        <f t="shared" si="29"/>
        <v>2.2497187851518562E-3</v>
      </c>
      <c r="AD41" s="36">
        <f t="shared" si="30"/>
        <v>1</v>
      </c>
      <c r="AE41" s="35">
        <f t="shared" si="11"/>
        <v>2.2497187851518562E-3</v>
      </c>
      <c r="AF41" s="23">
        <v>156</v>
      </c>
      <c r="AG41" s="33">
        <f t="shared" si="31"/>
        <v>6.34765625E-3</v>
      </c>
      <c r="AH41" s="36">
        <f t="shared" si="32"/>
        <v>1</v>
      </c>
      <c r="AI41" s="35">
        <f t="shared" si="12"/>
        <v>6.34765625E-3</v>
      </c>
      <c r="AJ41" s="29">
        <v>743</v>
      </c>
      <c r="AK41" s="33">
        <f t="shared" si="33"/>
        <v>4.2782041906823821E-3</v>
      </c>
      <c r="AL41" s="36">
        <f t="shared" si="34"/>
        <v>1</v>
      </c>
      <c r="AM41" s="35">
        <f t="shared" si="13"/>
        <v>4.2782041906823821E-3</v>
      </c>
      <c r="AN41" s="66">
        <v>98.14</v>
      </c>
      <c r="AO41" s="66" t="s">
        <v>302</v>
      </c>
    </row>
    <row r="42" spans="1:41" x14ac:dyDescent="0.25">
      <c r="A42" s="30" t="s">
        <v>91</v>
      </c>
      <c r="B42" s="30" t="s">
        <v>91</v>
      </c>
      <c r="C42" s="31" t="s">
        <v>92</v>
      </c>
      <c r="D42" s="30" t="s">
        <v>22</v>
      </c>
      <c r="E42" s="31" t="s">
        <v>23</v>
      </c>
      <c r="F42" s="72">
        <f t="shared" si="0"/>
        <v>1.6235853813215566E-2</v>
      </c>
      <c r="G42" s="32">
        <v>4278</v>
      </c>
      <c r="H42" s="33">
        <f t="shared" si="35"/>
        <v>2.2697055325000821E-3</v>
      </c>
      <c r="I42" s="34">
        <f t="shared" si="2"/>
        <v>1</v>
      </c>
      <c r="J42" s="35">
        <f t="shared" si="3"/>
        <v>2.2697055325000821E-3</v>
      </c>
      <c r="K42" s="32">
        <v>339</v>
      </c>
      <c r="L42" s="33">
        <f t="shared" si="24"/>
        <v>1.3709987260631306E-3</v>
      </c>
      <c r="M42" s="36">
        <f t="shared" si="4"/>
        <v>1</v>
      </c>
      <c r="N42" s="35">
        <f t="shared" si="5"/>
        <v>1.3709987260631306E-3</v>
      </c>
      <c r="O42" s="23">
        <v>44</v>
      </c>
      <c r="P42" s="33">
        <f t="shared" si="25"/>
        <v>1.1855683992132136E-3</v>
      </c>
      <c r="Q42" s="36">
        <f t="shared" si="6"/>
        <v>1</v>
      </c>
      <c r="R42" s="35">
        <f t="shared" si="7"/>
        <v>1.1855683992132136E-3</v>
      </c>
      <c r="S42" s="32">
        <v>21</v>
      </c>
      <c r="T42" s="33">
        <f t="shared" si="26"/>
        <v>1.4493753882255504E-3</v>
      </c>
      <c r="U42" s="36">
        <f t="shared" si="8"/>
        <v>1</v>
      </c>
      <c r="V42" s="35">
        <f t="shared" si="9"/>
        <v>1.4493753882255504E-3</v>
      </c>
      <c r="W42" s="23">
        <v>121</v>
      </c>
      <c r="X42" s="33">
        <f t="shared" si="27"/>
        <v>3.8100636060205305E-3</v>
      </c>
      <c r="Y42" s="36">
        <f t="shared" si="28"/>
        <v>1</v>
      </c>
      <c r="Z42" s="35">
        <f t="shared" si="10"/>
        <v>3.8100636060205305E-3</v>
      </c>
      <c r="AA42" s="28">
        <v>5</v>
      </c>
      <c r="AB42" s="28">
        <v>3</v>
      </c>
      <c r="AC42" s="33">
        <f t="shared" si="29"/>
        <v>1.687289088863892E-3</v>
      </c>
      <c r="AD42" s="36">
        <f t="shared" si="30"/>
        <v>1</v>
      </c>
      <c r="AE42" s="35">
        <f t="shared" si="11"/>
        <v>1.687289088863892E-3</v>
      </c>
      <c r="AF42" s="23">
        <v>61</v>
      </c>
      <c r="AG42" s="33">
        <f t="shared" si="31"/>
        <v>2.4820963541666665E-3</v>
      </c>
      <c r="AH42" s="36">
        <f t="shared" si="32"/>
        <v>1</v>
      </c>
      <c r="AI42" s="35">
        <f t="shared" si="12"/>
        <v>2.4820963541666665E-3</v>
      </c>
      <c r="AJ42" s="29">
        <v>344</v>
      </c>
      <c r="AK42" s="33">
        <f t="shared" si="33"/>
        <v>1.9807567181625027E-3</v>
      </c>
      <c r="AL42" s="36">
        <f t="shared" si="34"/>
        <v>1</v>
      </c>
      <c r="AM42" s="35">
        <f t="shared" si="13"/>
        <v>1.9807567181625027E-3</v>
      </c>
      <c r="AN42" s="66">
        <v>91.38</v>
      </c>
      <c r="AO42" s="66" t="s">
        <v>304</v>
      </c>
    </row>
    <row r="43" spans="1:41" x14ac:dyDescent="0.25">
      <c r="A43" s="30" t="s">
        <v>93</v>
      </c>
      <c r="B43" s="30" t="s">
        <v>93</v>
      </c>
      <c r="C43" s="31" t="s">
        <v>94</v>
      </c>
      <c r="D43" s="30" t="s">
        <v>14</v>
      </c>
      <c r="E43" s="31" t="s">
        <v>40</v>
      </c>
      <c r="F43" s="72">
        <f t="shared" si="0"/>
        <v>2.6357202299497964E-2</v>
      </c>
      <c r="G43" s="32">
        <v>2469</v>
      </c>
      <c r="H43" s="33">
        <f t="shared" si="35"/>
        <v>1.3099352407065692E-3</v>
      </c>
      <c r="I43" s="34">
        <f t="shared" si="2"/>
        <v>1</v>
      </c>
      <c r="J43" s="35">
        <f t="shared" si="3"/>
        <v>1.3099352407065692E-3</v>
      </c>
      <c r="K43" s="32">
        <v>592</v>
      </c>
      <c r="L43" s="33">
        <f t="shared" si="24"/>
        <v>2.3941924655733727E-3</v>
      </c>
      <c r="M43" s="36">
        <f t="shared" si="4"/>
        <v>1</v>
      </c>
      <c r="N43" s="35">
        <f t="shared" si="5"/>
        <v>2.3941924655733727E-3</v>
      </c>
      <c r="O43" s="23">
        <v>163</v>
      </c>
      <c r="P43" s="33">
        <f t="shared" si="25"/>
        <v>4.3919920243580416E-3</v>
      </c>
      <c r="Q43" s="36">
        <f t="shared" si="6"/>
        <v>1</v>
      </c>
      <c r="R43" s="35">
        <f t="shared" si="7"/>
        <v>4.3919920243580416E-3</v>
      </c>
      <c r="S43" s="32">
        <v>63</v>
      </c>
      <c r="T43" s="33">
        <f t="shared" si="26"/>
        <v>4.3481261646766516E-3</v>
      </c>
      <c r="U43" s="36">
        <f t="shared" si="8"/>
        <v>1</v>
      </c>
      <c r="V43" s="35">
        <f t="shared" si="9"/>
        <v>4.3481261646766516E-3</v>
      </c>
      <c r="W43" s="23">
        <v>62</v>
      </c>
      <c r="X43" s="33">
        <f t="shared" si="27"/>
        <v>1.9522639964733295E-3</v>
      </c>
      <c r="Y43" s="36">
        <f t="shared" si="28"/>
        <v>1</v>
      </c>
      <c r="Z43" s="35">
        <f t="shared" si="10"/>
        <v>1.9522639964733295E-3</v>
      </c>
      <c r="AA43" s="28">
        <v>18</v>
      </c>
      <c r="AB43" s="28">
        <v>8</v>
      </c>
      <c r="AC43" s="33">
        <f t="shared" si="29"/>
        <v>4.4994375703037125E-3</v>
      </c>
      <c r="AD43" s="36">
        <f t="shared" si="30"/>
        <v>1</v>
      </c>
      <c r="AE43" s="35">
        <f t="shared" si="11"/>
        <v>4.4994375703037125E-3</v>
      </c>
      <c r="AF43" s="23">
        <v>147</v>
      </c>
      <c r="AG43" s="33">
        <f t="shared" si="31"/>
        <v>5.9814453125E-3</v>
      </c>
      <c r="AH43" s="36">
        <f t="shared" si="32"/>
        <v>1</v>
      </c>
      <c r="AI43" s="35">
        <f t="shared" si="12"/>
        <v>5.9814453125E-3</v>
      </c>
      <c r="AJ43" s="29">
        <v>257</v>
      </c>
      <c r="AK43" s="33">
        <f t="shared" si="33"/>
        <v>1.4798095249062883E-3</v>
      </c>
      <c r="AL43" s="36">
        <f t="shared" si="34"/>
        <v>1</v>
      </c>
      <c r="AM43" s="35">
        <f t="shared" si="13"/>
        <v>1.4798095249062883E-3</v>
      </c>
      <c r="AN43" s="66">
        <v>100.98</v>
      </c>
      <c r="AO43" s="66" t="s">
        <v>301</v>
      </c>
    </row>
    <row r="44" spans="1:41" x14ac:dyDescent="0.25">
      <c r="A44" s="30" t="s">
        <v>95</v>
      </c>
      <c r="B44" s="30" t="s">
        <v>95</v>
      </c>
      <c r="C44" s="31" t="s">
        <v>96</v>
      </c>
      <c r="D44" s="30" t="s">
        <v>22</v>
      </c>
      <c r="E44" s="31" t="s">
        <v>31</v>
      </c>
      <c r="F44" s="72">
        <f t="shared" si="0"/>
        <v>2.8715212256896182E-2</v>
      </c>
      <c r="G44" s="32">
        <v>4975</v>
      </c>
      <c r="H44" s="33">
        <f t="shared" si="35"/>
        <v>2.6395009406703857E-3</v>
      </c>
      <c r="I44" s="34">
        <f t="shared" si="2"/>
        <v>1</v>
      </c>
      <c r="J44" s="35">
        <f t="shared" si="3"/>
        <v>2.6395009406703857E-3</v>
      </c>
      <c r="K44" s="32">
        <v>580</v>
      </c>
      <c r="L44" s="33">
        <f t="shared" si="24"/>
        <v>2.3456615372171555E-3</v>
      </c>
      <c r="M44" s="36">
        <f t="shared" si="4"/>
        <v>1</v>
      </c>
      <c r="N44" s="35">
        <f t="shared" si="5"/>
        <v>2.3456615372171555E-3</v>
      </c>
      <c r="O44" s="23">
        <v>119</v>
      </c>
      <c r="P44" s="33">
        <f t="shared" si="25"/>
        <v>3.2064236251448277E-3</v>
      </c>
      <c r="Q44" s="36">
        <f t="shared" si="6"/>
        <v>1</v>
      </c>
      <c r="R44" s="35">
        <f t="shared" si="7"/>
        <v>3.2064236251448277E-3</v>
      </c>
      <c r="S44" s="32">
        <v>85</v>
      </c>
      <c r="T44" s="33">
        <f t="shared" si="26"/>
        <v>5.86651942853199E-3</v>
      </c>
      <c r="U44" s="36">
        <f t="shared" si="8"/>
        <v>1</v>
      </c>
      <c r="V44" s="35">
        <f t="shared" si="9"/>
        <v>5.86651942853199E-3</v>
      </c>
      <c r="W44" s="23">
        <v>83</v>
      </c>
      <c r="X44" s="33">
        <f t="shared" si="27"/>
        <v>2.6135147049562314E-3</v>
      </c>
      <c r="Y44" s="36">
        <f t="shared" si="28"/>
        <v>1</v>
      </c>
      <c r="Z44" s="35">
        <f t="shared" si="10"/>
        <v>2.6135147049562314E-3</v>
      </c>
      <c r="AA44" s="28">
        <v>33</v>
      </c>
      <c r="AB44" s="28">
        <v>14</v>
      </c>
      <c r="AC44" s="33">
        <f t="shared" si="29"/>
        <v>7.874015748031496E-3</v>
      </c>
      <c r="AD44" s="36">
        <f t="shared" si="30"/>
        <v>1</v>
      </c>
      <c r="AE44" s="35">
        <f t="shared" si="11"/>
        <v>7.874015748031496E-3</v>
      </c>
      <c r="AF44" s="23">
        <v>47</v>
      </c>
      <c r="AG44" s="33">
        <f t="shared" si="31"/>
        <v>1.9124348958333333E-3</v>
      </c>
      <c r="AH44" s="36">
        <f t="shared" si="32"/>
        <v>1</v>
      </c>
      <c r="AI44" s="35">
        <f t="shared" si="12"/>
        <v>1.9124348958333333E-3</v>
      </c>
      <c r="AJ44" s="29">
        <v>392</v>
      </c>
      <c r="AK44" s="33">
        <f t="shared" si="33"/>
        <v>2.257141376510759E-3</v>
      </c>
      <c r="AL44" s="36">
        <f t="shared" si="34"/>
        <v>1</v>
      </c>
      <c r="AM44" s="35">
        <f t="shared" si="13"/>
        <v>2.257141376510759E-3</v>
      </c>
      <c r="AN44" s="66">
        <v>99.13</v>
      </c>
      <c r="AO44" s="66" t="s">
        <v>302</v>
      </c>
    </row>
    <row r="45" spans="1:41" x14ac:dyDescent="0.25">
      <c r="A45" s="30" t="s">
        <v>97</v>
      </c>
      <c r="B45" s="30" t="s">
        <v>97</v>
      </c>
      <c r="C45" s="31" t="s">
        <v>98</v>
      </c>
      <c r="D45" s="30" t="s">
        <v>14</v>
      </c>
      <c r="E45" s="31" t="s">
        <v>15</v>
      </c>
      <c r="F45" s="72">
        <f t="shared" si="0"/>
        <v>2.267498824645383E-2</v>
      </c>
      <c r="G45" s="32">
        <v>3231</v>
      </c>
      <c r="H45" s="33">
        <f t="shared" si="35"/>
        <v>1.7142165908152795E-3</v>
      </c>
      <c r="I45" s="34">
        <f t="shared" si="2"/>
        <v>1</v>
      </c>
      <c r="J45" s="35">
        <f t="shared" si="3"/>
        <v>1.7142165908152795E-3</v>
      </c>
      <c r="K45" s="32">
        <v>921</v>
      </c>
      <c r="L45" s="33">
        <f t="shared" si="24"/>
        <v>3.7247487513396558E-3</v>
      </c>
      <c r="M45" s="36">
        <f t="shared" si="4"/>
        <v>1</v>
      </c>
      <c r="N45" s="35">
        <f t="shared" si="5"/>
        <v>3.7247487513396558E-3</v>
      </c>
      <c r="O45" s="23">
        <v>47</v>
      </c>
      <c r="P45" s="33">
        <f t="shared" si="25"/>
        <v>1.2664026082504782E-3</v>
      </c>
      <c r="Q45" s="36">
        <f t="shared" si="6"/>
        <v>1</v>
      </c>
      <c r="R45" s="35">
        <f t="shared" si="7"/>
        <v>1.2664026082504782E-3</v>
      </c>
      <c r="S45" s="32">
        <v>34</v>
      </c>
      <c r="T45" s="33">
        <f t="shared" si="26"/>
        <v>2.3466077714127957E-3</v>
      </c>
      <c r="U45" s="36">
        <f t="shared" si="8"/>
        <v>1</v>
      </c>
      <c r="V45" s="35">
        <f t="shared" si="9"/>
        <v>2.3466077714127957E-3</v>
      </c>
      <c r="W45" s="23">
        <v>127</v>
      </c>
      <c r="X45" s="33">
        <f t="shared" si="27"/>
        <v>3.9989923798727876E-3</v>
      </c>
      <c r="Y45" s="36">
        <f t="shared" si="28"/>
        <v>1</v>
      </c>
      <c r="Z45" s="35">
        <f t="shared" si="10"/>
        <v>3.9989923798727876E-3</v>
      </c>
      <c r="AA45" s="28">
        <v>20</v>
      </c>
      <c r="AB45" s="28">
        <v>7</v>
      </c>
      <c r="AC45" s="33">
        <f t="shared" si="29"/>
        <v>3.937007874015748E-3</v>
      </c>
      <c r="AD45" s="36">
        <f t="shared" si="30"/>
        <v>1</v>
      </c>
      <c r="AE45" s="35">
        <f t="shared" si="11"/>
        <v>3.937007874015748E-3</v>
      </c>
      <c r="AF45" s="23">
        <v>100</v>
      </c>
      <c r="AG45" s="33">
        <f t="shared" si="31"/>
        <v>4.069010416666667E-3</v>
      </c>
      <c r="AH45" s="36">
        <f t="shared" si="32"/>
        <v>1</v>
      </c>
      <c r="AI45" s="35">
        <f t="shared" si="12"/>
        <v>4.069010416666667E-3</v>
      </c>
      <c r="AJ45" s="29">
        <v>281</v>
      </c>
      <c r="AK45" s="33">
        <f t="shared" si="33"/>
        <v>1.6180018540804164E-3</v>
      </c>
      <c r="AL45" s="36">
        <f t="shared" si="34"/>
        <v>1</v>
      </c>
      <c r="AM45" s="35">
        <f t="shared" si="13"/>
        <v>1.6180018540804164E-3</v>
      </c>
      <c r="AN45" s="66">
        <v>105.26</v>
      </c>
      <c r="AO45" s="66" t="s">
        <v>303</v>
      </c>
    </row>
    <row r="46" spans="1:41" x14ac:dyDescent="0.25">
      <c r="A46" s="30" t="s">
        <v>99</v>
      </c>
      <c r="B46" s="30" t="s">
        <v>99</v>
      </c>
      <c r="C46" s="31" t="s">
        <v>100</v>
      </c>
      <c r="D46" s="30" t="s">
        <v>14</v>
      </c>
      <c r="E46" s="31" t="s">
        <v>19</v>
      </c>
      <c r="F46" s="72">
        <f t="shared" si="0"/>
        <v>3.275118149998036E-2</v>
      </c>
      <c r="G46" s="32">
        <v>6928</v>
      </c>
      <c r="H46" s="33">
        <f t="shared" si="35"/>
        <v>3.6756708576812925E-3</v>
      </c>
      <c r="I46" s="34">
        <f t="shared" si="2"/>
        <v>1</v>
      </c>
      <c r="J46" s="35">
        <f t="shared" si="3"/>
        <v>3.6756708576812925E-3</v>
      </c>
      <c r="K46" s="32">
        <v>1533</v>
      </c>
      <c r="L46" s="33">
        <f t="shared" si="24"/>
        <v>6.1998260975067235E-3</v>
      </c>
      <c r="M46" s="36">
        <f t="shared" si="4"/>
        <v>1</v>
      </c>
      <c r="N46" s="35">
        <f t="shared" si="5"/>
        <v>6.1998260975067235E-3</v>
      </c>
      <c r="O46" s="23">
        <v>164</v>
      </c>
      <c r="P46" s="33">
        <f t="shared" si="25"/>
        <v>4.4189367607037969E-3</v>
      </c>
      <c r="Q46" s="36">
        <f t="shared" si="6"/>
        <v>1</v>
      </c>
      <c r="R46" s="35">
        <f t="shared" si="7"/>
        <v>4.4189367607037969E-3</v>
      </c>
      <c r="S46" s="32">
        <v>96</v>
      </c>
      <c r="T46" s="33">
        <f t="shared" si="26"/>
        <v>6.6257160604596592E-3</v>
      </c>
      <c r="U46" s="36">
        <f t="shared" si="8"/>
        <v>1</v>
      </c>
      <c r="V46" s="35">
        <f t="shared" si="9"/>
        <v>6.6257160604596592E-3</v>
      </c>
      <c r="W46" s="23">
        <v>67</v>
      </c>
      <c r="X46" s="33">
        <f t="shared" si="27"/>
        <v>2.1097046413502108E-3</v>
      </c>
      <c r="Y46" s="36">
        <f t="shared" si="28"/>
        <v>1</v>
      </c>
      <c r="Z46" s="35">
        <f t="shared" si="10"/>
        <v>2.1097046413502108E-3</v>
      </c>
      <c r="AA46" s="28">
        <v>17</v>
      </c>
      <c r="AB46" s="28">
        <v>4</v>
      </c>
      <c r="AC46" s="33">
        <f t="shared" si="29"/>
        <v>2.2497187851518562E-3</v>
      </c>
      <c r="AD46" s="36">
        <f t="shared" si="30"/>
        <v>1</v>
      </c>
      <c r="AE46" s="35">
        <f t="shared" si="11"/>
        <v>2.2497187851518562E-3</v>
      </c>
      <c r="AF46" s="23">
        <v>69</v>
      </c>
      <c r="AG46" s="33">
        <f t="shared" si="31"/>
        <v>2.8076171875E-3</v>
      </c>
      <c r="AH46" s="36">
        <f t="shared" si="32"/>
        <v>1</v>
      </c>
      <c r="AI46" s="35">
        <f t="shared" si="12"/>
        <v>2.8076171875E-3</v>
      </c>
      <c r="AJ46" s="29">
        <v>810</v>
      </c>
      <c r="AK46" s="33">
        <f t="shared" si="33"/>
        <v>4.6639911096268234E-3</v>
      </c>
      <c r="AL46" s="36">
        <f t="shared" si="34"/>
        <v>1</v>
      </c>
      <c r="AM46" s="35">
        <f t="shared" si="13"/>
        <v>4.6639911096268234E-3</v>
      </c>
      <c r="AN46" s="66">
        <v>101.04</v>
      </c>
      <c r="AO46" s="66" t="s">
        <v>301</v>
      </c>
    </row>
    <row r="47" spans="1:41" x14ac:dyDescent="0.25">
      <c r="A47" s="30" t="s">
        <v>101</v>
      </c>
      <c r="B47" s="30" t="s">
        <v>101</v>
      </c>
      <c r="C47" s="31" t="s">
        <v>102</v>
      </c>
      <c r="D47" s="30" t="s">
        <v>14</v>
      </c>
      <c r="E47" s="31" t="s">
        <v>23</v>
      </c>
      <c r="F47" s="72">
        <f t="shared" si="0"/>
        <v>8.4076541127058479E-2</v>
      </c>
      <c r="G47" s="32">
        <v>24073</v>
      </c>
      <c r="H47" s="33">
        <f t="shared" si="35"/>
        <v>1.2772001235127275E-2</v>
      </c>
      <c r="I47" s="34">
        <f t="shared" si="2"/>
        <v>1</v>
      </c>
      <c r="J47" s="35">
        <f t="shared" si="3"/>
        <v>1.2772001235127275E-2</v>
      </c>
      <c r="K47" s="32">
        <v>2020</v>
      </c>
      <c r="L47" s="33">
        <f t="shared" si="24"/>
        <v>8.169372939963197E-3</v>
      </c>
      <c r="M47" s="36">
        <f t="shared" si="4"/>
        <v>1</v>
      </c>
      <c r="N47" s="35">
        <f t="shared" si="5"/>
        <v>8.169372939963197E-3</v>
      </c>
      <c r="O47" s="23">
        <v>370</v>
      </c>
      <c r="P47" s="33">
        <f t="shared" si="25"/>
        <v>9.9695524479292974E-3</v>
      </c>
      <c r="Q47" s="36">
        <f t="shared" si="6"/>
        <v>1</v>
      </c>
      <c r="R47" s="35">
        <f t="shared" si="7"/>
        <v>9.9695524479292974E-3</v>
      </c>
      <c r="S47" s="32">
        <v>174</v>
      </c>
      <c r="T47" s="33">
        <f t="shared" si="26"/>
        <v>1.2009110359583132E-2</v>
      </c>
      <c r="U47" s="36">
        <f t="shared" si="8"/>
        <v>1</v>
      </c>
      <c r="V47" s="35">
        <f t="shared" si="9"/>
        <v>1.2009110359583132E-2</v>
      </c>
      <c r="W47" s="23">
        <v>254</v>
      </c>
      <c r="X47" s="33">
        <f t="shared" si="27"/>
        <v>7.9979847597455751E-3</v>
      </c>
      <c r="Y47" s="36">
        <f t="shared" si="28"/>
        <v>1</v>
      </c>
      <c r="Z47" s="35">
        <f t="shared" si="10"/>
        <v>7.9979847597455751E-3</v>
      </c>
      <c r="AA47" s="28">
        <v>39</v>
      </c>
      <c r="AB47" s="28">
        <v>12</v>
      </c>
      <c r="AC47" s="33">
        <f t="shared" si="29"/>
        <v>6.7491563554555678E-3</v>
      </c>
      <c r="AD47" s="36">
        <f t="shared" si="30"/>
        <v>1</v>
      </c>
      <c r="AE47" s="35">
        <f t="shared" si="11"/>
        <v>6.7491563554555678E-3</v>
      </c>
      <c r="AF47" s="23">
        <v>293</v>
      </c>
      <c r="AG47" s="33">
        <f t="shared" si="31"/>
        <v>1.1922200520833334E-2</v>
      </c>
      <c r="AH47" s="36">
        <f t="shared" si="32"/>
        <v>1</v>
      </c>
      <c r="AI47" s="35">
        <f t="shared" si="12"/>
        <v>1.1922200520833334E-2</v>
      </c>
      <c r="AJ47" s="29">
        <v>2516</v>
      </c>
      <c r="AK47" s="33">
        <f t="shared" si="33"/>
        <v>1.4487162508421095E-2</v>
      </c>
      <c r="AL47" s="36">
        <f t="shared" si="34"/>
        <v>1</v>
      </c>
      <c r="AM47" s="35">
        <f t="shared" si="13"/>
        <v>1.4487162508421095E-2</v>
      </c>
      <c r="AN47" s="66">
        <v>95.39</v>
      </c>
      <c r="AO47" s="66" t="s">
        <v>304</v>
      </c>
    </row>
    <row r="48" spans="1:41" x14ac:dyDescent="0.25">
      <c r="A48" s="30" t="s">
        <v>103</v>
      </c>
      <c r="B48" s="30" t="s">
        <v>103</v>
      </c>
      <c r="C48" s="31" t="s">
        <v>104</v>
      </c>
      <c r="D48" s="30" t="s">
        <v>30</v>
      </c>
      <c r="E48" s="31" t="s">
        <v>23</v>
      </c>
      <c r="F48" s="72">
        <f t="shared" si="0"/>
        <v>0.26213520388606615</v>
      </c>
      <c r="G48" s="32">
        <v>74241</v>
      </c>
      <c r="H48" s="33">
        <f t="shared" si="35"/>
        <v>3.9388781776142731E-2</v>
      </c>
      <c r="I48" s="34">
        <f t="shared" si="2"/>
        <v>1</v>
      </c>
      <c r="J48" s="35">
        <f t="shared" si="3"/>
        <v>3.9388781776142731E-2</v>
      </c>
      <c r="K48" s="32">
        <v>7300</v>
      </c>
      <c r="L48" s="33">
        <f t="shared" si="24"/>
        <v>2.9522981416698683E-2</v>
      </c>
      <c r="M48" s="36">
        <f t="shared" si="4"/>
        <v>1</v>
      </c>
      <c r="N48" s="35">
        <f t="shared" si="5"/>
        <v>2.9522981416698683E-2</v>
      </c>
      <c r="O48" s="23">
        <v>801</v>
      </c>
      <c r="P48" s="33">
        <f t="shared" si="25"/>
        <v>2.1582733812949641E-2</v>
      </c>
      <c r="Q48" s="36">
        <f t="shared" si="6"/>
        <v>1</v>
      </c>
      <c r="R48" s="35">
        <f t="shared" si="7"/>
        <v>2.1582733812949641E-2</v>
      </c>
      <c r="S48" s="32">
        <v>471</v>
      </c>
      <c r="T48" s="33">
        <f t="shared" si="26"/>
        <v>3.2507419421630206E-2</v>
      </c>
      <c r="U48" s="36">
        <f t="shared" si="8"/>
        <v>1</v>
      </c>
      <c r="V48" s="35">
        <f t="shared" si="9"/>
        <v>3.2507419421630206E-2</v>
      </c>
      <c r="W48" s="23">
        <v>1576</v>
      </c>
      <c r="X48" s="33">
        <f t="shared" si="27"/>
        <v>4.9625291265193022E-2</v>
      </c>
      <c r="Y48" s="36">
        <f t="shared" si="28"/>
        <v>1</v>
      </c>
      <c r="Z48" s="35">
        <f t="shared" si="10"/>
        <v>4.9625291265193022E-2</v>
      </c>
      <c r="AA48" s="28">
        <v>106</v>
      </c>
      <c r="AB48" s="28">
        <v>54</v>
      </c>
      <c r="AC48" s="33">
        <f t="shared" si="29"/>
        <v>3.0371203599550055E-2</v>
      </c>
      <c r="AD48" s="36">
        <f t="shared" si="30"/>
        <v>1</v>
      </c>
      <c r="AE48" s="35">
        <f t="shared" si="11"/>
        <v>3.0371203599550055E-2</v>
      </c>
      <c r="AF48" s="23">
        <v>515</v>
      </c>
      <c r="AG48" s="33">
        <f t="shared" si="31"/>
        <v>2.0955403645833332E-2</v>
      </c>
      <c r="AH48" s="36">
        <f t="shared" si="32"/>
        <v>1</v>
      </c>
      <c r="AI48" s="35">
        <f t="shared" si="12"/>
        <v>2.0955403645833332E-2</v>
      </c>
      <c r="AJ48" s="29">
        <v>6631</v>
      </c>
      <c r="AK48" s="33">
        <f t="shared" si="33"/>
        <v>3.8181388948068475E-2</v>
      </c>
      <c r="AL48" s="36">
        <f t="shared" si="34"/>
        <v>1</v>
      </c>
      <c r="AM48" s="35">
        <f t="shared" si="13"/>
        <v>3.8181388948068475E-2</v>
      </c>
      <c r="AN48" s="66">
        <v>98.4</v>
      </c>
      <c r="AO48" s="66" t="s">
        <v>302</v>
      </c>
    </row>
    <row r="49" spans="1:41" x14ac:dyDescent="0.25">
      <c r="A49" s="30" t="s">
        <v>105</v>
      </c>
      <c r="B49" s="30" t="s">
        <v>105</v>
      </c>
      <c r="C49" s="31" t="s">
        <v>106</v>
      </c>
      <c r="D49" s="30" t="s">
        <v>30</v>
      </c>
      <c r="E49" s="31" t="s">
        <v>19</v>
      </c>
      <c r="F49" s="72">
        <f t="shared" si="0"/>
        <v>7.5281884628322054E-2</v>
      </c>
      <c r="G49" s="32">
        <v>9646</v>
      </c>
      <c r="H49" s="33">
        <f t="shared" si="35"/>
        <v>5.1177137836596054E-3</v>
      </c>
      <c r="I49" s="34">
        <f t="shared" si="2"/>
        <v>1</v>
      </c>
      <c r="J49" s="35">
        <f t="shared" si="3"/>
        <v>5.1177137836596054E-3</v>
      </c>
      <c r="K49" s="32">
        <v>2340</v>
      </c>
      <c r="L49" s="33">
        <f t="shared" si="24"/>
        <v>9.463531029462317E-3</v>
      </c>
      <c r="M49" s="36">
        <f t="shared" si="4"/>
        <v>1</v>
      </c>
      <c r="N49" s="35">
        <f t="shared" si="5"/>
        <v>9.463531029462317E-3</v>
      </c>
      <c r="O49" s="23">
        <v>333</v>
      </c>
      <c r="P49" s="33">
        <f t="shared" si="25"/>
        <v>8.9725972031363677E-3</v>
      </c>
      <c r="Q49" s="36">
        <f t="shared" si="6"/>
        <v>1</v>
      </c>
      <c r="R49" s="35">
        <f t="shared" si="7"/>
        <v>8.9725972031363677E-3</v>
      </c>
      <c r="S49" s="32">
        <v>115</v>
      </c>
      <c r="T49" s="33">
        <f t="shared" si="26"/>
        <v>7.937055697425633E-3</v>
      </c>
      <c r="U49" s="36">
        <f t="shared" si="8"/>
        <v>1</v>
      </c>
      <c r="V49" s="35">
        <f t="shared" si="9"/>
        <v>7.937055697425633E-3</v>
      </c>
      <c r="W49" s="23">
        <v>369</v>
      </c>
      <c r="X49" s="33">
        <f t="shared" si="27"/>
        <v>1.1619119591913848E-2</v>
      </c>
      <c r="Y49" s="36">
        <f t="shared" si="28"/>
        <v>1</v>
      </c>
      <c r="Z49" s="35">
        <f t="shared" si="10"/>
        <v>1.1619119591913848E-2</v>
      </c>
      <c r="AA49" s="28">
        <v>70</v>
      </c>
      <c r="AB49" s="28">
        <v>16</v>
      </c>
      <c r="AC49" s="33">
        <f t="shared" si="29"/>
        <v>8.9988751406074249E-3</v>
      </c>
      <c r="AD49" s="36">
        <f t="shared" si="30"/>
        <v>1</v>
      </c>
      <c r="AE49" s="35">
        <f t="shared" si="11"/>
        <v>8.9988751406074249E-3</v>
      </c>
      <c r="AF49" s="23">
        <v>412</v>
      </c>
      <c r="AG49" s="33">
        <f t="shared" si="31"/>
        <v>1.6764322916666668E-2</v>
      </c>
      <c r="AH49" s="36">
        <f t="shared" si="32"/>
        <v>1</v>
      </c>
      <c r="AI49" s="35">
        <f t="shared" si="12"/>
        <v>1.6764322916666668E-2</v>
      </c>
      <c r="AJ49" s="29">
        <v>1113</v>
      </c>
      <c r="AK49" s="33">
        <f t="shared" si="33"/>
        <v>6.4086692654501901E-3</v>
      </c>
      <c r="AL49" s="36">
        <f t="shared" si="34"/>
        <v>1</v>
      </c>
      <c r="AM49" s="35">
        <f t="shared" si="13"/>
        <v>6.4086692654501901E-3</v>
      </c>
      <c r="AN49" s="66">
        <v>102.25</v>
      </c>
      <c r="AO49" s="66" t="s">
        <v>301</v>
      </c>
    </row>
    <row r="50" spans="1:41" x14ac:dyDescent="0.25">
      <c r="A50" s="30" t="s">
        <v>107</v>
      </c>
      <c r="B50" s="30" t="s">
        <v>107</v>
      </c>
      <c r="C50" s="31" t="s">
        <v>108</v>
      </c>
      <c r="D50" s="30" t="s">
        <v>22</v>
      </c>
      <c r="E50" s="31" t="s">
        <v>19</v>
      </c>
      <c r="F50" s="72">
        <f t="shared" si="0"/>
        <v>1.229134579731871E-3</v>
      </c>
      <c r="G50" s="32">
        <v>284</v>
      </c>
      <c r="H50" s="33">
        <f t="shared" si="35"/>
        <v>1.5067703862319386E-4</v>
      </c>
      <c r="I50" s="34">
        <f t="shared" si="2"/>
        <v>1</v>
      </c>
      <c r="J50" s="35">
        <f t="shared" si="3"/>
        <v>1.5067703862319386E-4</v>
      </c>
      <c r="K50" s="32">
        <v>60</v>
      </c>
      <c r="L50" s="33">
        <f t="shared" si="24"/>
        <v>2.4265464178108506E-4</v>
      </c>
      <c r="M50" s="36">
        <f t="shared" si="4"/>
        <v>1</v>
      </c>
      <c r="N50" s="35">
        <f t="shared" si="5"/>
        <v>2.4265464178108506E-4</v>
      </c>
      <c r="O50" s="23">
        <v>14</v>
      </c>
      <c r="P50" s="33">
        <f t="shared" si="25"/>
        <v>3.7722630884056801E-4</v>
      </c>
      <c r="Q50" s="36">
        <f t="shared" si="6"/>
        <v>1</v>
      </c>
      <c r="R50" s="35">
        <f t="shared" si="7"/>
        <v>3.7722630884056801E-4</v>
      </c>
      <c r="S50" s="32">
        <v>2</v>
      </c>
      <c r="T50" s="33">
        <f t="shared" si="26"/>
        <v>1.3803575125957622E-4</v>
      </c>
      <c r="U50" s="36">
        <f t="shared" si="8"/>
        <v>1</v>
      </c>
      <c r="V50" s="35">
        <f t="shared" si="9"/>
        <v>1.3803575125957622E-4</v>
      </c>
      <c r="W50" s="23">
        <v>1</v>
      </c>
      <c r="X50" s="33">
        <f t="shared" si="27"/>
        <v>3.1488128975376285E-5</v>
      </c>
      <c r="Y50" s="36">
        <f t="shared" si="28"/>
        <v>1</v>
      </c>
      <c r="Z50" s="35">
        <f t="shared" si="10"/>
        <v>3.1488128975376285E-5</v>
      </c>
      <c r="AA50" s="28">
        <v>0</v>
      </c>
      <c r="AB50" s="28">
        <v>0</v>
      </c>
      <c r="AC50" s="33">
        <f t="shared" si="29"/>
        <v>0</v>
      </c>
      <c r="AD50" s="36">
        <f t="shared" si="30"/>
        <v>1</v>
      </c>
      <c r="AE50" s="35">
        <f t="shared" si="11"/>
        <v>0</v>
      </c>
      <c r="AF50" s="23">
        <v>3</v>
      </c>
      <c r="AG50" s="33">
        <f t="shared" si="31"/>
        <v>1.220703125E-4</v>
      </c>
      <c r="AH50" s="36">
        <f t="shared" si="32"/>
        <v>1</v>
      </c>
      <c r="AI50" s="35">
        <f t="shared" si="12"/>
        <v>1.220703125E-4</v>
      </c>
      <c r="AJ50" s="29">
        <v>29</v>
      </c>
      <c r="AK50" s="33">
        <f t="shared" si="33"/>
        <v>1.6698239775207144E-4</v>
      </c>
      <c r="AL50" s="36">
        <f t="shared" si="34"/>
        <v>1</v>
      </c>
      <c r="AM50" s="35">
        <f t="shared" si="13"/>
        <v>1.6698239775207144E-4</v>
      </c>
      <c r="AN50" s="66">
        <v>95.77</v>
      </c>
      <c r="AO50" s="66" t="s">
        <v>304</v>
      </c>
    </row>
    <row r="51" spans="1:41" x14ac:dyDescent="0.25">
      <c r="A51" s="30" t="s">
        <v>109</v>
      </c>
      <c r="B51" s="30" t="s">
        <v>109</v>
      </c>
      <c r="C51" s="31" t="s">
        <v>110</v>
      </c>
      <c r="D51" s="30" t="s">
        <v>14</v>
      </c>
      <c r="E51" s="31" t="s">
        <v>15</v>
      </c>
      <c r="F51" s="72">
        <f t="shared" si="0"/>
        <v>2.4673801442292354E-2</v>
      </c>
      <c r="G51" s="32">
        <v>8374</v>
      </c>
      <c r="H51" s="33">
        <f t="shared" si="35"/>
        <v>4.4428504275726248E-3</v>
      </c>
      <c r="I51" s="34">
        <f t="shared" si="2"/>
        <v>1</v>
      </c>
      <c r="J51" s="35">
        <f t="shared" si="3"/>
        <v>4.4428504275726248E-3</v>
      </c>
      <c r="K51" s="32">
        <v>947</v>
      </c>
      <c r="L51" s="33">
        <f t="shared" si="24"/>
        <v>3.8298990961114594E-3</v>
      </c>
      <c r="M51" s="36">
        <f t="shared" si="4"/>
        <v>1</v>
      </c>
      <c r="N51" s="35">
        <f t="shared" si="5"/>
        <v>3.8298990961114594E-3</v>
      </c>
      <c r="O51" s="23">
        <v>137</v>
      </c>
      <c r="P51" s="33">
        <f t="shared" si="25"/>
        <v>3.6914288793684154E-3</v>
      </c>
      <c r="Q51" s="36">
        <f t="shared" si="6"/>
        <v>1</v>
      </c>
      <c r="R51" s="35">
        <f t="shared" si="7"/>
        <v>3.6914288793684154E-3</v>
      </c>
      <c r="S51" s="32">
        <v>17</v>
      </c>
      <c r="T51" s="33">
        <f t="shared" si="26"/>
        <v>1.1733038857063979E-3</v>
      </c>
      <c r="U51" s="36">
        <f t="shared" si="8"/>
        <v>1</v>
      </c>
      <c r="V51" s="35">
        <f t="shared" si="9"/>
        <v>1.1733038857063979E-3</v>
      </c>
      <c r="W51" s="23">
        <v>117</v>
      </c>
      <c r="X51" s="33">
        <f t="shared" si="27"/>
        <v>3.684111090119025E-3</v>
      </c>
      <c r="Y51" s="36">
        <f t="shared" si="28"/>
        <v>1</v>
      </c>
      <c r="Z51" s="35">
        <f t="shared" si="10"/>
        <v>3.684111090119025E-3</v>
      </c>
      <c r="AA51" s="28">
        <v>11</v>
      </c>
      <c r="AB51" s="28">
        <v>3</v>
      </c>
      <c r="AC51" s="33">
        <f t="shared" si="29"/>
        <v>1.687289088863892E-3</v>
      </c>
      <c r="AD51" s="36">
        <f t="shared" si="30"/>
        <v>1</v>
      </c>
      <c r="AE51" s="35">
        <f t="shared" si="11"/>
        <v>1.687289088863892E-3</v>
      </c>
      <c r="AF51" s="23">
        <v>40</v>
      </c>
      <c r="AG51" s="33">
        <f t="shared" si="31"/>
        <v>1.6276041666666667E-3</v>
      </c>
      <c r="AH51" s="36">
        <f t="shared" si="32"/>
        <v>1</v>
      </c>
      <c r="AI51" s="35">
        <f t="shared" si="12"/>
        <v>1.6276041666666667E-3</v>
      </c>
      <c r="AJ51" s="29">
        <v>788</v>
      </c>
      <c r="AK51" s="33">
        <f t="shared" si="33"/>
        <v>4.5373148078838724E-3</v>
      </c>
      <c r="AL51" s="36">
        <f t="shared" si="34"/>
        <v>1</v>
      </c>
      <c r="AM51" s="35">
        <f t="shared" si="13"/>
        <v>4.5373148078838724E-3</v>
      </c>
      <c r="AN51" s="66">
        <v>99.2</v>
      </c>
      <c r="AO51" s="66" t="s">
        <v>302</v>
      </c>
    </row>
    <row r="52" spans="1:41" x14ac:dyDescent="0.25">
      <c r="A52" s="30" t="s">
        <v>111</v>
      </c>
      <c r="B52" s="30" t="s">
        <v>111</v>
      </c>
      <c r="C52" s="31" t="s">
        <v>112</v>
      </c>
      <c r="D52" s="30" t="s">
        <v>14</v>
      </c>
      <c r="E52" s="31" t="s">
        <v>15</v>
      </c>
      <c r="F52" s="72">
        <f t="shared" si="0"/>
        <v>5.3862013687127355E-2</v>
      </c>
      <c r="G52" s="32">
        <v>15630</v>
      </c>
      <c r="H52" s="33">
        <f t="shared" si="35"/>
        <v>8.2925426538046475E-3</v>
      </c>
      <c r="I52" s="34">
        <f t="shared" si="2"/>
        <v>1</v>
      </c>
      <c r="J52" s="35">
        <f t="shared" si="3"/>
        <v>8.2925426538046475E-3</v>
      </c>
      <c r="K52" s="32">
        <v>1592</v>
      </c>
      <c r="L52" s="33">
        <f t="shared" si="24"/>
        <v>6.4384364952581241E-3</v>
      </c>
      <c r="M52" s="36">
        <f t="shared" si="4"/>
        <v>1</v>
      </c>
      <c r="N52" s="35">
        <f t="shared" si="5"/>
        <v>6.4384364952581241E-3</v>
      </c>
      <c r="O52" s="23">
        <v>185</v>
      </c>
      <c r="P52" s="33">
        <f t="shared" si="25"/>
        <v>4.9847762239646487E-3</v>
      </c>
      <c r="Q52" s="36">
        <f t="shared" si="6"/>
        <v>1</v>
      </c>
      <c r="R52" s="35">
        <f t="shared" si="7"/>
        <v>4.9847762239646487E-3</v>
      </c>
      <c r="S52" s="32">
        <v>67</v>
      </c>
      <c r="T52" s="33">
        <f t="shared" si="26"/>
        <v>4.6241976671958038E-3</v>
      </c>
      <c r="U52" s="36">
        <f t="shared" si="8"/>
        <v>1</v>
      </c>
      <c r="V52" s="35">
        <f t="shared" si="9"/>
        <v>4.6241976671958038E-3</v>
      </c>
      <c r="W52" s="23">
        <v>296</v>
      </c>
      <c r="X52" s="33">
        <f t="shared" si="27"/>
        <v>9.3204861767113793E-3</v>
      </c>
      <c r="Y52" s="36">
        <f t="shared" si="28"/>
        <v>1</v>
      </c>
      <c r="Z52" s="35">
        <f t="shared" si="10"/>
        <v>9.3204861767113793E-3</v>
      </c>
      <c r="AA52" s="28">
        <v>14</v>
      </c>
      <c r="AB52" s="28">
        <v>2</v>
      </c>
      <c r="AC52" s="33">
        <f t="shared" si="29"/>
        <v>1.1248593925759281E-3</v>
      </c>
      <c r="AD52" s="36">
        <f t="shared" si="30"/>
        <v>1</v>
      </c>
      <c r="AE52" s="35">
        <f t="shared" si="11"/>
        <v>1.1248593925759281E-3</v>
      </c>
      <c r="AF52" s="23">
        <v>226</v>
      </c>
      <c r="AG52" s="33">
        <f t="shared" si="31"/>
        <v>9.1959635416666661E-3</v>
      </c>
      <c r="AH52" s="36">
        <f t="shared" si="32"/>
        <v>1</v>
      </c>
      <c r="AI52" s="35">
        <f t="shared" si="12"/>
        <v>9.1959635416666661E-3</v>
      </c>
      <c r="AJ52" s="29">
        <v>1716</v>
      </c>
      <c r="AK52" s="33">
        <f t="shared" si="33"/>
        <v>9.8807515359501594E-3</v>
      </c>
      <c r="AL52" s="36">
        <f t="shared" si="34"/>
        <v>1</v>
      </c>
      <c r="AM52" s="35">
        <f t="shared" si="13"/>
        <v>9.8807515359501594E-3</v>
      </c>
      <c r="AN52" s="66">
        <v>96.89</v>
      </c>
      <c r="AO52" s="66" t="s">
        <v>302</v>
      </c>
    </row>
    <row r="53" spans="1:41" x14ac:dyDescent="0.25">
      <c r="A53" s="30" t="s">
        <v>113</v>
      </c>
      <c r="B53" s="30" t="s">
        <v>113</v>
      </c>
      <c r="C53" s="31" t="s">
        <v>114</v>
      </c>
      <c r="D53" s="30" t="s">
        <v>22</v>
      </c>
      <c r="E53" s="31" t="s">
        <v>23</v>
      </c>
      <c r="F53" s="72">
        <f t="shared" si="0"/>
        <v>7.2423759833894555E-3</v>
      </c>
      <c r="G53" s="32">
        <v>1176</v>
      </c>
      <c r="H53" s="33">
        <f t="shared" si="35"/>
        <v>6.2393027260871823E-4</v>
      </c>
      <c r="I53" s="34">
        <f t="shared" si="2"/>
        <v>1</v>
      </c>
      <c r="J53" s="35">
        <f t="shared" si="3"/>
        <v>6.2393027260871823E-4</v>
      </c>
      <c r="K53" s="32">
        <v>262</v>
      </c>
      <c r="L53" s="33">
        <f t="shared" si="24"/>
        <v>1.0595919357774047E-3</v>
      </c>
      <c r="M53" s="36">
        <f t="shared" si="4"/>
        <v>1</v>
      </c>
      <c r="N53" s="35">
        <f t="shared" si="5"/>
        <v>1.0595919357774047E-3</v>
      </c>
      <c r="O53" s="23">
        <v>64</v>
      </c>
      <c r="P53" s="33">
        <f t="shared" si="25"/>
        <v>1.7244631261283108E-3</v>
      </c>
      <c r="Q53" s="36">
        <f t="shared" si="6"/>
        <v>1</v>
      </c>
      <c r="R53" s="35">
        <f t="shared" si="7"/>
        <v>1.7244631261283108E-3</v>
      </c>
      <c r="S53" s="32">
        <v>15</v>
      </c>
      <c r="T53" s="33">
        <f t="shared" si="26"/>
        <v>1.0352681344468217E-3</v>
      </c>
      <c r="U53" s="36">
        <f t="shared" si="8"/>
        <v>1</v>
      </c>
      <c r="V53" s="35">
        <f t="shared" si="9"/>
        <v>1.0352681344468217E-3</v>
      </c>
      <c r="W53" s="23">
        <v>31</v>
      </c>
      <c r="X53" s="33">
        <f t="shared" si="27"/>
        <v>9.7613199823666475E-4</v>
      </c>
      <c r="Y53" s="36">
        <f t="shared" si="28"/>
        <v>1</v>
      </c>
      <c r="Z53" s="35">
        <f t="shared" si="10"/>
        <v>9.7613199823666475E-4</v>
      </c>
      <c r="AA53" s="28">
        <v>2</v>
      </c>
      <c r="AB53" s="28"/>
      <c r="AC53" s="33">
        <f t="shared" si="29"/>
        <v>0</v>
      </c>
      <c r="AD53" s="36">
        <f t="shared" si="30"/>
        <v>1</v>
      </c>
      <c r="AE53" s="35">
        <f t="shared" si="11"/>
        <v>0</v>
      </c>
      <c r="AF53" s="23">
        <v>24</v>
      </c>
      <c r="AG53" s="33">
        <f t="shared" si="31"/>
        <v>9.765625E-4</v>
      </c>
      <c r="AH53" s="36">
        <f t="shared" si="32"/>
        <v>1</v>
      </c>
      <c r="AI53" s="35">
        <f t="shared" si="12"/>
        <v>9.765625E-4</v>
      </c>
      <c r="AJ53" s="29">
        <v>147</v>
      </c>
      <c r="AK53" s="33">
        <f t="shared" si="33"/>
        <v>8.4642801619153453E-4</v>
      </c>
      <c r="AL53" s="36">
        <f t="shared" si="34"/>
        <v>1</v>
      </c>
      <c r="AM53" s="35">
        <f t="shared" si="13"/>
        <v>8.4642801619153453E-4</v>
      </c>
      <c r="AN53" s="66">
        <v>98.92</v>
      </c>
      <c r="AO53" s="66" t="s">
        <v>302</v>
      </c>
    </row>
    <row r="54" spans="1:41" x14ac:dyDescent="0.25">
      <c r="A54" s="30" t="s">
        <v>115</v>
      </c>
      <c r="B54" s="30" t="s">
        <v>115</v>
      </c>
      <c r="C54" s="31" t="s">
        <v>116</v>
      </c>
      <c r="D54" s="30" t="s">
        <v>22</v>
      </c>
      <c r="E54" s="31" t="s">
        <v>31</v>
      </c>
      <c r="F54" s="72">
        <f t="shared" si="0"/>
        <v>2.4554609630490068E-2</v>
      </c>
      <c r="G54" s="32">
        <v>6749</v>
      </c>
      <c r="H54" s="33">
        <f t="shared" si="35"/>
        <v>3.5807018791124486E-3</v>
      </c>
      <c r="I54" s="34">
        <f t="shared" si="2"/>
        <v>1</v>
      </c>
      <c r="J54" s="35">
        <f t="shared" si="3"/>
        <v>3.5807018791124486E-3</v>
      </c>
      <c r="K54" s="32">
        <v>562</v>
      </c>
      <c r="L54" s="33">
        <f t="shared" si="24"/>
        <v>2.2728651446828302E-3</v>
      </c>
      <c r="M54" s="36">
        <f t="shared" si="4"/>
        <v>1</v>
      </c>
      <c r="N54" s="35">
        <f t="shared" si="5"/>
        <v>2.2728651446828302E-3</v>
      </c>
      <c r="O54" s="23">
        <v>99</v>
      </c>
      <c r="P54" s="33">
        <f t="shared" si="25"/>
        <v>2.6675288982297308E-3</v>
      </c>
      <c r="Q54" s="36">
        <f t="shared" si="6"/>
        <v>1</v>
      </c>
      <c r="R54" s="35">
        <f t="shared" si="7"/>
        <v>2.6675288982297308E-3</v>
      </c>
      <c r="S54" s="32">
        <v>55</v>
      </c>
      <c r="T54" s="33">
        <f t="shared" si="26"/>
        <v>3.7959831596383465E-3</v>
      </c>
      <c r="U54" s="36">
        <f t="shared" si="8"/>
        <v>1</v>
      </c>
      <c r="V54" s="35">
        <f t="shared" si="9"/>
        <v>3.7959831596383465E-3</v>
      </c>
      <c r="W54" s="23">
        <v>106</v>
      </c>
      <c r="X54" s="33">
        <f t="shared" si="27"/>
        <v>3.3377416713898859E-3</v>
      </c>
      <c r="Y54" s="36">
        <f t="shared" si="28"/>
        <v>1</v>
      </c>
      <c r="Z54" s="35">
        <f t="shared" si="10"/>
        <v>3.3377416713898859E-3</v>
      </c>
      <c r="AA54" s="28">
        <v>5</v>
      </c>
      <c r="AB54" s="28">
        <v>3</v>
      </c>
      <c r="AC54" s="33">
        <f t="shared" si="29"/>
        <v>1.687289088863892E-3</v>
      </c>
      <c r="AD54" s="36">
        <f t="shared" si="30"/>
        <v>1</v>
      </c>
      <c r="AE54" s="35">
        <f t="shared" si="11"/>
        <v>1.687289088863892E-3</v>
      </c>
      <c r="AF54" s="23">
        <v>84</v>
      </c>
      <c r="AG54" s="33">
        <f t="shared" si="31"/>
        <v>3.41796875E-3</v>
      </c>
      <c r="AH54" s="36">
        <f t="shared" si="32"/>
        <v>1</v>
      </c>
      <c r="AI54" s="35">
        <f t="shared" si="12"/>
        <v>3.41796875E-3</v>
      </c>
      <c r="AJ54" s="29">
        <v>659</v>
      </c>
      <c r="AK54" s="33">
        <f t="shared" si="33"/>
        <v>3.7945310385729338E-3</v>
      </c>
      <c r="AL54" s="36">
        <f t="shared" si="34"/>
        <v>1</v>
      </c>
      <c r="AM54" s="35">
        <f t="shared" si="13"/>
        <v>3.7945310385729338E-3</v>
      </c>
      <c r="AN54" s="66">
        <v>97.43</v>
      </c>
      <c r="AO54" s="66" t="s">
        <v>302</v>
      </c>
    </row>
    <row r="55" spans="1:41" x14ac:dyDescent="0.25">
      <c r="A55" s="30" t="s">
        <v>117</v>
      </c>
      <c r="B55" s="30" t="s">
        <v>117</v>
      </c>
      <c r="C55" s="31" t="s">
        <v>118</v>
      </c>
      <c r="D55" s="30" t="s">
        <v>22</v>
      </c>
      <c r="E55" s="31" t="s">
        <v>23</v>
      </c>
      <c r="F55" s="72">
        <f t="shared" si="0"/>
        <v>1.3785874477737454E-2</v>
      </c>
      <c r="G55" s="32">
        <v>4146</v>
      </c>
      <c r="H55" s="33">
        <f t="shared" si="35"/>
        <v>2.199672542717471E-3</v>
      </c>
      <c r="I55" s="34">
        <f t="shared" si="2"/>
        <v>1</v>
      </c>
      <c r="J55" s="35">
        <f t="shared" si="3"/>
        <v>2.199672542717471E-3</v>
      </c>
      <c r="K55" s="32">
        <v>409</v>
      </c>
      <c r="L55" s="33">
        <f t="shared" si="24"/>
        <v>1.6540958081410631E-3</v>
      </c>
      <c r="M55" s="36">
        <f t="shared" si="4"/>
        <v>1</v>
      </c>
      <c r="N55" s="35">
        <f t="shared" si="5"/>
        <v>1.6540958081410631E-3</v>
      </c>
      <c r="O55" s="23">
        <v>53</v>
      </c>
      <c r="P55" s="33">
        <f t="shared" si="25"/>
        <v>1.4280710263250074E-3</v>
      </c>
      <c r="Q55" s="36">
        <f t="shared" si="6"/>
        <v>1</v>
      </c>
      <c r="R55" s="35">
        <f t="shared" si="7"/>
        <v>1.4280710263250074E-3</v>
      </c>
      <c r="S55" s="32">
        <v>30</v>
      </c>
      <c r="T55" s="33">
        <f t="shared" si="26"/>
        <v>2.0705362688936435E-3</v>
      </c>
      <c r="U55" s="36">
        <f t="shared" si="8"/>
        <v>1</v>
      </c>
      <c r="V55" s="35">
        <f t="shared" si="9"/>
        <v>2.0705362688936435E-3</v>
      </c>
      <c r="W55" s="23">
        <v>41</v>
      </c>
      <c r="X55" s="33">
        <f t="shared" si="27"/>
        <v>1.2910132879904277E-3</v>
      </c>
      <c r="Y55" s="36">
        <f t="shared" si="28"/>
        <v>1</v>
      </c>
      <c r="Z55" s="35">
        <f t="shared" si="10"/>
        <v>1.2910132879904277E-3</v>
      </c>
      <c r="AA55" s="28">
        <v>4</v>
      </c>
      <c r="AB55" s="28">
        <v>3</v>
      </c>
      <c r="AC55" s="33">
        <f t="shared" si="29"/>
        <v>1.687289088863892E-3</v>
      </c>
      <c r="AD55" s="36">
        <f t="shared" si="30"/>
        <v>1</v>
      </c>
      <c r="AE55" s="35">
        <f t="shared" si="11"/>
        <v>1.687289088863892E-3</v>
      </c>
      <c r="AF55" s="23">
        <v>31</v>
      </c>
      <c r="AG55" s="33">
        <f t="shared" si="31"/>
        <v>1.2613932291666667E-3</v>
      </c>
      <c r="AH55" s="36">
        <f t="shared" si="32"/>
        <v>1</v>
      </c>
      <c r="AI55" s="35">
        <f t="shared" si="12"/>
        <v>1.2613932291666667E-3</v>
      </c>
      <c r="AJ55" s="29">
        <v>381</v>
      </c>
      <c r="AK55" s="33">
        <f t="shared" si="33"/>
        <v>2.1938032256392835E-3</v>
      </c>
      <c r="AL55" s="36">
        <f t="shared" si="34"/>
        <v>1</v>
      </c>
      <c r="AM55" s="35">
        <f t="shared" si="13"/>
        <v>2.1938032256392835E-3</v>
      </c>
      <c r="AN55" s="66">
        <v>98.58</v>
      </c>
      <c r="AO55" s="66" t="s">
        <v>302</v>
      </c>
    </row>
    <row r="56" spans="1:41" x14ac:dyDescent="0.25">
      <c r="A56" s="30" t="s">
        <v>119</v>
      </c>
      <c r="B56" s="30" t="s">
        <v>119</v>
      </c>
      <c r="C56" s="31" t="s">
        <v>120</v>
      </c>
      <c r="D56" s="30" t="s">
        <v>22</v>
      </c>
      <c r="E56" s="31" t="s">
        <v>23</v>
      </c>
      <c r="F56" s="72">
        <f t="shared" si="0"/>
        <v>9.3145719650799142E-3</v>
      </c>
      <c r="G56" s="32">
        <v>1719</v>
      </c>
      <c r="H56" s="33">
        <f t="shared" si="35"/>
        <v>9.1202052603264175E-4</v>
      </c>
      <c r="I56" s="34">
        <f t="shared" si="2"/>
        <v>1</v>
      </c>
      <c r="J56" s="35">
        <f t="shared" si="3"/>
        <v>9.1202052603264175E-4</v>
      </c>
      <c r="K56" s="32">
        <v>393</v>
      </c>
      <c r="L56" s="33">
        <f t="shared" si="24"/>
        <v>1.5893879036661073E-3</v>
      </c>
      <c r="M56" s="36">
        <f t="shared" si="4"/>
        <v>1</v>
      </c>
      <c r="N56" s="35">
        <f t="shared" si="5"/>
        <v>1.5893879036661073E-3</v>
      </c>
      <c r="O56" s="23">
        <v>39</v>
      </c>
      <c r="P56" s="33">
        <f t="shared" si="25"/>
        <v>1.0508447174844395E-3</v>
      </c>
      <c r="Q56" s="36">
        <f t="shared" si="6"/>
        <v>1</v>
      </c>
      <c r="R56" s="35">
        <f t="shared" si="7"/>
        <v>1.0508447174844395E-3</v>
      </c>
      <c r="S56" s="32">
        <v>22</v>
      </c>
      <c r="T56" s="33">
        <f t="shared" si="26"/>
        <v>1.5183932638553384E-3</v>
      </c>
      <c r="U56" s="36">
        <f t="shared" si="8"/>
        <v>1</v>
      </c>
      <c r="V56" s="35">
        <f t="shared" si="9"/>
        <v>1.5183932638553384E-3</v>
      </c>
      <c r="W56" s="23">
        <v>59</v>
      </c>
      <c r="X56" s="33">
        <f t="shared" si="27"/>
        <v>1.8577996095472007E-3</v>
      </c>
      <c r="Y56" s="36">
        <f t="shared" si="28"/>
        <v>1</v>
      </c>
      <c r="Z56" s="35">
        <f t="shared" si="10"/>
        <v>1.8577996095472007E-3</v>
      </c>
      <c r="AA56" s="28">
        <v>1</v>
      </c>
      <c r="AB56" s="28"/>
      <c r="AC56" s="33">
        <f t="shared" si="29"/>
        <v>0</v>
      </c>
      <c r="AD56" s="36">
        <f t="shared" si="30"/>
        <v>1</v>
      </c>
      <c r="AE56" s="35">
        <f t="shared" si="11"/>
        <v>0</v>
      </c>
      <c r="AF56" s="23">
        <v>36</v>
      </c>
      <c r="AG56" s="33">
        <f t="shared" si="31"/>
        <v>1.46484375E-3</v>
      </c>
      <c r="AH56" s="36">
        <f t="shared" si="32"/>
        <v>1</v>
      </c>
      <c r="AI56" s="35">
        <f t="shared" si="12"/>
        <v>1.46484375E-3</v>
      </c>
      <c r="AJ56" s="29">
        <v>160</v>
      </c>
      <c r="AK56" s="33">
        <f t="shared" si="33"/>
        <v>9.212821944941873E-4</v>
      </c>
      <c r="AL56" s="36">
        <f t="shared" si="34"/>
        <v>1</v>
      </c>
      <c r="AM56" s="35">
        <f t="shared" si="13"/>
        <v>9.212821944941873E-4</v>
      </c>
      <c r="AN56" s="66">
        <v>96.22</v>
      </c>
      <c r="AO56" s="66" t="s">
        <v>304</v>
      </c>
    </row>
    <row r="57" spans="1:41" x14ac:dyDescent="0.25">
      <c r="A57" s="30" t="s">
        <v>121</v>
      </c>
      <c r="B57" s="30" t="s">
        <v>121</v>
      </c>
      <c r="C57" s="31" t="s">
        <v>122</v>
      </c>
      <c r="D57" s="30" t="s">
        <v>123</v>
      </c>
      <c r="E57" s="31" t="s">
        <v>40</v>
      </c>
      <c r="F57" s="72">
        <f t="shared" si="0"/>
        <v>5.7770945304560638E-2</v>
      </c>
      <c r="G57" s="32">
        <v>4079</v>
      </c>
      <c r="H57" s="33">
        <f t="shared" si="35"/>
        <v>2.1641254948732667E-3</v>
      </c>
      <c r="I57" s="34">
        <f t="shared" si="2"/>
        <v>1</v>
      </c>
      <c r="J57" s="35">
        <f t="shared" si="3"/>
        <v>2.1641254948732667E-3</v>
      </c>
      <c r="K57" s="32">
        <v>1365</v>
      </c>
      <c r="L57" s="33">
        <f t="shared" si="24"/>
        <v>5.5203931005196856E-3</v>
      </c>
      <c r="M57" s="36">
        <f t="shared" si="4"/>
        <v>1</v>
      </c>
      <c r="N57" s="35">
        <f t="shared" si="5"/>
        <v>5.5203931005196856E-3</v>
      </c>
      <c r="O57" s="23">
        <v>346</v>
      </c>
      <c r="P57" s="33">
        <f t="shared" si="25"/>
        <v>9.3228787756311805E-3</v>
      </c>
      <c r="Q57" s="36">
        <f t="shared" si="6"/>
        <v>1</v>
      </c>
      <c r="R57" s="35">
        <f t="shared" si="7"/>
        <v>9.3228787756311805E-3</v>
      </c>
      <c r="S57" s="32">
        <v>96</v>
      </c>
      <c r="T57" s="33">
        <f t="shared" si="26"/>
        <v>6.6257160604596592E-3</v>
      </c>
      <c r="U57" s="36">
        <f t="shared" si="8"/>
        <v>1</v>
      </c>
      <c r="V57" s="35">
        <f t="shared" si="9"/>
        <v>6.6257160604596592E-3</v>
      </c>
      <c r="W57" s="23">
        <v>89</v>
      </c>
      <c r="X57" s="33">
        <f t="shared" si="27"/>
        <v>2.8024434788084893E-3</v>
      </c>
      <c r="Y57" s="36">
        <f t="shared" si="28"/>
        <v>1</v>
      </c>
      <c r="Z57" s="35">
        <f t="shared" si="10"/>
        <v>2.8024434788084893E-3</v>
      </c>
      <c r="AA57" s="28">
        <v>50</v>
      </c>
      <c r="AB57" s="28">
        <v>34</v>
      </c>
      <c r="AC57" s="33">
        <f t="shared" si="29"/>
        <v>1.9122609673790775E-2</v>
      </c>
      <c r="AD57" s="36">
        <f t="shared" si="30"/>
        <v>1</v>
      </c>
      <c r="AE57" s="35">
        <f t="shared" si="11"/>
        <v>1.9122609673790775E-2</v>
      </c>
      <c r="AF57" s="23">
        <v>225</v>
      </c>
      <c r="AG57" s="33">
        <f t="shared" si="31"/>
        <v>9.1552734375E-3</v>
      </c>
      <c r="AH57" s="36">
        <f t="shared" si="32"/>
        <v>1</v>
      </c>
      <c r="AI57" s="35">
        <f t="shared" si="12"/>
        <v>9.1552734375E-3</v>
      </c>
      <c r="AJ57" s="29">
        <v>531</v>
      </c>
      <c r="AK57" s="33">
        <f t="shared" si="33"/>
        <v>3.0575052829775839E-3</v>
      </c>
      <c r="AL57" s="36">
        <f t="shared" si="34"/>
        <v>1</v>
      </c>
      <c r="AM57" s="35">
        <f t="shared" si="13"/>
        <v>3.0575052829775839E-3</v>
      </c>
      <c r="AN57" s="66">
        <v>102.41</v>
      </c>
      <c r="AO57" s="66" t="s">
        <v>301</v>
      </c>
    </row>
    <row r="58" spans="1:41" x14ac:dyDescent="0.25">
      <c r="A58" s="30" t="s">
        <v>124</v>
      </c>
      <c r="B58" s="30" t="s">
        <v>124</v>
      </c>
      <c r="C58" s="31" t="s">
        <v>125</v>
      </c>
      <c r="D58" s="30" t="s">
        <v>30</v>
      </c>
      <c r="E58" s="31" t="s">
        <v>31</v>
      </c>
      <c r="F58" s="72">
        <f t="shared" si="0"/>
        <v>0.23235936539684199</v>
      </c>
      <c r="G58" s="32">
        <v>115849</v>
      </c>
      <c r="H58" s="33">
        <f t="shared" si="35"/>
        <v>6.1464029040346431E-2</v>
      </c>
      <c r="I58" s="34">
        <f t="shared" si="2"/>
        <v>1</v>
      </c>
      <c r="J58" s="35">
        <f t="shared" si="3"/>
        <v>6.1464029040346431E-2</v>
      </c>
      <c r="K58" s="32">
        <v>4291</v>
      </c>
      <c r="L58" s="33">
        <f t="shared" si="24"/>
        <v>1.7353851131377267E-2</v>
      </c>
      <c r="M58" s="36">
        <f t="shared" si="4"/>
        <v>1</v>
      </c>
      <c r="N58" s="35">
        <f t="shared" si="5"/>
        <v>1.7353851131377267E-2</v>
      </c>
      <c r="O58" s="23">
        <v>1486</v>
      </c>
      <c r="P58" s="33">
        <f t="shared" si="25"/>
        <v>4.003987820979172E-2</v>
      </c>
      <c r="Q58" s="36">
        <f t="shared" si="6"/>
        <v>1</v>
      </c>
      <c r="R58" s="35">
        <f t="shared" si="7"/>
        <v>4.003987820979172E-2</v>
      </c>
      <c r="S58" s="32">
        <v>170</v>
      </c>
      <c r="T58" s="33">
        <f t="shared" si="26"/>
        <v>1.173303885706398E-2</v>
      </c>
      <c r="U58" s="36">
        <f t="shared" si="8"/>
        <v>1</v>
      </c>
      <c r="V58" s="35">
        <f t="shared" si="9"/>
        <v>1.173303885706398E-2</v>
      </c>
      <c r="W58" s="23">
        <v>830</v>
      </c>
      <c r="X58" s="33">
        <f t="shared" si="27"/>
        <v>2.6135147049562314E-2</v>
      </c>
      <c r="Y58" s="36">
        <f t="shared" si="28"/>
        <v>1</v>
      </c>
      <c r="Z58" s="35">
        <f t="shared" si="10"/>
        <v>2.6135147049562314E-2</v>
      </c>
      <c r="AA58" s="28">
        <v>29</v>
      </c>
      <c r="AB58" s="28">
        <v>11</v>
      </c>
      <c r="AC58" s="33">
        <f t="shared" si="29"/>
        <v>6.1867266591676042E-3</v>
      </c>
      <c r="AD58" s="36">
        <f t="shared" si="30"/>
        <v>1</v>
      </c>
      <c r="AE58" s="35">
        <f t="shared" si="11"/>
        <v>6.1867266591676042E-3</v>
      </c>
      <c r="AF58" s="23">
        <v>418</v>
      </c>
      <c r="AG58" s="33">
        <f t="shared" si="31"/>
        <v>1.7008463541666668E-2</v>
      </c>
      <c r="AH58" s="36">
        <f t="shared" si="32"/>
        <v>1</v>
      </c>
      <c r="AI58" s="35">
        <f t="shared" si="12"/>
        <v>1.7008463541666668E-2</v>
      </c>
      <c r="AJ58" s="29">
        <v>9107</v>
      </c>
      <c r="AK58" s="33">
        <f t="shared" si="33"/>
        <v>5.2438230907866021E-2</v>
      </c>
      <c r="AL58" s="36">
        <f t="shared" si="34"/>
        <v>1</v>
      </c>
      <c r="AM58" s="35">
        <f t="shared" si="13"/>
        <v>5.2438230907866021E-2</v>
      </c>
      <c r="AN58" s="66">
        <v>91.97</v>
      </c>
      <c r="AO58" s="66" t="s">
        <v>304</v>
      </c>
    </row>
    <row r="59" spans="1:41" x14ac:dyDescent="0.25">
      <c r="A59" s="30" t="s">
        <v>126</v>
      </c>
      <c r="B59" s="30" t="s">
        <v>126</v>
      </c>
      <c r="C59" s="31" t="s">
        <v>127</v>
      </c>
      <c r="D59" s="30" t="s">
        <v>14</v>
      </c>
      <c r="E59" s="31" t="s">
        <v>31</v>
      </c>
      <c r="F59" s="72">
        <f t="shared" si="0"/>
        <v>3.4667850360791549E-2</v>
      </c>
      <c r="G59" s="32">
        <v>7705</v>
      </c>
      <c r="H59" s="33">
        <f t="shared" si="35"/>
        <v>4.0879105020834817E-3</v>
      </c>
      <c r="I59" s="34">
        <f t="shared" si="2"/>
        <v>1</v>
      </c>
      <c r="J59" s="35">
        <f t="shared" si="3"/>
        <v>4.0879105020834817E-3</v>
      </c>
      <c r="K59" s="32">
        <v>1072</v>
      </c>
      <c r="L59" s="33">
        <f t="shared" si="24"/>
        <v>4.3354295998220532E-3</v>
      </c>
      <c r="M59" s="36">
        <f t="shared" si="4"/>
        <v>1</v>
      </c>
      <c r="N59" s="35">
        <f t="shared" si="5"/>
        <v>4.3354295998220532E-3</v>
      </c>
      <c r="O59" s="23">
        <v>76</v>
      </c>
      <c r="P59" s="33">
        <f t="shared" si="25"/>
        <v>2.0477999622773692E-3</v>
      </c>
      <c r="Q59" s="36">
        <f t="shared" si="6"/>
        <v>1</v>
      </c>
      <c r="R59" s="35">
        <f t="shared" si="7"/>
        <v>2.0477999622773692E-3</v>
      </c>
      <c r="S59" s="32">
        <v>102</v>
      </c>
      <c r="T59" s="33">
        <f t="shared" si="26"/>
        <v>7.0398233142383877E-3</v>
      </c>
      <c r="U59" s="36">
        <f t="shared" si="8"/>
        <v>1</v>
      </c>
      <c r="V59" s="35">
        <f t="shared" si="9"/>
        <v>7.0398233142383877E-3</v>
      </c>
      <c r="W59" s="23">
        <v>143</v>
      </c>
      <c r="X59" s="33">
        <f t="shared" si="27"/>
        <v>4.5028024434788086E-3</v>
      </c>
      <c r="Y59" s="36">
        <f t="shared" si="28"/>
        <v>1</v>
      </c>
      <c r="Z59" s="35">
        <f t="shared" si="10"/>
        <v>4.5028024434788086E-3</v>
      </c>
      <c r="AA59" s="28">
        <v>11</v>
      </c>
      <c r="AB59" s="28">
        <v>4</v>
      </c>
      <c r="AC59" s="33">
        <f t="shared" si="29"/>
        <v>2.2497187851518562E-3</v>
      </c>
      <c r="AD59" s="36">
        <f t="shared" si="30"/>
        <v>1</v>
      </c>
      <c r="AE59" s="35">
        <f t="shared" si="11"/>
        <v>2.2497187851518562E-3</v>
      </c>
      <c r="AF59" s="23">
        <v>134</v>
      </c>
      <c r="AG59" s="33">
        <f t="shared" si="31"/>
        <v>5.452473958333333E-3</v>
      </c>
      <c r="AH59" s="36">
        <f t="shared" si="32"/>
        <v>1</v>
      </c>
      <c r="AI59" s="35">
        <f t="shared" si="12"/>
        <v>5.452473958333333E-3</v>
      </c>
      <c r="AJ59" s="29">
        <v>860</v>
      </c>
      <c r="AK59" s="33">
        <f t="shared" si="33"/>
        <v>4.9518917954062564E-3</v>
      </c>
      <c r="AL59" s="36">
        <f t="shared" si="34"/>
        <v>1</v>
      </c>
      <c r="AM59" s="35">
        <f t="shared" si="13"/>
        <v>4.9518917954062564E-3</v>
      </c>
      <c r="AN59" s="66">
        <v>97.14</v>
      </c>
      <c r="AO59" s="66" t="s">
        <v>302</v>
      </c>
    </row>
    <row r="60" spans="1:41" x14ac:dyDescent="0.25">
      <c r="A60" s="30" t="s">
        <v>128</v>
      </c>
      <c r="B60" s="30" t="s">
        <v>128</v>
      </c>
      <c r="C60" s="31" t="s">
        <v>129</v>
      </c>
      <c r="D60" s="30" t="s">
        <v>22</v>
      </c>
      <c r="E60" s="31" t="s">
        <v>23</v>
      </c>
      <c r="F60" s="72">
        <f t="shared" si="0"/>
        <v>1.5498824354143018E-2</v>
      </c>
      <c r="G60" s="32">
        <v>2343</v>
      </c>
      <c r="H60" s="33">
        <f t="shared" si="35"/>
        <v>1.2430855686413494E-3</v>
      </c>
      <c r="I60" s="34">
        <f t="shared" si="2"/>
        <v>1</v>
      </c>
      <c r="J60" s="35">
        <f t="shared" si="3"/>
        <v>1.2430855686413494E-3</v>
      </c>
      <c r="K60" s="32">
        <v>568</v>
      </c>
      <c r="L60" s="33">
        <f t="shared" si="24"/>
        <v>2.2971306088609388E-3</v>
      </c>
      <c r="M60" s="36">
        <f t="shared" si="4"/>
        <v>1</v>
      </c>
      <c r="N60" s="35">
        <f t="shared" si="5"/>
        <v>2.2971306088609388E-3</v>
      </c>
      <c r="O60" s="23">
        <v>96</v>
      </c>
      <c r="P60" s="33">
        <f t="shared" si="25"/>
        <v>2.5866946891924662E-3</v>
      </c>
      <c r="Q60" s="36">
        <f t="shared" si="6"/>
        <v>1</v>
      </c>
      <c r="R60" s="35">
        <f t="shared" si="7"/>
        <v>2.5866946891924662E-3</v>
      </c>
      <c r="S60" s="32">
        <v>35</v>
      </c>
      <c r="T60" s="33">
        <f t="shared" si="26"/>
        <v>2.4156256470425838E-3</v>
      </c>
      <c r="U60" s="36">
        <f t="shared" si="8"/>
        <v>1</v>
      </c>
      <c r="V60" s="35">
        <f t="shared" si="9"/>
        <v>2.4156256470425838E-3</v>
      </c>
      <c r="W60" s="23">
        <v>78</v>
      </c>
      <c r="X60" s="33">
        <f t="shared" si="27"/>
        <v>2.4560740600793503E-3</v>
      </c>
      <c r="Y60" s="36">
        <f t="shared" si="28"/>
        <v>1</v>
      </c>
      <c r="Z60" s="35">
        <f t="shared" si="10"/>
        <v>2.4560740600793503E-3</v>
      </c>
      <c r="AA60" s="28">
        <v>4</v>
      </c>
      <c r="AB60" s="28">
        <v>2</v>
      </c>
      <c r="AC60" s="33">
        <f t="shared" si="29"/>
        <v>1.1248593925759281E-3</v>
      </c>
      <c r="AD60" s="36">
        <f t="shared" si="30"/>
        <v>1</v>
      </c>
      <c r="AE60" s="35">
        <f t="shared" si="11"/>
        <v>1.1248593925759281E-3</v>
      </c>
      <c r="AF60" s="23">
        <v>48</v>
      </c>
      <c r="AG60" s="33">
        <f t="shared" si="31"/>
        <v>1.953125E-3</v>
      </c>
      <c r="AH60" s="36">
        <f t="shared" si="32"/>
        <v>1</v>
      </c>
      <c r="AI60" s="35">
        <f t="shared" si="12"/>
        <v>1.953125E-3</v>
      </c>
      <c r="AJ60" s="29">
        <v>247</v>
      </c>
      <c r="AK60" s="33">
        <f t="shared" si="33"/>
        <v>1.4222293877504016E-3</v>
      </c>
      <c r="AL60" s="36">
        <f t="shared" si="34"/>
        <v>1</v>
      </c>
      <c r="AM60" s="35">
        <f t="shared" si="13"/>
        <v>1.4222293877504016E-3</v>
      </c>
      <c r="AN60" s="66">
        <v>100.87</v>
      </c>
      <c r="AO60" s="66" t="s">
        <v>301</v>
      </c>
    </row>
    <row r="61" spans="1:41" x14ac:dyDescent="0.25">
      <c r="A61" s="30" t="s">
        <v>130</v>
      </c>
      <c r="B61" s="30" t="s">
        <v>130</v>
      </c>
      <c r="C61" s="31" t="s">
        <v>131</v>
      </c>
      <c r="D61" s="30" t="s">
        <v>22</v>
      </c>
      <c r="E61" s="31" t="s">
        <v>31</v>
      </c>
      <c r="F61" s="72">
        <f t="shared" si="0"/>
        <v>1.7206771018449307E-2</v>
      </c>
      <c r="G61" s="32">
        <v>2785</v>
      </c>
      <c r="H61" s="33">
        <f t="shared" si="35"/>
        <v>1.4775899738225173E-3</v>
      </c>
      <c r="I61" s="34">
        <f t="shared" si="2"/>
        <v>1</v>
      </c>
      <c r="J61" s="35">
        <f t="shared" si="3"/>
        <v>1.4775899738225173E-3</v>
      </c>
      <c r="K61" s="32">
        <v>433</v>
      </c>
      <c r="L61" s="33">
        <f t="shared" si="24"/>
        <v>1.7511576648534973E-3</v>
      </c>
      <c r="M61" s="36">
        <f t="shared" si="4"/>
        <v>1</v>
      </c>
      <c r="N61" s="35">
        <f t="shared" si="5"/>
        <v>1.7511576648534973E-3</v>
      </c>
      <c r="O61" s="23">
        <v>65</v>
      </c>
      <c r="P61" s="33">
        <f t="shared" si="25"/>
        <v>1.7514078624740657E-3</v>
      </c>
      <c r="Q61" s="36">
        <f t="shared" si="6"/>
        <v>1</v>
      </c>
      <c r="R61" s="35">
        <f t="shared" si="7"/>
        <v>1.7514078624740657E-3</v>
      </c>
      <c r="S61" s="32">
        <v>51</v>
      </c>
      <c r="T61" s="33">
        <f t="shared" si="26"/>
        <v>3.5199116571191938E-3</v>
      </c>
      <c r="U61" s="36">
        <f t="shared" si="8"/>
        <v>1</v>
      </c>
      <c r="V61" s="35">
        <f t="shared" si="9"/>
        <v>3.5199116571191938E-3</v>
      </c>
      <c r="W61" s="23">
        <v>71</v>
      </c>
      <c r="X61" s="33">
        <f t="shared" si="27"/>
        <v>2.2356571572517163E-3</v>
      </c>
      <c r="Y61" s="36">
        <f t="shared" si="28"/>
        <v>1</v>
      </c>
      <c r="Z61" s="35">
        <f t="shared" si="10"/>
        <v>2.2356571572517163E-3</v>
      </c>
      <c r="AA61" s="28">
        <v>15</v>
      </c>
      <c r="AB61" s="28">
        <v>9</v>
      </c>
      <c r="AC61" s="33">
        <f t="shared" si="29"/>
        <v>5.0618672665916761E-3</v>
      </c>
      <c r="AD61" s="36">
        <f t="shared" si="30"/>
        <v>1</v>
      </c>
      <c r="AE61" s="35">
        <f t="shared" si="11"/>
        <v>5.0618672665916761E-3</v>
      </c>
      <c r="AF61" s="23">
        <v>11</v>
      </c>
      <c r="AG61" s="33">
        <f t="shared" si="31"/>
        <v>4.4759114583333332E-4</v>
      </c>
      <c r="AH61" s="36">
        <f t="shared" si="32"/>
        <v>1</v>
      </c>
      <c r="AI61" s="35">
        <f t="shared" si="12"/>
        <v>4.4759114583333332E-4</v>
      </c>
      <c r="AJ61" s="29">
        <v>167</v>
      </c>
      <c r="AK61" s="33">
        <f t="shared" si="33"/>
        <v>9.6158829050330802E-4</v>
      </c>
      <c r="AL61" s="36">
        <f t="shared" si="34"/>
        <v>1</v>
      </c>
      <c r="AM61" s="35">
        <f t="shared" si="13"/>
        <v>9.6158829050330802E-4</v>
      </c>
      <c r="AN61" s="66">
        <v>97.68</v>
      </c>
      <c r="AO61" s="66" t="s">
        <v>302</v>
      </c>
    </row>
    <row r="62" spans="1:41" x14ac:dyDescent="0.25">
      <c r="A62" s="30" t="s">
        <v>132</v>
      </c>
      <c r="B62" s="30" t="s">
        <v>132</v>
      </c>
      <c r="C62" s="31" t="s">
        <v>133</v>
      </c>
      <c r="D62" s="30" t="s">
        <v>22</v>
      </c>
      <c r="E62" s="31" t="s">
        <v>15</v>
      </c>
      <c r="F62" s="72">
        <f t="shared" si="0"/>
        <v>7.3631207579615459E-3</v>
      </c>
      <c r="G62" s="32">
        <v>1332</v>
      </c>
      <c r="H62" s="33">
        <f t="shared" si="35"/>
        <v>7.0669653326089522E-4</v>
      </c>
      <c r="I62" s="34">
        <f t="shared" si="2"/>
        <v>1</v>
      </c>
      <c r="J62" s="35">
        <f t="shared" si="3"/>
        <v>7.0669653326089522E-4</v>
      </c>
      <c r="K62" s="32">
        <v>201</v>
      </c>
      <c r="L62" s="33">
        <f t="shared" si="24"/>
        <v>8.1289304996663497E-4</v>
      </c>
      <c r="M62" s="36">
        <f t="shared" si="4"/>
        <v>1</v>
      </c>
      <c r="N62" s="35">
        <f t="shared" si="5"/>
        <v>8.1289304996663497E-4</v>
      </c>
      <c r="O62" s="23">
        <v>58</v>
      </c>
      <c r="P62" s="33">
        <f t="shared" si="25"/>
        <v>1.5627947080537818E-3</v>
      </c>
      <c r="Q62" s="36">
        <f t="shared" si="6"/>
        <v>1</v>
      </c>
      <c r="R62" s="35">
        <f t="shared" si="7"/>
        <v>1.5627947080537818E-3</v>
      </c>
      <c r="S62" s="32">
        <v>9</v>
      </c>
      <c r="T62" s="33">
        <f t="shared" si="26"/>
        <v>6.2116088066809308E-4</v>
      </c>
      <c r="U62" s="36">
        <f t="shared" si="8"/>
        <v>1</v>
      </c>
      <c r="V62" s="35">
        <f t="shared" si="9"/>
        <v>6.2116088066809308E-4</v>
      </c>
      <c r="W62" s="23">
        <v>44</v>
      </c>
      <c r="X62" s="33">
        <f t="shared" si="27"/>
        <v>1.3854776749165564E-3</v>
      </c>
      <c r="Y62" s="36">
        <f t="shared" si="28"/>
        <v>1</v>
      </c>
      <c r="Z62" s="35">
        <f t="shared" si="10"/>
        <v>1.3854776749165564E-3</v>
      </c>
      <c r="AA62" s="28">
        <v>6</v>
      </c>
      <c r="AB62" s="28">
        <v>1</v>
      </c>
      <c r="AC62" s="33">
        <f t="shared" si="29"/>
        <v>5.6242969628796406E-4</v>
      </c>
      <c r="AD62" s="36">
        <f t="shared" si="30"/>
        <v>1</v>
      </c>
      <c r="AE62" s="35">
        <f t="shared" si="11"/>
        <v>5.6242969628796406E-4</v>
      </c>
      <c r="AF62" s="23">
        <v>19</v>
      </c>
      <c r="AG62" s="33">
        <f t="shared" si="31"/>
        <v>7.7311197916666663E-4</v>
      </c>
      <c r="AH62" s="36">
        <f t="shared" si="32"/>
        <v>1</v>
      </c>
      <c r="AI62" s="35">
        <f t="shared" si="12"/>
        <v>7.7311197916666663E-4</v>
      </c>
      <c r="AJ62" s="29">
        <v>163</v>
      </c>
      <c r="AK62" s="33">
        <f t="shared" si="33"/>
        <v>9.3855623564095326E-4</v>
      </c>
      <c r="AL62" s="36">
        <f t="shared" si="34"/>
        <v>1</v>
      </c>
      <c r="AM62" s="35">
        <f t="shared" si="13"/>
        <v>9.3855623564095326E-4</v>
      </c>
      <c r="AN62" s="66">
        <v>96.88</v>
      </c>
      <c r="AO62" s="66" t="s">
        <v>302</v>
      </c>
    </row>
    <row r="63" spans="1:41" x14ac:dyDescent="0.25">
      <c r="A63" s="30" t="s">
        <v>134</v>
      </c>
      <c r="B63" s="30" t="s">
        <v>134</v>
      </c>
      <c r="C63" s="31" t="s">
        <v>135</v>
      </c>
      <c r="D63" s="30" t="s">
        <v>14</v>
      </c>
      <c r="E63" s="31" t="s">
        <v>19</v>
      </c>
      <c r="F63" s="72">
        <f t="shared" si="0"/>
        <v>3.2689658041857771E-2</v>
      </c>
      <c r="G63" s="32">
        <v>5591</v>
      </c>
      <c r="H63" s="33">
        <f t="shared" si="35"/>
        <v>2.9663215596559046E-3</v>
      </c>
      <c r="I63" s="34">
        <f t="shared" si="2"/>
        <v>1</v>
      </c>
      <c r="J63" s="35">
        <f t="shared" si="3"/>
        <v>2.9663215596559046E-3</v>
      </c>
      <c r="K63" s="32">
        <v>1268</v>
      </c>
      <c r="L63" s="33">
        <f t="shared" si="24"/>
        <v>5.1281014296402647E-3</v>
      </c>
      <c r="M63" s="36">
        <f t="shared" si="4"/>
        <v>1</v>
      </c>
      <c r="N63" s="35">
        <f t="shared" si="5"/>
        <v>5.1281014296402647E-3</v>
      </c>
      <c r="O63" s="23">
        <v>202</v>
      </c>
      <c r="P63" s="33">
        <f t="shared" si="25"/>
        <v>5.442836741842481E-3</v>
      </c>
      <c r="Q63" s="36">
        <f t="shared" si="6"/>
        <v>1</v>
      </c>
      <c r="R63" s="35">
        <f t="shared" si="7"/>
        <v>5.442836741842481E-3</v>
      </c>
      <c r="S63" s="32">
        <v>70</v>
      </c>
      <c r="T63" s="33">
        <f t="shared" si="26"/>
        <v>4.8312512940851676E-3</v>
      </c>
      <c r="U63" s="36">
        <f t="shared" si="8"/>
        <v>1</v>
      </c>
      <c r="V63" s="35">
        <f t="shared" si="9"/>
        <v>4.8312512940851676E-3</v>
      </c>
      <c r="W63" s="23">
        <v>198</v>
      </c>
      <c r="X63" s="33">
        <f t="shared" si="27"/>
        <v>6.2346495371245038E-3</v>
      </c>
      <c r="Y63" s="36">
        <f t="shared" si="28"/>
        <v>1</v>
      </c>
      <c r="Z63" s="35">
        <f t="shared" si="10"/>
        <v>6.2346495371245038E-3</v>
      </c>
      <c r="AA63" s="28">
        <v>12</v>
      </c>
      <c r="AB63" s="28">
        <v>5</v>
      </c>
      <c r="AC63" s="33">
        <f t="shared" si="29"/>
        <v>2.8121484814398199E-3</v>
      </c>
      <c r="AD63" s="36">
        <f t="shared" si="30"/>
        <v>1</v>
      </c>
      <c r="AE63" s="35">
        <f t="shared" si="11"/>
        <v>2.8121484814398199E-3</v>
      </c>
      <c r="AF63" s="23">
        <v>60</v>
      </c>
      <c r="AG63" s="33">
        <f t="shared" si="31"/>
        <v>2.44140625E-3</v>
      </c>
      <c r="AH63" s="36">
        <f t="shared" si="32"/>
        <v>1</v>
      </c>
      <c r="AI63" s="35">
        <f t="shared" si="12"/>
        <v>2.44140625E-3</v>
      </c>
      <c r="AJ63" s="29">
        <v>492</v>
      </c>
      <c r="AK63" s="33">
        <f t="shared" si="33"/>
        <v>2.832942748069626E-3</v>
      </c>
      <c r="AL63" s="36">
        <f t="shared" si="34"/>
        <v>1</v>
      </c>
      <c r="AM63" s="35">
        <f t="shared" si="13"/>
        <v>2.832942748069626E-3</v>
      </c>
      <c r="AN63" s="66">
        <v>102.36</v>
      </c>
      <c r="AO63" s="66" t="s">
        <v>301</v>
      </c>
    </row>
    <row r="64" spans="1:41" x14ac:dyDescent="0.25">
      <c r="A64" s="30" t="s">
        <v>136</v>
      </c>
      <c r="B64" s="30" t="s">
        <v>136</v>
      </c>
      <c r="C64" s="31" t="s">
        <v>137</v>
      </c>
      <c r="D64" s="30" t="s">
        <v>22</v>
      </c>
      <c r="E64" s="31" t="s">
        <v>23</v>
      </c>
      <c r="F64" s="72">
        <f t="shared" si="0"/>
        <v>1.097313736713104E-2</v>
      </c>
      <c r="G64" s="32">
        <v>1689</v>
      </c>
      <c r="H64" s="33">
        <f t="shared" si="35"/>
        <v>8.9610393744568465E-4</v>
      </c>
      <c r="I64" s="34">
        <f t="shared" si="2"/>
        <v>1</v>
      </c>
      <c r="J64" s="35">
        <f t="shared" si="3"/>
        <v>8.9610393744568465E-4</v>
      </c>
      <c r="K64" s="32">
        <v>351</v>
      </c>
      <c r="L64" s="33">
        <f t="shared" si="24"/>
        <v>1.4195296544193476E-3</v>
      </c>
      <c r="M64" s="36">
        <f t="shared" si="4"/>
        <v>1</v>
      </c>
      <c r="N64" s="35">
        <f t="shared" si="5"/>
        <v>1.4195296544193476E-3</v>
      </c>
      <c r="O64" s="23">
        <v>58</v>
      </c>
      <c r="P64" s="33">
        <f t="shared" si="25"/>
        <v>1.5627947080537818E-3</v>
      </c>
      <c r="Q64" s="36">
        <f t="shared" si="6"/>
        <v>1</v>
      </c>
      <c r="R64" s="35">
        <f t="shared" si="7"/>
        <v>1.5627947080537818E-3</v>
      </c>
      <c r="S64" s="32">
        <v>13</v>
      </c>
      <c r="T64" s="33">
        <f t="shared" si="26"/>
        <v>8.9723238318724547E-4</v>
      </c>
      <c r="U64" s="36">
        <f t="shared" si="8"/>
        <v>1</v>
      </c>
      <c r="V64" s="35">
        <f t="shared" si="9"/>
        <v>8.9723238318724547E-4</v>
      </c>
      <c r="W64" s="23">
        <v>63</v>
      </c>
      <c r="X64" s="33">
        <f t="shared" si="27"/>
        <v>1.9837521254487058E-3</v>
      </c>
      <c r="Y64" s="36">
        <f t="shared" si="28"/>
        <v>1</v>
      </c>
      <c r="Z64" s="35">
        <f t="shared" si="10"/>
        <v>1.9837521254487058E-3</v>
      </c>
      <c r="AA64" s="28">
        <v>0</v>
      </c>
      <c r="AB64" s="28">
        <v>0</v>
      </c>
      <c r="AC64" s="33">
        <f t="shared" si="29"/>
        <v>0</v>
      </c>
      <c r="AD64" s="36">
        <f t="shared" si="30"/>
        <v>1</v>
      </c>
      <c r="AE64" s="35">
        <f t="shared" si="11"/>
        <v>0</v>
      </c>
      <c r="AF64" s="23">
        <v>72</v>
      </c>
      <c r="AG64" s="33">
        <f t="shared" si="31"/>
        <v>2.9296875E-3</v>
      </c>
      <c r="AH64" s="36">
        <f t="shared" si="32"/>
        <v>1</v>
      </c>
      <c r="AI64" s="35">
        <f t="shared" si="12"/>
        <v>2.9296875E-3</v>
      </c>
      <c r="AJ64" s="29">
        <v>223</v>
      </c>
      <c r="AK64" s="33">
        <f t="shared" si="33"/>
        <v>1.2840370585762736E-3</v>
      </c>
      <c r="AL64" s="36">
        <f t="shared" si="34"/>
        <v>1</v>
      </c>
      <c r="AM64" s="35">
        <f t="shared" si="13"/>
        <v>1.2840370585762736E-3</v>
      </c>
      <c r="AN64" s="66">
        <v>96.86</v>
      </c>
      <c r="AO64" s="66" t="s">
        <v>302</v>
      </c>
    </row>
    <row r="65" spans="1:41" x14ac:dyDescent="0.25">
      <c r="A65" s="30" t="s">
        <v>138</v>
      </c>
      <c r="B65" s="30" t="s">
        <v>138</v>
      </c>
      <c r="C65" s="31" t="s">
        <v>139</v>
      </c>
      <c r="D65" s="30" t="s">
        <v>14</v>
      </c>
      <c r="E65" s="31" t="s">
        <v>40</v>
      </c>
      <c r="F65" s="72">
        <f t="shared" si="0"/>
        <v>7.2861520226067969E-2</v>
      </c>
      <c r="G65" s="32">
        <v>15198</v>
      </c>
      <c r="H65" s="33">
        <f t="shared" si="35"/>
        <v>8.0633437781524667E-3</v>
      </c>
      <c r="I65" s="34">
        <f t="shared" si="2"/>
        <v>1</v>
      </c>
      <c r="J65" s="35">
        <f t="shared" si="3"/>
        <v>8.0633437781524667E-3</v>
      </c>
      <c r="K65" s="32">
        <v>2095</v>
      </c>
      <c r="L65" s="33">
        <f t="shared" si="24"/>
        <v>8.4726912421895541E-3</v>
      </c>
      <c r="M65" s="36">
        <f t="shared" si="4"/>
        <v>1</v>
      </c>
      <c r="N65" s="35">
        <f t="shared" si="5"/>
        <v>8.4726912421895541E-3</v>
      </c>
      <c r="O65" s="23">
        <v>538</v>
      </c>
      <c r="P65" s="33">
        <f t="shared" si="25"/>
        <v>1.4496268154016114E-2</v>
      </c>
      <c r="Q65" s="36">
        <f t="shared" si="6"/>
        <v>1</v>
      </c>
      <c r="R65" s="35">
        <f t="shared" si="7"/>
        <v>1.4496268154016114E-2</v>
      </c>
      <c r="S65" s="32">
        <v>91</v>
      </c>
      <c r="T65" s="33">
        <f t="shared" si="26"/>
        <v>6.2806266823107184E-3</v>
      </c>
      <c r="U65" s="36">
        <f t="shared" si="8"/>
        <v>1</v>
      </c>
      <c r="V65" s="35">
        <f t="shared" si="9"/>
        <v>6.2806266823107184E-3</v>
      </c>
      <c r="W65" s="23">
        <v>394</v>
      </c>
      <c r="X65" s="33">
        <f t="shared" si="27"/>
        <v>1.2406322816298256E-2</v>
      </c>
      <c r="Y65" s="36">
        <f t="shared" si="28"/>
        <v>1</v>
      </c>
      <c r="Z65" s="35">
        <f t="shared" si="10"/>
        <v>1.2406322816298256E-2</v>
      </c>
      <c r="AA65" s="28">
        <v>27</v>
      </c>
      <c r="AB65" s="28">
        <v>6</v>
      </c>
      <c r="AC65" s="33">
        <f t="shared" si="29"/>
        <v>3.3745781777277839E-3</v>
      </c>
      <c r="AD65" s="36">
        <f t="shared" si="30"/>
        <v>1</v>
      </c>
      <c r="AE65" s="35">
        <f t="shared" si="11"/>
        <v>3.3745781777277839E-3</v>
      </c>
      <c r="AF65" s="23">
        <v>316</v>
      </c>
      <c r="AG65" s="33">
        <f t="shared" si="31"/>
        <v>1.2858072916666666E-2</v>
      </c>
      <c r="AH65" s="36">
        <f t="shared" si="32"/>
        <v>1</v>
      </c>
      <c r="AI65" s="35">
        <f t="shared" si="12"/>
        <v>1.2858072916666666E-2</v>
      </c>
      <c r="AJ65" s="29">
        <v>1200</v>
      </c>
      <c r="AK65" s="33">
        <f t="shared" si="33"/>
        <v>6.9096164587064048E-3</v>
      </c>
      <c r="AL65" s="36">
        <f t="shared" si="34"/>
        <v>1</v>
      </c>
      <c r="AM65" s="35">
        <f t="shared" si="13"/>
        <v>6.9096164587064048E-3</v>
      </c>
      <c r="AN65" s="66">
        <v>100.64</v>
      </c>
      <c r="AO65" s="66" t="s">
        <v>301</v>
      </c>
    </row>
    <row r="66" spans="1:41" x14ac:dyDescent="0.25">
      <c r="A66" s="30" t="s">
        <v>140</v>
      </c>
      <c r="B66" s="30" t="s">
        <v>140</v>
      </c>
      <c r="C66" s="31" t="s">
        <v>141</v>
      </c>
      <c r="D66" s="30" t="s">
        <v>22</v>
      </c>
      <c r="E66" s="31" t="s">
        <v>19</v>
      </c>
      <c r="F66" s="72">
        <f t="shared" si="0"/>
        <v>2.6229132166157548E-2</v>
      </c>
      <c r="G66" s="32">
        <v>2563</v>
      </c>
      <c r="H66" s="33">
        <f t="shared" si="35"/>
        <v>1.3598072182790348E-3</v>
      </c>
      <c r="I66" s="34">
        <f t="shared" si="2"/>
        <v>1</v>
      </c>
      <c r="J66" s="35">
        <f t="shared" si="3"/>
        <v>1.3598072182790348E-3</v>
      </c>
      <c r="K66" s="32">
        <v>476</v>
      </c>
      <c r="L66" s="33">
        <f t="shared" si="24"/>
        <v>1.9250601581299416E-3</v>
      </c>
      <c r="M66" s="36">
        <f t="shared" si="4"/>
        <v>1</v>
      </c>
      <c r="N66" s="35">
        <f t="shared" si="5"/>
        <v>1.9250601581299416E-3</v>
      </c>
      <c r="O66" s="23">
        <v>125</v>
      </c>
      <c r="P66" s="33">
        <f t="shared" si="25"/>
        <v>3.368092043219357E-3</v>
      </c>
      <c r="Q66" s="36">
        <f t="shared" si="6"/>
        <v>1</v>
      </c>
      <c r="R66" s="35">
        <f t="shared" si="7"/>
        <v>3.368092043219357E-3</v>
      </c>
      <c r="S66" s="32">
        <v>58</v>
      </c>
      <c r="T66" s="33">
        <f t="shared" si="26"/>
        <v>4.0030367865277108E-3</v>
      </c>
      <c r="U66" s="36">
        <f t="shared" si="8"/>
        <v>1</v>
      </c>
      <c r="V66" s="35">
        <f t="shared" si="9"/>
        <v>4.0030367865277108E-3</v>
      </c>
      <c r="W66" s="23">
        <v>47</v>
      </c>
      <c r="X66" s="33">
        <f t="shared" si="27"/>
        <v>1.4799420618426852E-3</v>
      </c>
      <c r="Y66" s="36">
        <f t="shared" si="28"/>
        <v>1</v>
      </c>
      <c r="Z66" s="35">
        <f t="shared" si="10"/>
        <v>1.4799420618426852E-3</v>
      </c>
      <c r="AA66" s="28">
        <v>23</v>
      </c>
      <c r="AB66" s="28">
        <v>16</v>
      </c>
      <c r="AC66" s="33">
        <f t="shared" si="29"/>
        <v>8.9988751406074249E-3</v>
      </c>
      <c r="AD66" s="36">
        <f t="shared" si="30"/>
        <v>1</v>
      </c>
      <c r="AE66" s="35">
        <f t="shared" si="11"/>
        <v>8.9988751406074249E-3</v>
      </c>
      <c r="AF66" s="23">
        <v>86</v>
      </c>
      <c r="AG66" s="33">
        <f t="shared" si="31"/>
        <v>3.4993489583333335E-3</v>
      </c>
      <c r="AH66" s="36">
        <f t="shared" si="32"/>
        <v>1</v>
      </c>
      <c r="AI66" s="35">
        <f t="shared" si="12"/>
        <v>3.4993489583333335E-3</v>
      </c>
      <c r="AJ66" s="29">
        <v>277</v>
      </c>
      <c r="AK66" s="33">
        <f t="shared" si="33"/>
        <v>1.5949697992180616E-3</v>
      </c>
      <c r="AL66" s="36">
        <f t="shared" si="34"/>
        <v>1</v>
      </c>
      <c r="AM66" s="35">
        <f t="shared" si="13"/>
        <v>1.5949697992180616E-3</v>
      </c>
      <c r="AN66" s="66">
        <v>97.21</v>
      </c>
      <c r="AO66" s="66" t="s">
        <v>302</v>
      </c>
    </row>
    <row r="67" spans="1:41" x14ac:dyDescent="0.25">
      <c r="A67" s="30" t="s">
        <v>142</v>
      </c>
      <c r="B67" s="30" t="s">
        <v>142</v>
      </c>
      <c r="C67" s="31" t="s">
        <v>143</v>
      </c>
      <c r="D67" s="30" t="s">
        <v>22</v>
      </c>
      <c r="E67" s="31" t="s">
        <v>23</v>
      </c>
      <c r="F67" s="72">
        <f t="shared" si="0"/>
        <v>1.7930243635464468E-2</v>
      </c>
      <c r="G67" s="32">
        <v>4658</v>
      </c>
      <c r="H67" s="33">
        <f t="shared" si="35"/>
        <v>2.4713156546015387E-3</v>
      </c>
      <c r="I67" s="34">
        <f t="shared" si="2"/>
        <v>1</v>
      </c>
      <c r="J67" s="35">
        <f t="shared" si="3"/>
        <v>2.4713156546015387E-3</v>
      </c>
      <c r="K67" s="32">
        <v>324</v>
      </c>
      <c r="L67" s="33">
        <f t="shared" si="24"/>
        <v>1.3103350656178594E-3</v>
      </c>
      <c r="M67" s="36">
        <f t="shared" si="4"/>
        <v>1</v>
      </c>
      <c r="N67" s="35">
        <f t="shared" si="5"/>
        <v>1.3103350656178594E-3</v>
      </c>
      <c r="O67" s="23">
        <v>110</v>
      </c>
      <c r="P67" s="33">
        <f t="shared" si="25"/>
        <v>2.9639209980330344E-3</v>
      </c>
      <c r="Q67" s="36">
        <f t="shared" si="6"/>
        <v>1</v>
      </c>
      <c r="R67" s="35">
        <f t="shared" si="7"/>
        <v>2.9639209980330344E-3</v>
      </c>
      <c r="S67" s="32">
        <v>17</v>
      </c>
      <c r="T67" s="33">
        <f t="shared" si="26"/>
        <v>1.1733038857063979E-3</v>
      </c>
      <c r="U67" s="36">
        <f t="shared" si="8"/>
        <v>1</v>
      </c>
      <c r="V67" s="35">
        <f t="shared" si="9"/>
        <v>1.1733038857063979E-3</v>
      </c>
      <c r="W67" s="23">
        <v>172</v>
      </c>
      <c r="X67" s="33">
        <f t="shared" si="27"/>
        <v>5.4159581837647207E-3</v>
      </c>
      <c r="Y67" s="36">
        <f t="shared" si="28"/>
        <v>1</v>
      </c>
      <c r="Z67" s="35">
        <f t="shared" si="10"/>
        <v>5.4159581837647207E-3</v>
      </c>
      <c r="AA67" s="28">
        <v>2</v>
      </c>
      <c r="AB67" s="28">
        <v>2</v>
      </c>
      <c r="AC67" s="33">
        <f t="shared" si="29"/>
        <v>1.1248593925759281E-3</v>
      </c>
      <c r="AD67" s="36">
        <f t="shared" si="30"/>
        <v>1</v>
      </c>
      <c r="AE67" s="35">
        <f t="shared" si="11"/>
        <v>1.1248593925759281E-3</v>
      </c>
      <c r="AF67" s="23">
        <v>26</v>
      </c>
      <c r="AG67" s="33">
        <f t="shared" si="31"/>
        <v>1.0579427083333333E-3</v>
      </c>
      <c r="AH67" s="36">
        <f t="shared" si="32"/>
        <v>1</v>
      </c>
      <c r="AI67" s="35">
        <f t="shared" si="12"/>
        <v>1.0579427083333333E-3</v>
      </c>
      <c r="AJ67" s="29">
        <v>419</v>
      </c>
      <c r="AK67" s="33">
        <f t="shared" si="33"/>
        <v>2.4126077468316532E-3</v>
      </c>
      <c r="AL67" s="36">
        <f t="shared" si="34"/>
        <v>1</v>
      </c>
      <c r="AM67" s="35">
        <f t="shared" si="13"/>
        <v>2.4126077468316532E-3</v>
      </c>
      <c r="AN67" s="66">
        <v>95.48</v>
      </c>
      <c r="AO67" s="66" t="s">
        <v>304</v>
      </c>
    </row>
    <row r="68" spans="1:41" x14ac:dyDescent="0.25">
      <c r="A68" s="30" t="s">
        <v>144</v>
      </c>
      <c r="B68" s="30" t="s">
        <v>144</v>
      </c>
      <c r="C68" s="31" t="s">
        <v>145</v>
      </c>
      <c r="D68" s="30" t="s">
        <v>14</v>
      </c>
      <c r="E68" s="31" t="s">
        <v>15</v>
      </c>
      <c r="F68" s="72">
        <f t="shared" si="0"/>
        <v>1.4880708354610249E-2</v>
      </c>
      <c r="G68" s="32">
        <v>2280</v>
      </c>
      <c r="H68" s="33">
        <f t="shared" si="35"/>
        <v>1.2096607326087395E-3</v>
      </c>
      <c r="I68" s="34">
        <f t="shared" si="2"/>
        <v>1</v>
      </c>
      <c r="J68" s="35">
        <f t="shared" si="3"/>
        <v>1.2096607326087395E-3</v>
      </c>
      <c r="K68" s="32">
        <v>659</v>
      </c>
      <c r="L68" s="33">
        <f t="shared" si="24"/>
        <v>2.6651568155622511E-3</v>
      </c>
      <c r="M68" s="36">
        <f t="shared" si="4"/>
        <v>1</v>
      </c>
      <c r="N68" s="35">
        <f t="shared" si="5"/>
        <v>2.6651568155622511E-3</v>
      </c>
      <c r="O68" s="23">
        <v>24</v>
      </c>
      <c r="P68" s="33">
        <f t="shared" si="25"/>
        <v>6.4667367229811654E-4</v>
      </c>
      <c r="Q68" s="36">
        <f t="shared" si="6"/>
        <v>1</v>
      </c>
      <c r="R68" s="35">
        <f t="shared" si="7"/>
        <v>6.4667367229811654E-4</v>
      </c>
      <c r="S68" s="32">
        <v>12</v>
      </c>
      <c r="T68" s="33">
        <f t="shared" si="26"/>
        <v>8.282145075574574E-4</v>
      </c>
      <c r="U68" s="36">
        <f t="shared" si="8"/>
        <v>1</v>
      </c>
      <c r="V68" s="35">
        <f t="shared" si="9"/>
        <v>8.282145075574574E-4</v>
      </c>
      <c r="W68" s="23">
        <v>123</v>
      </c>
      <c r="X68" s="33">
        <f t="shared" si="27"/>
        <v>3.873039863971283E-3</v>
      </c>
      <c r="Y68" s="36">
        <f t="shared" si="28"/>
        <v>1</v>
      </c>
      <c r="Z68" s="35">
        <f t="shared" si="10"/>
        <v>3.873039863971283E-3</v>
      </c>
      <c r="AA68" s="28">
        <v>6</v>
      </c>
      <c r="AB68" s="28">
        <v>2</v>
      </c>
      <c r="AC68" s="33">
        <f t="shared" si="29"/>
        <v>1.1248593925759281E-3</v>
      </c>
      <c r="AD68" s="36">
        <f t="shared" si="30"/>
        <v>1</v>
      </c>
      <c r="AE68" s="35">
        <f t="shared" si="11"/>
        <v>1.1248593925759281E-3</v>
      </c>
      <c r="AF68" s="23">
        <v>79</v>
      </c>
      <c r="AG68" s="33">
        <f t="shared" si="31"/>
        <v>3.2145182291666665E-3</v>
      </c>
      <c r="AH68" s="36">
        <f t="shared" si="32"/>
        <v>1</v>
      </c>
      <c r="AI68" s="35">
        <f t="shared" si="12"/>
        <v>3.2145182291666665E-3</v>
      </c>
      <c r="AJ68" s="29">
        <v>229</v>
      </c>
      <c r="AK68" s="33">
        <f t="shared" si="33"/>
        <v>1.3185851408698056E-3</v>
      </c>
      <c r="AL68" s="36">
        <f t="shared" si="34"/>
        <v>1</v>
      </c>
      <c r="AM68" s="35">
        <f t="shared" si="13"/>
        <v>1.3185851408698056E-3</v>
      </c>
      <c r="AN68" s="66">
        <v>100.49</v>
      </c>
      <c r="AO68" s="66" t="s">
        <v>301</v>
      </c>
    </row>
    <row r="69" spans="1:41" x14ac:dyDescent="0.25">
      <c r="A69" s="30" t="s">
        <v>146</v>
      </c>
      <c r="B69" s="30" t="s">
        <v>146</v>
      </c>
      <c r="C69" s="31" t="s">
        <v>147</v>
      </c>
      <c r="D69" s="30" t="s">
        <v>22</v>
      </c>
      <c r="E69" s="31" t="s">
        <v>15</v>
      </c>
      <c r="F69" s="72">
        <f t="shared" si="0"/>
        <v>1.0029332653000048E-2</v>
      </c>
      <c r="G69" s="32">
        <v>1753</v>
      </c>
      <c r="H69" s="33">
        <f t="shared" si="35"/>
        <v>9.3005932643119306E-4</v>
      </c>
      <c r="I69" s="34">
        <f t="shared" si="2"/>
        <v>1</v>
      </c>
      <c r="J69" s="35">
        <f t="shared" si="3"/>
        <v>9.3005932643119306E-4</v>
      </c>
      <c r="K69" s="32">
        <v>418</v>
      </c>
      <c r="L69" s="33">
        <f t="shared" si="24"/>
        <v>1.690494004408226E-3</v>
      </c>
      <c r="M69" s="36">
        <f t="shared" si="4"/>
        <v>1</v>
      </c>
      <c r="N69" s="35">
        <f t="shared" si="5"/>
        <v>1.690494004408226E-3</v>
      </c>
      <c r="O69" s="23">
        <v>40</v>
      </c>
      <c r="P69" s="33">
        <f t="shared" si="25"/>
        <v>1.0777894538301943E-3</v>
      </c>
      <c r="Q69" s="36">
        <f t="shared" si="6"/>
        <v>1</v>
      </c>
      <c r="R69" s="35">
        <f t="shared" si="7"/>
        <v>1.0777894538301943E-3</v>
      </c>
      <c r="S69" s="32">
        <v>11</v>
      </c>
      <c r="T69" s="33">
        <f t="shared" si="26"/>
        <v>7.5919663192766922E-4</v>
      </c>
      <c r="U69" s="36">
        <f t="shared" si="8"/>
        <v>1</v>
      </c>
      <c r="V69" s="35">
        <f t="shared" si="9"/>
        <v>7.5919663192766922E-4</v>
      </c>
      <c r="W69" s="23">
        <v>65</v>
      </c>
      <c r="X69" s="33">
        <f t="shared" si="27"/>
        <v>2.0467283833994583E-3</v>
      </c>
      <c r="Y69" s="36">
        <f t="shared" si="28"/>
        <v>1</v>
      </c>
      <c r="Z69" s="35">
        <f t="shared" si="10"/>
        <v>2.0467283833994583E-3</v>
      </c>
      <c r="AA69" s="28">
        <v>0</v>
      </c>
      <c r="AB69" s="28">
        <v>0</v>
      </c>
      <c r="AC69" s="33">
        <f t="shared" si="29"/>
        <v>0</v>
      </c>
      <c r="AD69" s="36">
        <f t="shared" si="30"/>
        <v>1</v>
      </c>
      <c r="AE69" s="35">
        <f t="shared" si="11"/>
        <v>0</v>
      </c>
      <c r="AF69" s="23">
        <v>63</v>
      </c>
      <c r="AG69" s="33">
        <f t="shared" si="31"/>
        <v>2.5634765625E-3</v>
      </c>
      <c r="AH69" s="36">
        <f t="shared" si="32"/>
        <v>1</v>
      </c>
      <c r="AI69" s="35">
        <f t="shared" si="12"/>
        <v>2.5634765625E-3</v>
      </c>
      <c r="AJ69" s="29">
        <v>167</v>
      </c>
      <c r="AK69" s="33">
        <f t="shared" si="33"/>
        <v>9.6158829050330802E-4</v>
      </c>
      <c r="AL69" s="36">
        <f t="shared" si="34"/>
        <v>1</v>
      </c>
      <c r="AM69" s="35">
        <f t="shared" si="13"/>
        <v>9.6158829050330802E-4</v>
      </c>
      <c r="AN69" s="66">
        <v>95.86</v>
      </c>
      <c r="AO69" s="66" t="s">
        <v>304</v>
      </c>
    </row>
    <row r="70" spans="1:41" x14ac:dyDescent="0.25">
      <c r="A70" s="30" t="s">
        <v>148</v>
      </c>
      <c r="B70" s="30" t="s">
        <v>148</v>
      </c>
      <c r="C70" s="31" t="s">
        <v>149</v>
      </c>
      <c r="D70" s="30" t="s">
        <v>22</v>
      </c>
      <c r="E70" s="31" t="s">
        <v>23</v>
      </c>
      <c r="F70" s="72">
        <f t="shared" si="0"/>
        <v>1.5882340209484907E-2</v>
      </c>
      <c r="G70" s="32">
        <v>2959</v>
      </c>
      <c r="H70" s="33">
        <f t="shared" si="35"/>
        <v>1.5699061876268685E-3</v>
      </c>
      <c r="I70" s="34">
        <f t="shared" si="2"/>
        <v>1</v>
      </c>
      <c r="J70" s="35">
        <f t="shared" si="3"/>
        <v>1.5699061876268685E-3</v>
      </c>
      <c r="K70" s="32">
        <v>618</v>
      </c>
      <c r="L70" s="33">
        <f t="shared" si="24"/>
        <v>2.4993428103451763E-3</v>
      </c>
      <c r="M70" s="36">
        <f t="shared" si="4"/>
        <v>1</v>
      </c>
      <c r="N70" s="35">
        <f t="shared" si="5"/>
        <v>2.4993428103451763E-3</v>
      </c>
      <c r="O70" s="23">
        <v>34</v>
      </c>
      <c r="P70" s="33">
        <f t="shared" si="25"/>
        <v>9.1612103575566513E-4</v>
      </c>
      <c r="Q70" s="36">
        <f t="shared" si="6"/>
        <v>1</v>
      </c>
      <c r="R70" s="35">
        <f t="shared" si="7"/>
        <v>9.1612103575566513E-4</v>
      </c>
      <c r="S70" s="32">
        <v>28</v>
      </c>
      <c r="T70" s="33">
        <f t="shared" si="26"/>
        <v>1.9325005176340673E-3</v>
      </c>
      <c r="U70" s="36">
        <f t="shared" si="8"/>
        <v>1</v>
      </c>
      <c r="V70" s="35">
        <f t="shared" si="9"/>
        <v>1.9325005176340673E-3</v>
      </c>
      <c r="W70" s="23">
        <v>76</v>
      </c>
      <c r="X70" s="33">
        <f t="shared" si="27"/>
        <v>2.3930978021285973E-3</v>
      </c>
      <c r="Y70" s="36">
        <f t="shared" si="28"/>
        <v>1</v>
      </c>
      <c r="Z70" s="35">
        <f t="shared" si="10"/>
        <v>2.3930978021285973E-3</v>
      </c>
      <c r="AA70" s="28">
        <v>9</v>
      </c>
      <c r="AB70" s="28">
        <v>5</v>
      </c>
      <c r="AC70" s="33">
        <f t="shared" si="29"/>
        <v>2.8121484814398199E-3</v>
      </c>
      <c r="AD70" s="36">
        <f t="shared" si="30"/>
        <v>1</v>
      </c>
      <c r="AE70" s="35">
        <f t="shared" si="11"/>
        <v>2.8121484814398199E-3</v>
      </c>
      <c r="AF70" s="23">
        <v>58</v>
      </c>
      <c r="AG70" s="33">
        <f t="shared" si="31"/>
        <v>2.3600260416666665E-3</v>
      </c>
      <c r="AH70" s="36">
        <f t="shared" si="32"/>
        <v>1</v>
      </c>
      <c r="AI70" s="35">
        <f t="shared" si="12"/>
        <v>2.3600260416666665E-3</v>
      </c>
      <c r="AJ70" s="29">
        <v>243</v>
      </c>
      <c r="AK70" s="33">
        <f t="shared" si="33"/>
        <v>1.399197332888047E-3</v>
      </c>
      <c r="AL70" s="36">
        <f t="shared" si="34"/>
        <v>1</v>
      </c>
      <c r="AM70" s="35">
        <f t="shared" si="13"/>
        <v>1.399197332888047E-3</v>
      </c>
      <c r="AN70" s="66">
        <v>101.08</v>
      </c>
      <c r="AO70" s="66" t="s">
        <v>301</v>
      </c>
    </row>
    <row r="71" spans="1:41" x14ac:dyDescent="0.25">
      <c r="A71" s="30" t="s">
        <v>150</v>
      </c>
      <c r="B71" s="30" t="s">
        <v>150</v>
      </c>
      <c r="C71" s="31" t="s">
        <v>151</v>
      </c>
      <c r="D71" s="30" t="s">
        <v>123</v>
      </c>
      <c r="E71" s="31" t="s">
        <v>31</v>
      </c>
      <c r="F71" s="72">
        <f t="shared" ref="F71:F126" si="36">J71+N71+R71+V71+Z71+AE71+AI71+AM71</f>
        <v>4.4680252522178512E-2</v>
      </c>
      <c r="G71" s="32">
        <v>7786</v>
      </c>
      <c r="H71" s="33">
        <f t="shared" ref="H71:H102" si="37">G71/$G$5</f>
        <v>4.1308852912682655E-3</v>
      </c>
      <c r="I71" s="34">
        <f t="shared" ref="I71:I126" si="38">$Y$5</f>
        <v>1</v>
      </c>
      <c r="J71" s="35">
        <f t="shared" ref="J71:J126" si="39">H71*I71</f>
        <v>4.1308852912682655E-3</v>
      </c>
      <c r="K71" s="32">
        <v>988</v>
      </c>
      <c r="L71" s="33">
        <f t="shared" si="24"/>
        <v>3.9957131013285338E-3</v>
      </c>
      <c r="M71" s="36">
        <f t="shared" ref="M71:M126" si="40">$Y$5</f>
        <v>1</v>
      </c>
      <c r="N71" s="35">
        <f t="shared" ref="N71:N126" si="41">L71*M71</f>
        <v>3.9957131013285338E-3</v>
      </c>
      <c r="O71" s="23">
        <v>215</v>
      </c>
      <c r="P71" s="33">
        <f t="shared" si="25"/>
        <v>5.7931183143372939E-3</v>
      </c>
      <c r="Q71" s="36">
        <f t="shared" ref="Q71:Q126" si="42">$Y$5</f>
        <v>1</v>
      </c>
      <c r="R71" s="35">
        <f t="shared" ref="R71:R127" si="43">P71*Q71</f>
        <v>5.7931183143372939E-3</v>
      </c>
      <c r="S71" s="32">
        <v>115</v>
      </c>
      <c r="T71" s="33">
        <f t="shared" si="26"/>
        <v>7.937055697425633E-3</v>
      </c>
      <c r="U71" s="36">
        <f t="shared" ref="U71:U126" si="44">$Y$5</f>
        <v>1</v>
      </c>
      <c r="V71" s="35">
        <f t="shared" ref="V71:V127" si="45">T71*U71</f>
        <v>7.937055697425633E-3</v>
      </c>
      <c r="W71" s="23">
        <v>139</v>
      </c>
      <c r="X71" s="33">
        <f t="shared" si="27"/>
        <v>4.3768499275773035E-3</v>
      </c>
      <c r="Y71" s="36">
        <f t="shared" si="28"/>
        <v>1</v>
      </c>
      <c r="Z71" s="35">
        <f t="shared" ref="Z71:Z127" si="46">X71*Y71</f>
        <v>4.3768499275773035E-3</v>
      </c>
      <c r="AA71" s="28">
        <v>36</v>
      </c>
      <c r="AB71" s="28">
        <v>22</v>
      </c>
      <c r="AC71" s="33">
        <f t="shared" si="29"/>
        <v>1.2373453318335208E-2</v>
      </c>
      <c r="AD71" s="36">
        <f t="shared" si="30"/>
        <v>1</v>
      </c>
      <c r="AE71" s="35">
        <f t="shared" ref="AE71:AE127" si="47">AC71*AD71</f>
        <v>1.2373453318335208E-2</v>
      </c>
      <c r="AF71" s="23">
        <v>56</v>
      </c>
      <c r="AG71" s="33">
        <f t="shared" si="31"/>
        <v>2.2786458333333335E-3</v>
      </c>
      <c r="AH71" s="36">
        <f t="shared" si="32"/>
        <v>1</v>
      </c>
      <c r="AI71" s="35">
        <f t="shared" ref="AI71:AI126" si="48">AG71*AH71</f>
        <v>2.2786458333333335E-3</v>
      </c>
      <c r="AJ71" s="29">
        <v>659</v>
      </c>
      <c r="AK71" s="33">
        <f t="shared" si="33"/>
        <v>3.7945310385729338E-3</v>
      </c>
      <c r="AL71" s="36">
        <f t="shared" si="34"/>
        <v>1</v>
      </c>
      <c r="AM71" s="35">
        <f t="shared" ref="AM71:AM127" si="49">AK71*AL71</f>
        <v>3.7945310385729338E-3</v>
      </c>
      <c r="AN71" s="66">
        <v>97.8</v>
      </c>
      <c r="AO71" s="66" t="s">
        <v>302</v>
      </c>
    </row>
    <row r="72" spans="1:41" x14ac:dyDescent="0.25">
      <c r="A72" s="30" t="s">
        <v>152</v>
      </c>
      <c r="B72" s="30" t="s">
        <v>152</v>
      </c>
      <c r="C72" s="31" t="s">
        <v>153</v>
      </c>
      <c r="D72" s="30" t="s">
        <v>123</v>
      </c>
      <c r="E72" s="31" t="s">
        <v>31</v>
      </c>
      <c r="F72" s="72">
        <f t="shared" si="36"/>
        <v>3.0607297077695741E-2</v>
      </c>
      <c r="G72" s="32">
        <v>4786</v>
      </c>
      <c r="H72" s="33">
        <f t="shared" si="37"/>
        <v>2.5392264325725558E-3</v>
      </c>
      <c r="I72" s="34">
        <f t="shared" si="38"/>
        <v>1</v>
      </c>
      <c r="J72" s="35">
        <f t="shared" si="39"/>
        <v>2.5392264325725558E-3</v>
      </c>
      <c r="K72" s="32">
        <v>851</v>
      </c>
      <c r="L72" s="33">
        <f t="shared" ref="L72:L126" si="50">K72/$K$5</f>
        <v>3.4416516692617233E-3</v>
      </c>
      <c r="M72" s="36">
        <f t="shared" si="40"/>
        <v>1</v>
      </c>
      <c r="N72" s="35">
        <f t="shared" si="41"/>
        <v>3.4416516692617233E-3</v>
      </c>
      <c r="O72" s="23">
        <v>128</v>
      </c>
      <c r="P72" s="33">
        <f t="shared" ref="P72:P126" si="51">O72/$O$5</f>
        <v>3.4489262522566216E-3</v>
      </c>
      <c r="Q72" s="36">
        <f t="shared" si="42"/>
        <v>1</v>
      </c>
      <c r="R72" s="35">
        <f t="shared" si="43"/>
        <v>3.4489262522566216E-3</v>
      </c>
      <c r="S72" s="32">
        <v>56</v>
      </c>
      <c r="T72" s="33">
        <f t="shared" ref="T72:T126" si="52">S72/$S$5</f>
        <v>3.8650010352681346E-3</v>
      </c>
      <c r="U72" s="36">
        <f t="shared" si="44"/>
        <v>1</v>
      </c>
      <c r="V72" s="35">
        <f t="shared" si="45"/>
        <v>3.8650010352681346E-3</v>
      </c>
      <c r="W72" s="23">
        <v>180</v>
      </c>
      <c r="X72" s="33">
        <f t="shared" ref="X72:X126" si="53">W72/$W$5</f>
        <v>5.6678632155677307E-3</v>
      </c>
      <c r="Y72" s="36">
        <f t="shared" ref="Y72:Y126" si="54">$Y$5</f>
        <v>1</v>
      </c>
      <c r="Z72" s="35">
        <f t="shared" si="46"/>
        <v>5.6678632155677307E-3</v>
      </c>
      <c r="AA72" s="28">
        <v>31</v>
      </c>
      <c r="AB72" s="28">
        <v>12</v>
      </c>
      <c r="AC72" s="33">
        <f t="shared" ref="AC72:AC113" si="55">AB72/$AB$5</f>
        <v>6.7491563554555678E-3</v>
      </c>
      <c r="AD72" s="36">
        <f t="shared" ref="AD72:AD126" si="56">$Y$5</f>
        <v>1</v>
      </c>
      <c r="AE72" s="35">
        <f t="shared" si="47"/>
        <v>6.7491563554555678E-3</v>
      </c>
      <c r="AF72" s="23">
        <v>63</v>
      </c>
      <c r="AG72" s="33">
        <f t="shared" ref="AG72:AG126" si="57">AF72/$AF$5</f>
        <v>2.5634765625E-3</v>
      </c>
      <c r="AH72" s="36">
        <f t="shared" ref="AH72:AH126" si="58">$Y$5</f>
        <v>1</v>
      </c>
      <c r="AI72" s="35">
        <f t="shared" si="48"/>
        <v>2.5634765625E-3</v>
      </c>
      <c r="AJ72" s="29">
        <v>405</v>
      </c>
      <c r="AK72" s="33">
        <f t="shared" ref="AK72:AK126" si="59">AJ72/$AJ$5</f>
        <v>2.3319955548134117E-3</v>
      </c>
      <c r="AL72" s="36">
        <f t="shared" ref="AL72:AL126" si="60">$Y$5</f>
        <v>1</v>
      </c>
      <c r="AM72" s="35">
        <f t="shared" si="49"/>
        <v>2.3319955548134117E-3</v>
      </c>
      <c r="AN72" s="66">
        <v>100.44</v>
      </c>
      <c r="AO72" s="66" t="s">
        <v>301</v>
      </c>
    </row>
    <row r="73" spans="1:41" x14ac:dyDescent="0.25">
      <c r="A73" s="30" t="s">
        <v>154</v>
      </c>
      <c r="B73" s="30" t="s">
        <v>154</v>
      </c>
      <c r="C73" s="31" t="s">
        <v>155</v>
      </c>
      <c r="D73" s="30" t="s">
        <v>14</v>
      </c>
      <c r="E73" s="31" t="s">
        <v>40</v>
      </c>
      <c r="F73" s="72">
        <f t="shared" si="36"/>
        <v>2.4220165809737283E-2</v>
      </c>
      <c r="G73" s="32">
        <v>3074</v>
      </c>
      <c r="H73" s="33">
        <f t="shared" si="37"/>
        <v>1.630919777210204E-3</v>
      </c>
      <c r="I73" s="34">
        <f t="shared" si="38"/>
        <v>1</v>
      </c>
      <c r="J73" s="35">
        <f t="shared" si="39"/>
        <v>1.630919777210204E-3</v>
      </c>
      <c r="K73" s="32">
        <v>681</v>
      </c>
      <c r="L73" s="33">
        <f t="shared" si="50"/>
        <v>2.7541301842153153E-3</v>
      </c>
      <c r="M73" s="36">
        <f t="shared" si="40"/>
        <v>1</v>
      </c>
      <c r="N73" s="35">
        <f t="shared" si="41"/>
        <v>2.7541301842153153E-3</v>
      </c>
      <c r="O73" s="23">
        <v>144</v>
      </c>
      <c r="P73" s="33">
        <f t="shared" si="51"/>
        <v>3.8800420337886995E-3</v>
      </c>
      <c r="Q73" s="36">
        <f t="shared" si="42"/>
        <v>1</v>
      </c>
      <c r="R73" s="35">
        <f t="shared" si="43"/>
        <v>3.8800420337886995E-3</v>
      </c>
      <c r="S73" s="32">
        <v>25</v>
      </c>
      <c r="T73" s="33">
        <f t="shared" si="52"/>
        <v>1.7254468907447029E-3</v>
      </c>
      <c r="U73" s="36">
        <f t="shared" si="44"/>
        <v>1</v>
      </c>
      <c r="V73" s="35">
        <f t="shared" si="45"/>
        <v>1.7254468907447029E-3</v>
      </c>
      <c r="W73" s="23">
        <v>49</v>
      </c>
      <c r="X73" s="33">
        <f t="shared" si="53"/>
        <v>1.5429183197934379E-3</v>
      </c>
      <c r="Y73" s="36">
        <f t="shared" si="54"/>
        <v>1</v>
      </c>
      <c r="Z73" s="35">
        <f t="shared" si="46"/>
        <v>1.5429183197934379E-3</v>
      </c>
      <c r="AA73" s="28">
        <v>26</v>
      </c>
      <c r="AB73" s="28">
        <v>10</v>
      </c>
      <c r="AC73" s="33">
        <f t="shared" si="55"/>
        <v>5.6242969628796397E-3</v>
      </c>
      <c r="AD73" s="36">
        <f t="shared" si="56"/>
        <v>1</v>
      </c>
      <c r="AE73" s="35">
        <f t="shared" si="47"/>
        <v>5.6242969628796397E-3</v>
      </c>
      <c r="AF73" s="23">
        <v>113</v>
      </c>
      <c r="AG73" s="33">
        <f t="shared" si="57"/>
        <v>4.597981770833333E-3</v>
      </c>
      <c r="AH73" s="36">
        <f t="shared" si="58"/>
        <v>1</v>
      </c>
      <c r="AI73" s="35">
        <f t="shared" si="48"/>
        <v>4.597981770833333E-3</v>
      </c>
      <c r="AJ73" s="29">
        <v>428</v>
      </c>
      <c r="AK73" s="33">
        <f t="shared" si="59"/>
        <v>2.464429870271951E-3</v>
      </c>
      <c r="AL73" s="36">
        <f t="shared" si="60"/>
        <v>1</v>
      </c>
      <c r="AM73" s="35">
        <f t="shared" si="49"/>
        <v>2.464429870271951E-3</v>
      </c>
      <c r="AN73" s="66">
        <v>101.19</v>
      </c>
      <c r="AO73" s="66" t="s">
        <v>301</v>
      </c>
    </row>
    <row r="74" spans="1:41" x14ac:dyDescent="0.25">
      <c r="A74" s="30" t="s">
        <v>156</v>
      </c>
      <c r="B74" s="30" t="s">
        <v>156</v>
      </c>
      <c r="C74" s="31" t="s">
        <v>157</v>
      </c>
      <c r="D74" s="30" t="s">
        <v>14</v>
      </c>
      <c r="E74" s="31" t="s">
        <v>19</v>
      </c>
      <c r="F74" s="72">
        <f t="shared" si="36"/>
        <v>6.0369901591023151E-2</v>
      </c>
      <c r="G74" s="32">
        <v>10954</v>
      </c>
      <c r="H74" s="33">
        <f t="shared" si="37"/>
        <v>5.8116770460509351E-3</v>
      </c>
      <c r="I74" s="34">
        <f t="shared" si="38"/>
        <v>1</v>
      </c>
      <c r="J74" s="35">
        <f t="shared" si="39"/>
        <v>5.8116770460509351E-3</v>
      </c>
      <c r="K74" s="32">
        <v>1972</v>
      </c>
      <c r="L74" s="33">
        <f t="shared" si="50"/>
        <v>7.97524922653833E-3</v>
      </c>
      <c r="M74" s="36">
        <f t="shared" si="40"/>
        <v>1</v>
      </c>
      <c r="N74" s="35">
        <f t="shared" si="41"/>
        <v>7.97524922653833E-3</v>
      </c>
      <c r="O74" s="23">
        <v>294</v>
      </c>
      <c r="P74" s="33">
        <f t="shared" si="51"/>
        <v>7.9217524856519273E-3</v>
      </c>
      <c r="Q74" s="36">
        <f t="shared" si="42"/>
        <v>1</v>
      </c>
      <c r="R74" s="35">
        <f t="shared" si="43"/>
        <v>7.9217524856519273E-3</v>
      </c>
      <c r="S74" s="32">
        <v>156</v>
      </c>
      <c r="T74" s="33">
        <f t="shared" si="52"/>
        <v>1.0766788598246946E-2</v>
      </c>
      <c r="U74" s="36">
        <f t="shared" si="44"/>
        <v>1</v>
      </c>
      <c r="V74" s="35">
        <f t="shared" si="45"/>
        <v>1.0766788598246946E-2</v>
      </c>
      <c r="W74" s="23">
        <v>278</v>
      </c>
      <c r="X74" s="33">
        <f t="shared" si="53"/>
        <v>8.7536998551546071E-3</v>
      </c>
      <c r="Y74" s="36">
        <f t="shared" si="54"/>
        <v>1</v>
      </c>
      <c r="Z74" s="35">
        <f t="shared" si="46"/>
        <v>8.7536998551546071E-3</v>
      </c>
      <c r="AA74" s="28">
        <v>42</v>
      </c>
      <c r="AB74" s="28">
        <v>17</v>
      </c>
      <c r="AC74" s="33">
        <f t="shared" si="55"/>
        <v>9.5613048368953877E-3</v>
      </c>
      <c r="AD74" s="36">
        <f t="shared" si="56"/>
        <v>1</v>
      </c>
      <c r="AE74" s="35">
        <f t="shared" si="47"/>
        <v>9.5613048368953877E-3</v>
      </c>
      <c r="AF74" s="23">
        <v>100</v>
      </c>
      <c r="AG74" s="33">
        <f t="shared" si="57"/>
        <v>4.069010416666667E-3</v>
      </c>
      <c r="AH74" s="36">
        <f t="shared" si="58"/>
        <v>1</v>
      </c>
      <c r="AI74" s="35">
        <f t="shared" si="48"/>
        <v>4.069010416666667E-3</v>
      </c>
      <c r="AJ74" s="29">
        <v>957</v>
      </c>
      <c r="AK74" s="33">
        <f t="shared" si="59"/>
        <v>5.5104191258183574E-3</v>
      </c>
      <c r="AL74" s="36">
        <f t="shared" si="60"/>
        <v>1</v>
      </c>
      <c r="AM74" s="35">
        <f t="shared" si="49"/>
        <v>5.5104191258183574E-3</v>
      </c>
      <c r="AN74" s="66">
        <v>100.98</v>
      </c>
      <c r="AO74" s="66" t="s">
        <v>301</v>
      </c>
    </row>
    <row r="75" spans="1:41" x14ac:dyDescent="0.25">
      <c r="A75" s="30" t="s">
        <v>158</v>
      </c>
      <c r="B75" s="30" t="s">
        <v>158</v>
      </c>
      <c r="C75" s="31" t="s">
        <v>159</v>
      </c>
      <c r="D75" s="30" t="s">
        <v>22</v>
      </c>
      <c r="E75" s="31" t="s">
        <v>23</v>
      </c>
      <c r="F75" s="72">
        <f t="shared" si="36"/>
        <v>2.0646052390195305E-2</v>
      </c>
      <c r="G75" s="32">
        <v>5690</v>
      </c>
      <c r="H75" s="33">
        <f t="shared" si="37"/>
        <v>3.018846301992863E-3</v>
      </c>
      <c r="I75" s="34">
        <f t="shared" si="38"/>
        <v>1</v>
      </c>
      <c r="J75" s="35">
        <f t="shared" si="39"/>
        <v>3.018846301992863E-3</v>
      </c>
      <c r="K75" s="32">
        <v>405</v>
      </c>
      <c r="L75" s="33">
        <f t="shared" si="50"/>
        <v>1.6379188320223242E-3</v>
      </c>
      <c r="M75" s="36">
        <f t="shared" si="40"/>
        <v>1</v>
      </c>
      <c r="N75" s="35">
        <f t="shared" si="41"/>
        <v>1.6379188320223242E-3</v>
      </c>
      <c r="O75" s="23">
        <v>94</v>
      </c>
      <c r="P75" s="33">
        <f t="shared" si="51"/>
        <v>2.5328052165009564E-3</v>
      </c>
      <c r="Q75" s="36">
        <f t="shared" si="42"/>
        <v>1</v>
      </c>
      <c r="R75" s="35">
        <f t="shared" si="43"/>
        <v>2.5328052165009564E-3</v>
      </c>
      <c r="S75" s="32">
        <v>48</v>
      </c>
      <c r="T75" s="33">
        <f t="shared" si="52"/>
        <v>3.3128580302298296E-3</v>
      </c>
      <c r="U75" s="36">
        <f t="shared" si="44"/>
        <v>1</v>
      </c>
      <c r="V75" s="35">
        <f t="shared" si="45"/>
        <v>3.3128580302298296E-3</v>
      </c>
      <c r="W75" s="23">
        <v>91</v>
      </c>
      <c r="X75" s="33">
        <f t="shared" si="53"/>
        <v>2.8654197367592418E-3</v>
      </c>
      <c r="Y75" s="36">
        <f t="shared" si="54"/>
        <v>1</v>
      </c>
      <c r="Z75" s="35">
        <f t="shared" si="46"/>
        <v>2.8654197367592418E-3</v>
      </c>
      <c r="AA75" s="28">
        <v>6</v>
      </c>
      <c r="AB75" s="28">
        <v>1</v>
      </c>
      <c r="AC75" s="33">
        <f t="shared" si="55"/>
        <v>5.6242969628796406E-4</v>
      </c>
      <c r="AD75" s="36">
        <f t="shared" si="56"/>
        <v>1</v>
      </c>
      <c r="AE75" s="35">
        <f t="shared" si="47"/>
        <v>5.6242969628796406E-4</v>
      </c>
      <c r="AF75" s="23">
        <v>80</v>
      </c>
      <c r="AG75" s="33">
        <f t="shared" si="57"/>
        <v>3.2552083333333335E-3</v>
      </c>
      <c r="AH75" s="36">
        <f t="shared" si="58"/>
        <v>1</v>
      </c>
      <c r="AI75" s="35">
        <f t="shared" si="48"/>
        <v>3.2552083333333335E-3</v>
      </c>
      <c r="AJ75" s="29">
        <v>601</v>
      </c>
      <c r="AK75" s="33">
        <f t="shared" si="59"/>
        <v>3.4605662430687908E-3</v>
      </c>
      <c r="AL75" s="36">
        <f t="shared" si="60"/>
        <v>1</v>
      </c>
      <c r="AM75" s="35">
        <f t="shared" si="49"/>
        <v>3.4605662430687908E-3</v>
      </c>
      <c r="AN75" s="66">
        <v>95.21</v>
      </c>
      <c r="AO75" s="66" t="s">
        <v>304</v>
      </c>
    </row>
    <row r="76" spans="1:41" x14ac:dyDescent="0.25">
      <c r="A76" s="30" t="s">
        <v>160</v>
      </c>
      <c r="B76" s="30" t="s">
        <v>160</v>
      </c>
      <c r="C76" s="31" t="s">
        <v>161</v>
      </c>
      <c r="D76" s="30" t="s">
        <v>14</v>
      </c>
      <c r="E76" s="31" t="s">
        <v>23</v>
      </c>
      <c r="F76" s="72">
        <f t="shared" si="36"/>
        <v>1.7342925619793882E-2</v>
      </c>
      <c r="G76" s="32">
        <v>3522</v>
      </c>
      <c r="H76" s="33">
        <f t="shared" si="37"/>
        <v>1.8686075001087634E-3</v>
      </c>
      <c r="I76" s="34">
        <f t="shared" si="38"/>
        <v>1</v>
      </c>
      <c r="J76" s="35">
        <f t="shared" si="39"/>
        <v>1.8686075001087634E-3</v>
      </c>
      <c r="K76" s="32">
        <v>867</v>
      </c>
      <c r="L76" s="33">
        <f t="shared" si="50"/>
        <v>3.5063595737366794E-3</v>
      </c>
      <c r="M76" s="36">
        <f t="shared" si="40"/>
        <v>1</v>
      </c>
      <c r="N76" s="35">
        <f t="shared" si="41"/>
        <v>3.5063595737366794E-3</v>
      </c>
      <c r="O76" s="23">
        <v>46</v>
      </c>
      <c r="P76" s="33">
        <f t="shared" si="51"/>
        <v>1.2394578719047233E-3</v>
      </c>
      <c r="Q76" s="36">
        <f t="shared" si="42"/>
        <v>1</v>
      </c>
      <c r="R76" s="35">
        <f t="shared" si="43"/>
        <v>1.2394578719047233E-3</v>
      </c>
      <c r="S76" s="32">
        <v>12</v>
      </c>
      <c r="T76" s="33">
        <f t="shared" si="52"/>
        <v>8.282145075574574E-4</v>
      </c>
      <c r="U76" s="36">
        <f t="shared" si="44"/>
        <v>1</v>
      </c>
      <c r="V76" s="35">
        <f t="shared" si="45"/>
        <v>8.282145075574574E-4</v>
      </c>
      <c r="W76" s="23">
        <v>64</v>
      </c>
      <c r="X76" s="33">
        <f t="shared" si="53"/>
        <v>2.0152402544240822E-3</v>
      </c>
      <c r="Y76" s="36">
        <f t="shared" si="54"/>
        <v>1</v>
      </c>
      <c r="Z76" s="35">
        <f t="shared" si="46"/>
        <v>2.0152402544240822E-3</v>
      </c>
      <c r="AA76" s="28">
        <v>2</v>
      </c>
      <c r="AB76" s="28"/>
      <c r="AC76" s="33">
        <f t="shared" si="55"/>
        <v>0</v>
      </c>
      <c r="AD76" s="36">
        <f t="shared" si="56"/>
        <v>1</v>
      </c>
      <c r="AE76" s="35">
        <f t="shared" si="47"/>
        <v>0</v>
      </c>
      <c r="AF76" s="23">
        <v>156</v>
      </c>
      <c r="AG76" s="33">
        <f t="shared" si="57"/>
        <v>6.34765625E-3</v>
      </c>
      <c r="AH76" s="36">
        <f t="shared" si="58"/>
        <v>1</v>
      </c>
      <c r="AI76" s="35">
        <f t="shared" si="48"/>
        <v>6.34765625E-3</v>
      </c>
      <c r="AJ76" s="29">
        <v>267</v>
      </c>
      <c r="AK76" s="33">
        <f t="shared" si="59"/>
        <v>1.5373896620621749E-3</v>
      </c>
      <c r="AL76" s="36">
        <f t="shared" si="60"/>
        <v>1</v>
      </c>
      <c r="AM76" s="35">
        <f t="shared" si="49"/>
        <v>1.5373896620621749E-3</v>
      </c>
      <c r="AN76" s="66">
        <v>101.93</v>
      </c>
      <c r="AO76" s="66" t="s">
        <v>301</v>
      </c>
    </row>
    <row r="77" spans="1:41" x14ac:dyDescent="0.25">
      <c r="A77" s="30" t="s">
        <v>162</v>
      </c>
      <c r="B77" s="30" t="s">
        <v>162</v>
      </c>
      <c r="C77" s="31" t="s">
        <v>163</v>
      </c>
      <c r="D77" s="30" t="s">
        <v>14</v>
      </c>
      <c r="E77" s="31" t="s">
        <v>15</v>
      </c>
      <c r="F77" s="72">
        <f t="shared" si="36"/>
        <v>2.9922134108523266E-2</v>
      </c>
      <c r="G77" s="32">
        <v>9592</v>
      </c>
      <c r="H77" s="33">
        <f t="shared" si="37"/>
        <v>5.0890639242030826E-3</v>
      </c>
      <c r="I77" s="34">
        <f t="shared" si="38"/>
        <v>1</v>
      </c>
      <c r="J77" s="35">
        <f t="shared" si="39"/>
        <v>5.0890639242030826E-3</v>
      </c>
      <c r="K77" s="32">
        <v>1208</v>
      </c>
      <c r="L77" s="33">
        <f t="shared" si="50"/>
        <v>4.8854467878591797E-3</v>
      </c>
      <c r="M77" s="36">
        <f t="shared" si="40"/>
        <v>1</v>
      </c>
      <c r="N77" s="35">
        <f t="shared" si="41"/>
        <v>4.8854467878591797E-3</v>
      </c>
      <c r="O77" s="23">
        <v>141</v>
      </c>
      <c r="P77" s="33">
        <f t="shared" si="51"/>
        <v>3.7992078247514349E-3</v>
      </c>
      <c r="Q77" s="36">
        <f t="shared" si="42"/>
        <v>1</v>
      </c>
      <c r="R77" s="35">
        <f t="shared" si="43"/>
        <v>3.7992078247514349E-3</v>
      </c>
      <c r="S77" s="32">
        <v>50</v>
      </c>
      <c r="T77" s="33">
        <f t="shared" si="52"/>
        <v>3.4508937814894058E-3</v>
      </c>
      <c r="U77" s="36">
        <f t="shared" si="44"/>
        <v>1</v>
      </c>
      <c r="V77" s="35">
        <f t="shared" si="45"/>
        <v>3.4508937814894058E-3</v>
      </c>
      <c r="W77" s="23">
        <v>158</v>
      </c>
      <c r="X77" s="33">
        <f t="shared" si="53"/>
        <v>4.9751243781094526E-3</v>
      </c>
      <c r="Y77" s="36">
        <f t="shared" si="54"/>
        <v>1</v>
      </c>
      <c r="Z77" s="35">
        <f t="shared" si="46"/>
        <v>4.9751243781094526E-3</v>
      </c>
      <c r="AA77" s="28">
        <v>9</v>
      </c>
      <c r="AB77" s="28">
        <v>2</v>
      </c>
      <c r="AC77" s="33">
        <f t="shared" si="55"/>
        <v>1.1248593925759281E-3</v>
      </c>
      <c r="AD77" s="36">
        <f t="shared" si="56"/>
        <v>1</v>
      </c>
      <c r="AE77" s="35">
        <f t="shared" si="47"/>
        <v>1.1248593925759281E-3</v>
      </c>
      <c r="AF77" s="23">
        <v>42</v>
      </c>
      <c r="AG77" s="33">
        <f t="shared" si="57"/>
        <v>1.708984375E-3</v>
      </c>
      <c r="AH77" s="36">
        <f t="shared" si="58"/>
        <v>1</v>
      </c>
      <c r="AI77" s="35">
        <f t="shared" si="48"/>
        <v>1.708984375E-3</v>
      </c>
      <c r="AJ77" s="29">
        <v>849</v>
      </c>
      <c r="AK77" s="33">
        <f t="shared" si="59"/>
        <v>4.8885536445347809E-3</v>
      </c>
      <c r="AL77" s="36">
        <f t="shared" si="60"/>
        <v>1</v>
      </c>
      <c r="AM77" s="35">
        <f t="shared" si="49"/>
        <v>4.8885536445347809E-3</v>
      </c>
      <c r="AN77" s="66">
        <v>100.3</v>
      </c>
      <c r="AO77" s="66" t="s">
        <v>301</v>
      </c>
    </row>
    <row r="78" spans="1:41" x14ac:dyDescent="0.25">
      <c r="A78" s="30" t="s">
        <v>164</v>
      </c>
      <c r="B78" s="30" t="s">
        <v>164</v>
      </c>
      <c r="C78" s="31" t="s">
        <v>165</v>
      </c>
      <c r="D78" s="30" t="s">
        <v>30</v>
      </c>
      <c r="E78" s="31" t="s">
        <v>31</v>
      </c>
      <c r="F78" s="72">
        <f t="shared" si="36"/>
        <v>0.36553759384748741</v>
      </c>
      <c r="G78" s="32">
        <v>128947</v>
      </c>
      <c r="H78" s="33">
        <f t="shared" si="37"/>
        <v>6.8413211617411901E-2</v>
      </c>
      <c r="I78" s="34">
        <f t="shared" si="38"/>
        <v>1</v>
      </c>
      <c r="J78" s="35">
        <f t="shared" si="39"/>
        <v>6.8413211617411901E-2</v>
      </c>
      <c r="K78" s="32">
        <v>10715</v>
      </c>
      <c r="L78" s="33">
        <f t="shared" si="50"/>
        <v>4.3334074778072107E-2</v>
      </c>
      <c r="M78" s="36">
        <f t="shared" si="40"/>
        <v>1</v>
      </c>
      <c r="N78" s="35">
        <f t="shared" si="41"/>
        <v>4.3334074778072107E-2</v>
      </c>
      <c r="O78" s="23">
        <v>2345</v>
      </c>
      <c r="P78" s="33">
        <f t="shared" si="51"/>
        <v>6.3185406730795132E-2</v>
      </c>
      <c r="Q78" s="36">
        <f t="shared" si="42"/>
        <v>1</v>
      </c>
      <c r="R78" s="35">
        <f t="shared" si="43"/>
        <v>6.3185406730795132E-2</v>
      </c>
      <c r="S78" s="32">
        <v>526</v>
      </c>
      <c r="T78" s="33">
        <f t="shared" si="52"/>
        <v>3.6303402581268546E-2</v>
      </c>
      <c r="U78" s="36">
        <f t="shared" si="44"/>
        <v>1</v>
      </c>
      <c r="V78" s="35">
        <f t="shared" si="45"/>
        <v>3.6303402581268546E-2</v>
      </c>
      <c r="W78" s="23">
        <v>1206</v>
      </c>
      <c r="X78" s="33">
        <f t="shared" si="53"/>
        <v>3.7974683544303799E-2</v>
      </c>
      <c r="Y78" s="36">
        <f t="shared" si="54"/>
        <v>1</v>
      </c>
      <c r="Z78" s="35">
        <f t="shared" si="46"/>
        <v>3.7974683544303799E-2</v>
      </c>
      <c r="AA78" s="28">
        <v>59</v>
      </c>
      <c r="AB78" s="28">
        <v>34</v>
      </c>
      <c r="AC78" s="33">
        <f t="shared" si="55"/>
        <v>1.9122609673790775E-2</v>
      </c>
      <c r="AD78" s="36">
        <f t="shared" si="56"/>
        <v>1</v>
      </c>
      <c r="AE78" s="35">
        <f t="shared" si="47"/>
        <v>1.9122609673790775E-2</v>
      </c>
      <c r="AF78" s="23">
        <v>743</v>
      </c>
      <c r="AG78" s="33">
        <f t="shared" si="57"/>
        <v>3.0232747395833332E-2</v>
      </c>
      <c r="AH78" s="36">
        <f t="shared" si="58"/>
        <v>1</v>
      </c>
      <c r="AI78" s="35">
        <f t="shared" si="48"/>
        <v>3.0232747395833332E-2</v>
      </c>
      <c r="AJ78" s="29">
        <v>11631</v>
      </c>
      <c r="AK78" s="33">
        <f t="shared" si="59"/>
        <v>6.6971457526011829E-2</v>
      </c>
      <c r="AL78" s="36">
        <f t="shared" si="60"/>
        <v>1</v>
      </c>
      <c r="AM78" s="35">
        <f t="shared" si="49"/>
        <v>6.6971457526011829E-2</v>
      </c>
      <c r="AN78" s="66">
        <v>97.03</v>
      </c>
      <c r="AO78" s="66" t="s">
        <v>302</v>
      </c>
    </row>
    <row r="79" spans="1:41" x14ac:dyDescent="0.25">
      <c r="A79" s="30" t="s">
        <v>166</v>
      </c>
      <c r="B79" s="30" t="s">
        <v>166</v>
      </c>
      <c r="C79" s="31" t="s">
        <v>167</v>
      </c>
      <c r="D79" s="30" t="s">
        <v>14</v>
      </c>
      <c r="E79" s="31" t="s">
        <v>40</v>
      </c>
      <c r="F79" s="72">
        <f t="shared" si="36"/>
        <v>6.1317762436633991E-2</v>
      </c>
      <c r="G79" s="32">
        <v>6021</v>
      </c>
      <c r="H79" s="33">
        <f t="shared" si="37"/>
        <v>3.1944593294022895E-3</v>
      </c>
      <c r="I79" s="34">
        <f t="shared" si="38"/>
        <v>1</v>
      </c>
      <c r="J79" s="35">
        <f t="shared" si="39"/>
        <v>3.1944593294022895E-3</v>
      </c>
      <c r="K79" s="32">
        <v>1186</v>
      </c>
      <c r="L79" s="33">
        <f t="shared" si="50"/>
        <v>4.796473419206115E-3</v>
      </c>
      <c r="M79" s="36">
        <f t="shared" si="40"/>
        <v>1</v>
      </c>
      <c r="N79" s="35">
        <f t="shared" si="41"/>
        <v>4.796473419206115E-3</v>
      </c>
      <c r="O79" s="23">
        <v>499</v>
      </c>
      <c r="P79" s="33">
        <f t="shared" si="51"/>
        <v>1.3445423436531673E-2</v>
      </c>
      <c r="Q79" s="36">
        <f t="shared" si="42"/>
        <v>1</v>
      </c>
      <c r="R79" s="35">
        <f t="shared" si="43"/>
        <v>1.3445423436531673E-2</v>
      </c>
      <c r="S79" s="32">
        <v>137</v>
      </c>
      <c r="T79" s="33">
        <f t="shared" si="52"/>
        <v>9.4554489612809715E-3</v>
      </c>
      <c r="U79" s="36">
        <f t="shared" si="44"/>
        <v>1</v>
      </c>
      <c r="V79" s="35">
        <f t="shared" si="45"/>
        <v>9.4554489612809715E-3</v>
      </c>
      <c r="W79" s="23">
        <v>221</v>
      </c>
      <c r="X79" s="33">
        <f t="shared" si="53"/>
        <v>6.9588765035581588E-3</v>
      </c>
      <c r="Y79" s="36">
        <f t="shared" si="54"/>
        <v>1</v>
      </c>
      <c r="Z79" s="35">
        <f t="shared" si="46"/>
        <v>6.9588765035581588E-3</v>
      </c>
      <c r="AA79" s="28">
        <v>26</v>
      </c>
      <c r="AB79" s="28">
        <v>13</v>
      </c>
      <c r="AC79" s="33">
        <f t="shared" si="55"/>
        <v>7.3115860517435323E-3</v>
      </c>
      <c r="AD79" s="36">
        <f t="shared" si="56"/>
        <v>1</v>
      </c>
      <c r="AE79" s="35">
        <f t="shared" si="47"/>
        <v>7.3115860517435323E-3</v>
      </c>
      <c r="AF79" s="23">
        <v>311</v>
      </c>
      <c r="AG79" s="33">
        <f t="shared" si="57"/>
        <v>1.2654622395833334E-2</v>
      </c>
      <c r="AH79" s="36">
        <f t="shared" si="58"/>
        <v>1</v>
      </c>
      <c r="AI79" s="35">
        <f t="shared" si="48"/>
        <v>1.2654622395833334E-2</v>
      </c>
      <c r="AJ79" s="29">
        <v>608</v>
      </c>
      <c r="AK79" s="33">
        <f t="shared" si="59"/>
        <v>3.5008723390779115E-3</v>
      </c>
      <c r="AL79" s="36">
        <f t="shared" si="60"/>
        <v>1</v>
      </c>
      <c r="AM79" s="35">
        <f t="shared" si="49"/>
        <v>3.5008723390779115E-3</v>
      </c>
      <c r="AN79" s="66">
        <v>102.1</v>
      </c>
      <c r="AO79" s="66" t="s">
        <v>301</v>
      </c>
    </row>
    <row r="80" spans="1:41" x14ac:dyDescent="0.25">
      <c r="A80" s="30" t="s">
        <v>168</v>
      </c>
      <c r="B80" s="30" t="s">
        <v>168</v>
      </c>
      <c r="C80" s="31" t="s">
        <v>169</v>
      </c>
      <c r="D80" s="30" t="s">
        <v>22</v>
      </c>
      <c r="E80" s="31" t="s">
        <v>31</v>
      </c>
      <c r="F80" s="72">
        <f t="shared" si="36"/>
        <v>6.5936093788491017E-3</v>
      </c>
      <c r="G80" s="32">
        <v>1223</v>
      </c>
      <c r="H80" s="33">
        <f t="shared" si="37"/>
        <v>6.4886626139495104E-4</v>
      </c>
      <c r="I80" s="34">
        <f t="shared" si="38"/>
        <v>1</v>
      </c>
      <c r="J80" s="35">
        <f t="shared" si="39"/>
        <v>6.4886626139495104E-4</v>
      </c>
      <c r="K80" s="32">
        <v>192</v>
      </c>
      <c r="L80" s="33">
        <f t="shared" si="50"/>
        <v>7.7649485369947219E-4</v>
      </c>
      <c r="M80" s="36">
        <f t="shared" si="40"/>
        <v>1</v>
      </c>
      <c r="N80" s="35">
        <f t="shared" si="41"/>
        <v>7.7649485369947219E-4</v>
      </c>
      <c r="O80" s="23">
        <v>26</v>
      </c>
      <c r="P80" s="33">
        <f t="shared" si="51"/>
        <v>7.0056314498962628E-4</v>
      </c>
      <c r="Q80" s="36">
        <f t="shared" si="42"/>
        <v>1</v>
      </c>
      <c r="R80" s="35">
        <f t="shared" si="43"/>
        <v>7.0056314498962628E-4</v>
      </c>
      <c r="S80" s="32">
        <v>28</v>
      </c>
      <c r="T80" s="33">
        <f t="shared" si="52"/>
        <v>1.9325005176340673E-3</v>
      </c>
      <c r="U80" s="36">
        <f t="shared" si="44"/>
        <v>1</v>
      </c>
      <c r="V80" s="35">
        <f t="shared" si="45"/>
        <v>1.9325005176340673E-3</v>
      </c>
      <c r="W80" s="23">
        <v>46</v>
      </c>
      <c r="X80" s="33">
        <f t="shared" si="53"/>
        <v>1.4484539328673089E-3</v>
      </c>
      <c r="Y80" s="36">
        <f t="shared" si="54"/>
        <v>1</v>
      </c>
      <c r="Z80" s="35">
        <f t="shared" si="46"/>
        <v>1.4484539328673089E-3</v>
      </c>
      <c r="AA80" s="28">
        <v>1</v>
      </c>
      <c r="AB80" s="28"/>
      <c r="AC80" s="33">
        <f t="shared" si="55"/>
        <v>0</v>
      </c>
      <c r="AD80" s="36">
        <f t="shared" si="56"/>
        <v>1</v>
      </c>
      <c r="AE80" s="35">
        <f t="shared" si="47"/>
        <v>0</v>
      </c>
      <c r="AF80" s="23">
        <v>11</v>
      </c>
      <c r="AG80" s="33">
        <f t="shared" si="57"/>
        <v>4.4759114583333332E-4</v>
      </c>
      <c r="AH80" s="36">
        <f t="shared" si="58"/>
        <v>1</v>
      </c>
      <c r="AI80" s="35">
        <f t="shared" si="48"/>
        <v>4.4759114583333332E-4</v>
      </c>
      <c r="AJ80" s="29">
        <v>111</v>
      </c>
      <c r="AK80" s="33">
        <f t="shared" si="59"/>
        <v>6.3913952243034242E-4</v>
      </c>
      <c r="AL80" s="36">
        <f t="shared" si="60"/>
        <v>1</v>
      </c>
      <c r="AM80" s="35">
        <f t="shared" si="49"/>
        <v>6.3913952243034242E-4</v>
      </c>
      <c r="AN80" s="66">
        <v>93.69</v>
      </c>
      <c r="AO80" s="66" t="s">
        <v>304</v>
      </c>
    </row>
    <row r="81" spans="1:41" x14ac:dyDescent="0.25">
      <c r="A81" s="30" t="s">
        <v>170</v>
      </c>
      <c r="B81" s="30" t="s">
        <v>170</v>
      </c>
      <c r="C81" s="31" t="s">
        <v>171</v>
      </c>
      <c r="D81" s="30" t="s">
        <v>22</v>
      </c>
      <c r="E81" s="31" t="s">
        <v>23</v>
      </c>
      <c r="F81" s="72">
        <f t="shared" si="36"/>
        <v>8.2503470197442877E-3</v>
      </c>
      <c r="G81" s="32">
        <v>1524</v>
      </c>
      <c r="H81" s="33">
        <f t="shared" si="37"/>
        <v>8.0856270021742059E-4</v>
      </c>
      <c r="I81" s="34">
        <f t="shared" si="38"/>
        <v>1</v>
      </c>
      <c r="J81" s="35">
        <f t="shared" si="39"/>
        <v>8.0856270021742059E-4</v>
      </c>
      <c r="K81" s="32">
        <v>300</v>
      </c>
      <c r="L81" s="33">
        <f t="shared" si="50"/>
        <v>1.2132732089054252E-3</v>
      </c>
      <c r="M81" s="36">
        <f t="shared" si="40"/>
        <v>1</v>
      </c>
      <c r="N81" s="35">
        <f t="shared" si="41"/>
        <v>1.2132732089054252E-3</v>
      </c>
      <c r="O81" s="23">
        <v>12</v>
      </c>
      <c r="P81" s="33">
        <f t="shared" si="51"/>
        <v>3.2333683614905827E-4</v>
      </c>
      <c r="Q81" s="36">
        <f t="shared" si="42"/>
        <v>1</v>
      </c>
      <c r="R81" s="35">
        <f t="shared" si="43"/>
        <v>3.2333683614905827E-4</v>
      </c>
      <c r="S81" s="32">
        <v>11</v>
      </c>
      <c r="T81" s="33">
        <f t="shared" si="52"/>
        <v>7.5919663192766922E-4</v>
      </c>
      <c r="U81" s="36">
        <f t="shared" si="44"/>
        <v>1</v>
      </c>
      <c r="V81" s="35">
        <f t="shared" si="45"/>
        <v>7.5919663192766922E-4</v>
      </c>
      <c r="W81" s="23">
        <v>44</v>
      </c>
      <c r="X81" s="33">
        <f t="shared" si="53"/>
        <v>1.3854776749165564E-3</v>
      </c>
      <c r="Y81" s="36">
        <f t="shared" si="54"/>
        <v>1</v>
      </c>
      <c r="Z81" s="35">
        <f t="shared" si="46"/>
        <v>1.3854776749165564E-3</v>
      </c>
      <c r="AA81" s="28">
        <v>2</v>
      </c>
      <c r="AB81" s="28">
        <v>2</v>
      </c>
      <c r="AC81" s="33">
        <f t="shared" si="55"/>
        <v>1.1248593925759281E-3</v>
      </c>
      <c r="AD81" s="36">
        <f t="shared" si="56"/>
        <v>1</v>
      </c>
      <c r="AE81" s="35">
        <f t="shared" si="47"/>
        <v>1.1248593925759281E-3</v>
      </c>
      <c r="AF81" s="23">
        <v>41</v>
      </c>
      <c r="AG81" s="33">
        <f t="shared" si="57"/>
        <v>1.6682942708333333E-3</v>
      </c>
      <c r="AH81" s="36">
        <f t="shared" si="58"/>
        <v>1</v>
      </c>
      <c r="AI81" s="35">
        <f t="shared" si="48"/>
        <v>1.6682942708333333E-3</v>
      </c>
      <c r="AJ81" s="29">
        <v>168</v>
      </c>
      <c r="AK81" s="33">
        <f t="shared" si="59"/>
        <v>9.6734630421889661E-4</v>
      </c>
      <c r="AL81" s="36">
        <f t="shared" si="60"/>
        <v>1</v>
      </c>
      <c r="AM81" s="35">
        <f t="shared" si="49"/>
        <v>9.6734630421889661E-4</v>
      </c>
      <c r="AN81" s="66">
        <v>99.33</v>
      </c>
      <c r="AO81" s="66" t="s">
        <v>302</v>
      </c>
    </row>
    <row r="82" spans="1:41" x14ac:dyDescent="0.25">
      <c r="A82" s="30" t="s">
        <v>16</v>
      </c>
      <c r="B82" s="30" t="s">
        <v>172</v>
      </c>
      <c r="C82" s="31" t="s">
        <v>173</v>
      </c>
      <c r="D82" s="30" t="s">
        <v>30</v>
      </c>
      <c r="E82" s="31" t="s">
        <v>19</v>
      </c>
      <c r="F82" s="72">
        <f t="shared" si="36"/>
        <v>0.15845431115057348</v>
      </c>
      <c r="G82" s="32">
        <v>23799</v>
      </c>
      <c r="H82" s="33">
        <f t="shared" si="37"/>
        <v>1.2626629726033066E-2</v>
      </c>
      <c r="I82" s="34">
        <f t="shared" si="38"/>
        <v>1</v>
      </c>
      <c r="J82" s="35">
        <f t="shared" si="39"/>
        <v>1.2626629726033066E-2</v>
      </c>
      <c r="K82" s="32">
        <v>2283</v>
      </c>
      <c r="L82" s="33">
        <f t="shared" si="50"/>
        <v>9.2330091197702878E-3</v>
      </c>
      <c r="M82" s="36">
        <f t="shared" si="40"/>
        <v>1</v>
      </c>
      <c r="N82" s="35">
        <f t="shared" si="41"/>
        <v>9.2330091197702878E-3</v>
      </c>
      <c r="O82" s="23">
        <v>727</v>
      </c>
      <c r="P82" s="33">
        <f t="shared" si="51"/>
        <v>1.9588823323363782E-2</v>
      </c>
      <c r="Q82" s="36">
        <f t="shared" si="42"/>
        <v>1</v>
      </c>
      <c r="R82" s="35">
        <f t="shared" si="43"/>
        <v>1.9588823323363782E-2</v>
      </c>
      <c r="S82" s="32">
        <v>468</v>
      </c>
      <c r="T82" s="33">
        <f t="shared" si="52"/>
        <v>3.230036579474084E-2</v>
      </c>
      <c r="U82" s="36">
        <f t="shared" si="44"/>
        <v>1</v>
      </c>
      <c r="V82" s="35">
        <f t="shared" si="45"/>
        <v>3.230036579474084E-2</v>
      </c>
      <c r="W82" s="23">
        <v>759</v>
      </c>
      <c r="X82" s="33">
        <f t="shared" si="53"/>
        <v>2.38994898923106E-2</v>
      </c>
      <c r="Y82" s="36">
        <f t="shared" si="54"/>
        <v>1</v>
      </c>
      <c r="Z82" s="35">
        <f t="shared" si="46"/>
        <v>2.38994898923106E-2</v>
      </c>
      <c r="AA82" s="28">
        <v>95</v>
      </c>
      <c r="AB82" s="28">
        <v>57</v>
      </c>
      <c r="AC82" s="33">
        <f t="shared" si="55"/>
        <v>3.2058492688413945E-2</v>
      </c>
      <c r="AD82" s="36">
        <f t="shared" si="56"/>
        <v>1</v>
      </c>
      <c r="AE82" s="35">
        <f t="shared" si="47"/>
        <v>3.2058492688413945E-2</v>
      </c>
      <c r="AF82" s="23">
        <v>294</v>
      </c>
      <c r="AG82" s="33">
        <f t="shared" si="57"/>
        <v>1.1962890625E-2</v>
      </c>
      <c r="AH82" s="36">
        <f t="shared" si="58"/>
        <v>1</v>
      </c>
      <c r="AI82" s="35">
        <f t="shared" si="48"/>
        <v>1.1962890625E-2</v>
      </c>
      <c r="AJ82" s="29">
        <v>2915</v>
      </c>
      <c r="AK82" s="33">
        <f t="shared" si="59"/>
        <v>1.6784609980940973E-2</v>
      </c>
      <c r="AL82" s="36">
        <f t="shared" si="60"/>
        <v>1</v>
      </c>
      <c r="AM82" s="35">
        <f t="shared" si="49"/>
        <v>1.6784609980940973E-2</v>
      </c>
      <c r="AN82" s="67">
        <v>101.19</v>
      </c>
      <c r="AO82" s="67" t="s">
        <v>301</v>
      </c>
    </row>
    <row r="83" spans="1:41" x14ac:dyDescent="0.25">
      <c r="A83" s="30" t="s">
        <v>174</v>
      </c>
      <c r="B83" s="30" t="s">
        <v>174</v>
      </c>
      <c r="C83" s="31" t="s">
        <v>175</v>
      </c>
      <c r="D83" s="30" t="s">
        <v>14</v>
      </c>
      <c r="E83" s="31" t="s">
        <v>19</v>
      </c>
      <c r="F83" s="72">
        <f t="shared" si="36"/>
        <v>4.1707878987532622E-2</v>
      </c>
      <c r="G83" s="32">
        <v>6294</v>
      </c>
      <c r="H83" s="33">
        <f t="shared" si="37"/>
        <v>3.3393002855435991E-3</v>
      </c>
      <c r="I83" s="34">
        <f t="shared" si="38"/>
        <v>1</v>
      </c>
      <c r="J83" s="35">
        <f t="shared" si="39"/>
        <v>3.3393002855435991E-3</v>
      </c>
      <c r="K83" s="32">
        <v>1080</v>
      </c>
      <c r="L83" s="33">
        <f t="shared" si="50"/>
        <v>4.367783552059531E-3</v>
      </c>
      <c r="M83" s="36">
        <f t="shared" si="40"/>
        <v>1</v>
      </c>
      <c r="N83" s="35">
        <f t="shared" si="41"/>
        <v>4.367783552059531E-3</v>
      </c>
      <c r="O83" s="23">
        <v>163</v>
      </c>
      <c r="P83" s="33">
        <f t="shared" si="51"/>
        <v>4.3919920243580416E-3</v>
      </c>
      <c r="Q83" s="36">
        <f t="shared" si="42"/>
        <v>1</v>
      </c>
      <c r="R83" s="35">
        <f t="shared" si="43"/>
        <v>4.3919920243580416E-3</v>
      </c>
      <c r="S83" s="32">
        <v>136</v>
      </c>
      <c r="T83" s="33">
        <f t="shared" si="52"/>
        <v>9.386431085651183E-3</v>
      </c>
      <c r="U83" s="36">
        <f t="shared" si="44"/>
        <v>1</v>
      </c>
      <c r="V83" s="35">
        <f t="shared" si="45"/>
        <v>9.386431085651183E-3</v>
      </c>
      <c r="W83" s="23">
        <v>199</v>
      </c>
      <c r="X83" s="33">
        <f t="shared" si="53"/>
        <v>6.2661376660998807E-3</v>
      </c>
      <c r="Y83" s="36">
        <f t="shared" si="54"/>
        <v>1</v>
      </c>
      <c r="Z83" s="35">
        <f t="shared" si="46"/>
        <v>6.2661376660998807E-3</v>
      </c>
      <c r="AA83" s="28">
        <v>14</v>
      </c>
      <c r="AB83" s="28">
        <v>5</v>
      </c>
      <c r="AC83" s="33">
        <f t="shared" si="55"/>
        <v>2.8121484814398199E-3</v>
      </c>
      <c r="AD83" s="36">
        <f t="shared" si="56"/>
        <v>1</v>
      </c>
      <c r="AE83" s="35">
        <f t="shared" si="47"/>
        <v>2.8121484814398199E-3</v>
      </c>
      <c r="AF83" s="23">
        <v>186</v>
      </c>
      <c r="AG83" s="33">
        <f t="shared" si="57"/>
        <v>7.568359375E-3</v>
      </c>
      <c r="AH83" s="36">
        <f t="shared" si="58"/>
        <v>1</v>
      </c>
      <c r="AI83" s="35">
        <f t="shared" si="48"/>
        <v>7.568359375E-3</v>
      </c>
      <c r="AJ83" s="29">
        <v>621</v>
      </c>
      <c r="AK83" s="33">
        <f t="shared" si="59"/>
        <v>3.5757265173805646E-3</v>
      </c>
      <c r="AL83" s="36">
        <f t="shared" si="60"/>
        <v>1</v>
      </c>
      <c r="AM83" s="35">
        <f t="shared" si="49"/>
        <v>3.5757265173805646E-3</v>
      </c>
      <c r="AN83" s="67">
        <v>103.18</v>
      </c>
      <c r="AO83" s="67" t="s">
        <v>301</v>
      </c>
    </row>
    <row r="84" spans="1:41" x14ac:dyDescent="0.25">
      <c r="A84" s="30" t="s">
        <v>16</v>
      </c>
      <c r="B84" s="30" t="s">
        <v>176</v>
      </c>
      <c r="C84" s="31" t="s">
        <v>177</v>
      </c>
      <c r="D84" s="30" t="s">
        <v>30</v>
      </c>
      <c r="E84" s="31" t="s">
        <v>31</v>
      </c>
      <c r="F84" s="72">
        <f t="shared" si="36"/>
        <v>0.16392827431783616</v>
      </c>
      <c r="G84" s="32">
        <v>27225</v>
      </c>
      <c r="H84" s="33">
        <f t="shared" si="37"/>
        <v>1.4444304142663567E-2</v>
      </c>
      <c r="I84" s="34">
        <f t="shared" si="38"/>
        <v>1</v>
      </c>
      <c r="J84" s="35">
        <f t="shared" si="39"/>
        <v>1.4444304142663567E-2</v>
      </c>
      <c r="K84" s="32">
        <v>3494</v>
      </c>
      <c r="L84" s="33">
        <f t="shared" si="50"/>
        <v>1.4130588639718521E-2</v>
      </c>
      <c r="M84" s="36">
        <f t="shared" si="40"/>
        <v>1</v>
      </c>
      <c r="N84" s="35">
        <f t="shared" si="41"/>
        <v>1.4130588639718521E-2</v>
      </c>
      <c r="O84" s="23">
        <v>869</v>
      </c>
      <c r="P84" s="33">
        <f t="shared" si="51"/>
        <v>2.3414975884460971E-2</v>
      </c>
      <c r="Q84" s="36">
        <f t="shared" si="42"/>
        <v>1</v>
      </c>
      <c r="R84" s="35">
        <f t="shared" si="43"/>
        <v>2.3414975884460971E-2</v>
      </c>
      <c r="S84" s="32">
        <v>442</v>
      </c>
      <c r="T84" s="33">
        <f t="shared" si="52"/>
        <v>3.0505901028366346E-2</v>
      </c>
      <c r="U84" s="36">
        <f t="shared" si="44"/>
        <v>1</v>
      </c>
      <c r="V84" s="35">
        <f t="shared" si="45"/>
        <v>3.0505901028366346E-2</v>
      </c>
      <c r="W84" s="23">
        <v>278</v>
      </c>
      <c r="X84" s="33">
        <f t="shared" si="53"/>
        <v>8.7536998551546071E-3</v>
      </c>
      <c r="Y84" s="36">
        <f t="shared" si="54"/>
        <v>1</v>
      </c>
      <c r="Z84" s="35">
        <f t="shared" si="46"/>
        <v>8.7536998551546071E-3</v>
      </c>
      <c r="AA84" s="28">
        <v>130</v>
      </c>
      <c r="AB84" s="28">
        <v>65</v>
      </c>
      <c r="AC84" s="33">
        <f t="shared" si="55"/>
        <v>3.6557930258717661E-2</v>
      </c>
      <c r="AD84" s="36">
        <f t="shared" si="56"/>
        <v>1</v>
      </c>
      <c r="AE84" s="35">
        <f t="shared" si="47"/>
        <v>3.6557930258717661E-2</v>
      </c>
      <c r="AF84" s="23">
        <v>617</v>
      </c>
      <c r="AG84" s="33">
        <f t="shared" si="57"/>
        <v>2.5105794270833332E-2</v>
      </c>
      <c r="AH84" s="36">
        <f t="shared" si="58"/>
        <v>1</v>
      </c>
      <c r="AI84" s="35">
        <f t="shared" si="48"/>
        <v>2.5105794270833332E-2</v>
      </c>
      <c r="AJ84" s="29">
        <v>1913</v>
      </c>
      <c r="AK84" s="33">
        <f t="shared" si="59"/>
        <v>1.1015080237921127E-2</v>
      </c>
      <c r="AL84" s="36">
        <f t="shared" si="60"/>
        <v>1</v>
      </c>
      <c r="AM84" s="35">
        <f t="shared" si="49"/>
        <v>1.1015080237921127E-2</v>
      </c>
      <c r="AN84" s="67">
        <v>101.94</v>
      </c>
      <c r="AO84" s="67" t="s">
        <v>301</v>
      </c>
    </row>
    <row r="85" spans="1:41" x14ac:dyDescent="0.25">
      <c r="A85" s="30" t="s">
        <v>178</v>
      </c>
      <c r="B85" s="30" t="s">
        <v>178</v>
      </c>
      <c r="C85" s="31" t="s">
        <v>179</v>
      </c>
      <c r="D85" s="30" t="s">
        <v>14</v>
      </c>
      <c r="E85" s="31" t="s">
        <v>40</v>
      </c>
      <c r="F85" s="72">
        <f t="shared" si="36"/>
        <v>5.6676037315138275E-2</v>
      </c>
      <c r="G85" s="32">
        <v>4870</v>
      </c>
      <c r="H85" s="33">
        <f t="shared" si="37"/>
        <v>2.5837928806160355E-3</v>
      </c>
      <c r="I85" s="34">
        <f t="shared" si="38"/>
        <v>1</v>
      </c>
      <c r="J85" s="35">
        <f t="shared" si="39"/>
        <v>2.5837928806160355E-3</v>
      </c>
      <c r="K85" s="32">
        <v>1154</v>
      </c>
      <c r="L85" s="33">
        <f t="shared" si="50"/>
        <v>4.6670576102562028E-3</v>
      </c>
      <c r="M85" s="36">
        <f t="shared" si="40"/>
        <v>1</v>
      </c>
      <c r="N85" s="35">
        <f t="shared" si="41"/>
        <v>4.6670576102562028E-3</v>
      </c>
      <c r="O85" s="23">
        <v>354</v>
      </c>
      <c r="P85" s="33">
        <f t="shared" si="51"/>
        <v>9.5384366663972195E-3</v>
      </c>
      <c r="Q85" s="36">
        <f t="shared" si="42"/>
        <v>1</v>
      </c>
      <c r="R85" s="35">
        <f t="shared" si="43"/>
        <v>9.5384366663972195E-3</v>
      </c>
      <c r="S85" s="32">
        <v>68</v>
      </c>
      <c r="T85" s="33">
        <f t="shared" si="52"/>
        <v>4.6932155428255915E-3</v>
      </c>
      <c r="U85" s="36">
        <f t="shared" si="44"/>
        <v>1</v>
      </c>
      <c r="V85" s="35">
        <f t="shared" si="45"/>
        <v>4.6932155428255915E-3</v>
      </c>
      <c r="W85" s="23">
        <v>130</v>
      </c>
      <c r="X85" s="33">
        <f t="shared" si="53"/>
        <v>4.0934567667989166E-3</v>
      </c>
      <c r="Y85" s="36">
        <f t="shared" si="54"/>
        <v>1</v>
      </c>
      <c r="Z85" s="35">
        <f t="shared" si="46"/>
        <v>4.0934567667989166E-3</v>
      </c>
      <c r="AA85" s="28">
        <v>67</v>
      </c>
      <c r="AB85" s="28">
        <v>34</v>
      </c>
      <c r="AC85" s="33">
        <f t="shared" si="55"/>
        <v>1.9122609673790775E-2</v>
      </c>
      <c r="AD85" s="36">
        <f t="shared" si="56"/>
        <v>1</v>
      </c>
      <c r="AE85" s="35">
        <f t="shared" si="47"/>
        <v>1.9122609673790775E-2</v>
      </c>
      <c r="AF85" s="23">
        <v>227</v>
      </c>
      <c r="AG85" s="33">
        <f t="shared" si="57"/>
        <v>9.2366536458333339E-3</v>
      </c>
      <c r="AH85" s="36">
        <f t="shared" si="58"/>
        <v>1</v>
      </c>
      <c r="AI85" s="35">
        <f t="shared" si="48"/>
        <v>9.2366536458333339E-3</v>
      </c>
      <c r="AJ85" s="29">
        <v>476</v>
      </c>
      <c r="AK85" s="33">
        <f t="shared" si="59"/>
        <v>2.7408145286202073E-3</v>
      </c>
      <c r="AL85" s="36">
        <f t="shared" si="60"/>
        <v>1</v>
      </c>
      <c r="AM85" s="35">
        <f t="shared" si="49"/>
        <v>2.7408145286202073E-3</v>
      </c>
      <c r="AN85" s="66">
        <v>101.94</v>
      </c>
      <c r="AO85" s="66" t="s">
        <v>301</v>
      </c>
    </row>
    <row r="86" spans="1:41" x14ac:dyDescent="0.25">
      <c r="A86" s="30" t="s">
        <v>180</v>
      </c>
      <c r="B86" s="30" t="s">
        <v>180</v>
      </c>
      <c r="C86" s="31" t="s">
        <v>181</v>
      </c>
      <c r="D86" s="30" t="s">
        <v>14</v>
      </c>
      <c r="E86" s="31" t="s">
        <v>40</v>
      </c>
      <c r="F86" s="72">
        <f t="shared" si="36"/>
        <v>4.3481827412965135E-2</v>
      </c>
      <c r="G86" s="32">
        <v>3835</v>
      </c>
      <c r="H86" s="33">
        <f t="shared" si="37"/>
        <v>2.0346705743660158E-3</v>
      </c>
      <c r="I86" s="34">
        <f t="shared" si="38"/>
        <v>1</v>
      </c>
      <c r="J86" s="35">
        <f t="shared" si="39"/>
        <v>2.0346705743660158E-3</v>
      </c>
      <c r="K86" s="32">
        <v>906</v>
      </c>
      <c r="L86" s="33">
        <f t="shared" si="50"/>
        <v>3.6640850908943846E-3</v>
      </c>
      <c r="M86" s="36">
        <f t="shared" si="40"/>
        <v>1</v>
      </c>
      <c r="N86" s="35">
        <f t="shared" si="41"/>
        <v>3.6640850908943846E-3</v>
      </c>
      <c r="O86" s="23">
        <v>317</v>
      </c>
      <c r="P86" s="33">
        <f t="shared" si="51"/>
        <v>8.5414814216042897E-3</v>
      </c>
      <c r="Q86" s="36">
        <f t="shared" si="42"/>
        <v>1</v>
      </c>
      <c r="R86" s="35">
        <f t="shared" si="43"/>
        <v>8.5414814216042897E-3</v>
      </c>
      <c r="S86" s="32">
        <v>61</v>
      </c>
      <c r="T86" s="33">
        <f t="shared" si="52"/>
        <v>4.2100904134170754E-3</v>
      </c>
      <c r="U86" s="36">
        <f t="shared" si="44"/>
        <v>1</v>
      </c>
      <c r="V86" s="35">
        <f t="shared" si="45"/>
        <v>4.2100904134170754E-3</v>
      </c>
      <c r="W86" s="23">
        <v>185</v>
      </c>
      <c r="X86" s="33">
        <f t="shared" si="53"/>
        <v>5.8253038604446127E-3</v>
      </c>
      <c r="Y86" s="36">
        <f t="shared" si="54"/>
        <v>1</v>
      </c>
      <c r="Z86" s="35">
        <f t="shared" si="46"/>
        <v>5.8253038604446127E-3</v>
      </c>
      <c r="AA86" s="28">
        <v>31</v>
      </c>
      <c r="AB86" s="28">
        <v>14</v>
      </c>
      <c r="AC86" s="33">
        <f t="shared" si="55"/>
        <v>7.874015748031496E-3</v>
      </c>
      <c r="AD86" s="36">
        <f t="shared" si="56"/>
        <v>1</v>
      </c>
      <c r="AE86" s="35">
        <f t="shared" si="47"/>
        <v>7.874015748031496E-3</v>
      </c>
      <c r="AF86" s="23">
        <v>181</v>
      </c>
      <c r="AG86" s="33">
        <f t="shared" si="57"/>
        <v>7.364908854166667E-3</v>
      </c>
      <c r="AH86" s="36">
        <f t="shared" si="58"/>
        <v>1</v>
      </c>
      <c r="AI86" s="35">
        <f t="shared" si="48"/>
        <v>7.364908854166667E-3</v>
      </c>
      <c r="AJ86" s="29">
        <v>689</v>
      </c>
      <c r="AK86" s="33">
        <f t="shared" si="59"/>
        <v>3.9672714500405938E-3</v>
      </c>
      <c r="AL86" s="36">
        <f t="shared" si="60"/>
        <v>1</v>
      </c>
      <c r="AM86" s="35">
        <f t="shared" si="49"/>
        <v>3.9672714500405938E-3</v>
      </c>
      <c r="AN86" s="66">
        <v>102.28</v>
      </c>
      <c r="AO86" s="66" t="s">
        <v>301</v>
      </c>
    </row>
    <row r="87" spans="1:41" x14ac:dyDescent="0.25">
      <c r="A87" s="30" t="s">
        <v>182</v>
      </c>
      <c r="B87" s="30" t="s">
        <v>182</v>
      </c>
      <c r="C87" s="31" t="s">
        <v>183</v>
      </c>
      <c r="D87" s="30" t="s">
        <v>123</v>
      </c>
      <c r="E87" s="31" t="s">
        <v>31</v>
      </c>
      <c r="F87" s="72">
        <f t="shared" si="36"/>
        <v>6.025866105092776E-2</v>
      </c>
      <c r="G87" s="32">
        <v>9448</v>
      </c>
      <c r="H87" s="33">
        <f t="shared" si="37"/>
        <v>5.0126642989856886E-3</v>
      </c>
      <c r="I87" s="34">
        <f t="shared" si="38"/>
        <v>1</v>
      </c>
      <c r="J87" s="35">
        <f t="shared" si="39"/>
        <v>5.0126642989856886E-3</v>
      </c>
      <c r="K87" s="32">
        <v>1391</v>
      </c>
      <c r="L87" s="33">
        <f t="shared" si="50"/>
        <v>5.6255434452914888E-3</v>
      </c>
      <c r="M87" s="36">
        <f t="shared" si="40"/>
        <v>1</v>
      </c>
      <c r="N87" s="35">
        <f t="shared" si="41"/>
        <v>5.6255434452914888E-3</v>
      </c>
      <c r="O87" s="23">
        <v>260</v>
      </c>
      <c r="P87" s="33">
        <f t="shared" si="51"/>
        <v>7.0056314498962626E-3</v>
      </c>
      <c r="Q87" s="36">
        <f t="shared" si="42"/>
        <v>1</v>
      </c>
      <c r="R87" s="35">
        <f t="shared" si="43"/>
        <v>7.0056314498962626E-3</v>
      </c>
      <c r="S87" s="32">
        <v>249</v>
      </c>
      <c r="T87" s="33">
        <f t="shared" si="52"/>
        <v>1.7185451031817241E-2</v>
      </c>
      <c r="U87" s="36">
        <f t="shared" si="44"/>
        <v>1</v>
      </c>
      <c r="V87" s="35">
        <f t="shared" si="45"/>
        <v>1.7185451031817241E-2</v>
      </c>
      <c r="W87" s="23">
        <v>342</v>
      </c>
      <c r="X87" s="33">
        <f t="shared" si="53"/>
        <v>1.0768940109578689E-2</v>
      </c>
      <c r="Y87" s="36">
        <f t="shared" si="54"/>
        <v>1</v>
      </c>
      <c r="Z87" s="35">
        <f t="shared" si="46"/>
        <v>1.0768940109578689E-2</v>
      </c>
      <c r="AA87" s="28">
        <v>22</v>
      </c>
      <c r="AB87" s="28">
        <v>8</v>
      </c>
      <c r="AC87" s="33">
        <f t="shared" si="55"/>
        <v>4.4994375703037125E-3</v>
      </c>
      <c r="AD87" s="36">
        <f t="shared" si="56"/>
        <v>1</v>
      </c>
      <c r="AE87" s="35">
        <f t="shared" si="47"/>
        <v>4.4994375703037125E-3</v>
      </c>
      <c r="AF87" s="23">
        <v>130</v>
      </c>
      <c r="AG87" s="33">
        <f t="shared" si="57"/>
        <v>5.289713541666667E-3</v>
      </c>
      <c r="AH87" s="36">
        <f t="shared" si="58"/>
        <v>1</v>
      </c>
      <c r="AI87" s="35">
        <f t="shared" si="48"/>
        <v>5.289713541666667E-3</v>
      </c>
      <c r="AJ87" s="29">
        <v>846</v>
      </c>
      <c r="AK87" s="33">
        <f t="shared" si="59"/>
        <v>4.871279603388015E-3</v>
      </c>
      <c r="AL87" s="36">
        <f t="shared" si="60"/>
        <v>1</v>
      </c>
      <c r="AM87" s="35">
        <f t="shared" si="49"/>
        <v>4.871279603388015E-3</v>
      </c>
      <c r="AN87" s="66">
        <v>99.39</v>
      </c>
      <c r="AO87" s="66" t="s">
        <v>302</v>
      </c>
    </row>
    <row r="88" spans="1:41" x14ac:dyDescent="0.25">
      <c r="A88" s="30" t="s">
        <v>184</v>
      </c>
      <c r="B88" s="30" t="s">
        <v>184</v>
      </c>
      <c r="C88" s="31" t="s">
        <v>185</v>
      </c>
      <c r="D88" s="30" t="s">
        <v>14</v>
      </c>
      <c r="E88" s="31" t="s">
        <v>40</v>
      </c>
      <c r="F88" s="72">
        <f t="shared" si="36"/>
        <v>5.7442892969088666E-2</v>
      </c>
      <c r="G88" s="32">
        <v>5645</v>
      </c>
      <c r="H88" s="33">
        <f t="shared" si="37"/>
        <v>2.9949714191124274E-3</v>
      </c>
      <c r="I88" s="34">
        <f t="shared" si="38"/>
        <v>1</v>
      </c>
      <c r="J88" s="35">
        <f t="shared" si="39"/>
        <v>2.9949714191124274E-3</v>
      </c>
      <c r="K88" s="32">
        <v>1288</v>
      </c>
      <c r="L88" s="33">
        <f t="shared" si="50"/>
        <v>5.2089863102339597E-3</v>
      </c>
      <c r="M88" s="36">
        <f t="shared" si="40"/>
        <v>1</v>
      </c>
      <c r="N88" s="35">
        <f t="shared" si="41"/>
        <v>5.2089863102339597E-3</v>
      </c>
      <c r="O88" s="23">
        <v>394</v>
      </c>
      <c r="P88" s="33">
        <f t="shared" si="51"/>
        <v>1.0616226120227414E-2</v>
      </c>
      <c r="Q88" s="36">
        <f t="shared" si="42"/>
        <v>1</v>
      </c>
      <c r="R88" s="35">
        <f t="shared" si="43"/>
        <v>1.0616226120227414E-2</v>
      </c>
      <c r="S88" s="32">
        <v>126</v>
      </c>
      <c r="T88" s="33">
        <f t="shared" si="52"/>
        <v>8.6962523293533031E-3</v>
      </c>
      <c r="U88" s="36">
        <f t="shared" si="44"/>
        <v>1</v>
      </c>
      <c r="V88" s="35">
        <f t="shared" si="45"/>
        <v>8.6962523293533031E-3</v>
      </c>
      <c r="W88" s="23">
        <v>89</v>
      </c>
      <c r="X88" s="33">
        <f t="shared" si="53"/>
        <v>2.8024434788084893E-3</v>
      </c>
      <c r="Y88" s="36">
        <f t="shared" si="54"/>
        <v>1</v>
      </c>
      <c r="Z88" s="35">
        <f t="shared" si="46"/>
        <v>2.8024434788084893E-3</v>
      </c>
      <c r="AA88" s="28">
        <v>37</v>
      </c>
      <c r="AB88" s="28">
        <v>10</v>
      </c>
      <c r="AC88" s="33">
        <f t="shared" si="55"/>
        <v>5.6242969628796397E-3</v>
      </c>
      <c r="AD88" s="36">
        <f t="shared" si="56"/>
        <v>1</v>
      </c>
      <c r="AE88" s="35">
        <f t="shared" si="47"/>
        <v>5.6242969628796397E-3</v>
      </c>
      <c r="AF88" s="23">
        <v>433</v>
      </c>
      <c r="AG88" s="33">
        <f t="shared" si="57"/>
        <v>1.7618815104166668E-2</v>
      </c>
      <c r="AH88" s="36">
        <f t="shared" si="58"/>
        <v>1</v>
      </c>
      <c r="AI88" s="35">
        <f t="shared" si="48"/>
        <v>1.7618815104166668E-2</v>
      </c>
      <c r="AJ88" s="29">
        <v>674</v>
      </c>
      <c r="AK88" s="33">
        <f t="shared" si="59"/>
        <v>3.880901244306764E-3</v>
      </c>
      <c r="AL88" s="36">
        <f t="shared" si="60"/>
        <v>1</v>
      </c>
      <c r="AM88" s="35">
        <f t="shared" si="49"/>
        <v>3.880901244306764E-3</v>
      </c>
      <c r="AN88" s="66">
        <v>103.37</v>
      </c>
      <c r="AO88" s="66" t="s">
        <v>301</v>
      </c>
    </row>
    <row r="89" spans="1:41" x14ac:dyDescent="0.25">
      <c r="A89" s="30" t="s">
        <v>186</v>
      </c>
      <c r="B89" s="30" t="s">
        <v>186</v>
      </c>
      <c r="C89" s="31" t="s">
        <v>187</v>
      </c>
      <c r="D89" s="30" t="s">
        <v>14</v>
      </c>
      <c r="E89" s="31" t="s">
        <v>15</v>
      </c>
      <c r="F89" s="72">
        <f t="shared" si="36"/>
        <v>1.1110233888520896E-2</v>
      </c>
      <c r="G89" s="32">
        <v>3354</v>
      </c>
      <c r="H89" s="33">
        <f t="shared" si="37"/>
        <v>1.7794746040218036E-3</v>
      </c>
      <c r="I89" s="34">
        <f t="shared" si="38"/>
        <v>1</v>
      </c>
      <c r="J89" s="35">
        <f t="shared" si="39"/>
        <v>1.7794746040218036E-3</v>
      </c>
      <c r="K89" s="32">
        <v>636</v>
      </c>
      <c r="L89" s="33">
        <f t="shared" si="50"/>
        <v>2.5721392028795016E-3</v>
      </c>
      <c r="M89" s="36">
        <f t="shared" si="40"/>
        <v>1</v>
      </c>
      <c r="N89" s="35">
        <f t="shared" si="41"/>
        <v>2.5721392028795016E-3</v>
      </c>
      <c r="O89" s="23">
        <v>34</v>
      </c>
      <c r="P89" s="33">
        <f t="shared" si="51"/>
        <v>9.1612103575566513E-4</v>
      </c>
      <c r="Q89" s="36">
        <f t="shared" si="42"/>
        <v>1</v>
      </c>
      <c r="R89" s="35">
        <f t="shared" si="43"/>
        <v>9.1612103575566513E-4</v>
      </c>
      <c r="S89" s="32">
        <v>24</v>
      </c>
      <c r="T89" s="33">
        <f t="shared" si="52"/>
        <v>1.6564290151149148E-3</v>
      </c>
      <c r="U89" s="36">
        <f t="shared" si="44"/>
        <v>1</v>
      </c>
      <c r="V89" s="35">
        <f t="shared" si="45"/>
        <v>1.6564290151149148E-3</v>
      </c>
      <c r="W89" s="23">
        <v>34</v>
      </c>
      <c r="X89" s="33">
        <f t="shared" si="53"/>
        <v>1.0705963851627936E-3</v>
      </c>
      <c r="Y89" s="36">
        <f t="shared" si="54"/>
        <v>1</v>
      </c>
      <c r="Z89" s="35">
        <f t="shared" si="46"/>
        <v>1.0705963851627936E-3</v>
      </c>
      <c r="AA89" s="28">
        <v>0</v>
      </c>
      <c r="AB89" s="28">
        <v>0</v>
      </c>
      <c r="AC89" s="33">
        <f t="shared" si="55"/>
        <v>0</v>
      </c>
      <c r="AD89" s="36">
        <f t="shared" si="56"/>
        <v>1</v>
      </c>
      <c r="AE89" s="35">
        <f t="shared" si="47"/>
        <v>0</v>
      </c>
      <c r="AF89" s="23">
        <v>31</v>
      </c>
      <c r="AG89" s="33">
        <f t="shared" si="57"/>
        <v>1.2613932291666667E-3</v>
      </c>
      <c r="AH89" s="36">
        <f t="shared" si="58"/>
        <v>1</v>
      </c>
      <c r="AI89" s="35">
        <f t="shared" si="48"/>
        <v>1.2613932291666667E-3</v>
      </c>
      <c r="AJ89" s="29">
        <v>322</v>
      </c>
      <c r="AK89" s="33">
        <f t="shared" si="59"/>
        <v>1.854080416419552E-3</v>
      </c>
      <c r="AL89" s="36">
        <f t="shared" si="60"/>
        <v>1</v>
      </c>
      <c r="AM89" s="35">
        <f t="shared" si="49"/>
        <v>1.854080416419552E-3</v>
      </c>
      <c r="AN89" s="66">
        <v>100.5</v>
      </c>
      <c r="AO89" s="66" t="s">
        <v>301</v>
      </c>
    </row>
    <row r="90" spans="1:41" x14ac:dyDescent="0.25">
      <c r="A90" s="30" t="s">
        <v>188</v>
      </c>
      <c r="B90" s="30" t="s">
        <v>188</v>
      </c>
      <c r="C90" s="31" t="s">
        <v>189</v>
      </c>
      <c r="D90" s="30" t="s">
        <v>14</v>
      </c>
      <c r="E90" s="31" t="s">
        <v>31</v>
      </c>
      <c r="F90" s="72">
        <f t="shared" si="36"/>
        <v>0.11741946297109289</v>
      </c>
      <c r="G90" s="32">
        <v>35009</v>
      </c>
      <c r="H90" s="33">
        <f t="shared" si="37"/>
        <v>1.8574128328026036E-2</v>
      </c>
      <c r="I90" s="34">
        <f t="shared" si="38"/>
        <v>1</v>
      </c>
      <c r="J90" s="35">
        <f t="shared" si="39"/>
        <v>1.8574128328026036E-2</v>
      </c>
      <c r="K90" s="32">
        <v>3625</v>
      </c>
      <c r="L90" s="33">
        <f t="shared" si="50"/>
        <v>1.4660384607607223E-2</v>
      </c>
      <c r="M90" s="36">
        <f t="shared" si="40"/>
        <v>1</v>
      </c>
      <c r="N90" s="35">
        <f t="shared" si="41"/>
        <v>1.4660384607607223E-2</v>
      </c>
      <c r="O90" s="23">
        <v>487</v>
      </c>
      <c r="P90" s="33">
        <f t="shared" si="51"/>
        <v>1.3122086600382615E-2</v>
      </c>
      <c r="Q90" s="36">
        <f t="shared" si="42"/>
        <v>1</v>
      </c>
      <c r="R90" s="35">
        <f t="shared" si="43"/>
        <v>1.3122086600382615E-2</v>
      </c>
      <c r="S90" s="32">
        <v>228</v>
      </c>
      <c r="T90" s="33">
        <f t="shared" si="52"/>
        <v>1.5736075643591689E-2</v>
      </c>
      <c r="U90" s="36">
        <f t="shared" si="44"/>
        <v>1</v>
      </c>
      <c r="V90" s="35">
        <f t="shared" si="45"/>
        <v>1.5736075643591689E-2</v>
      </c>
      <c r="W90" s="23">
        <v>299</v>
      </c>
      <c r="X90" s="33">
        <f t="shared" si="53"/>
        <v>9.4149505636375082E-3</v>
      </c>
      <c r="Y90" s="36">
        <f t="shared" si="54"/>
        <v>1</v>
      </c>
      <c r="Z90" s="35">
        <f t="shared" si="46"/>
        <v>9.4149505636375082E-3</v>
      </c>
      <c r="AA90" s="28">
        <v>39</v>
      </c>
      <c r="AB90" s="28">
        <v>13</v>
      </c>
      <c r="AC90" s="33">
        <f t="shared" si="55"/>
        <v>7.3115860517435323E-3</v>
      </c>
      <c r="AD90" s="36">
        <f t="shared" si="56"/>
        <v>1</v>
      </c>
      <c r="AE90" s="35">
        <f t="shared" si="47"/>
        <v>7.3115860517435323E-3</v>
      </c>
      <c r="AF90" s="23">
        <v>446</v>
      </c>
      <c r="AG90" s="33">
        <f t="shared" si="57"/>
        <v>1.8147786458333332E-2</v>
      </c>
      <c r="AH90" s="36">
        <f t="shared" si="58"/>
        <v>1</v>
      </c>
      <c r="AI90" s="35">
        <f t="shared" si="48"/>
        <v>1.8147786458333332E-2</v>
      </c>
      <c r="AJ90" s="29">
        <v>3552</v>
      </c>
      <c r="AK90" s="33">
        <f t="shared" si="59"/>
        <v>2.0452464717770957E-2</v>
      </c>
      <c r="AL90" s="36">
        <f t="shared" si="60"/>
        <v>1</v>
      </c>
      <c r="AM90" s="35">
        <f t="shared" si="49"/>
        <v>2.0452464717770957E-2</v>
      </c>
      <c r="AN90" s="66">
        <v>97.45</v>
      </c>
      <c r="AO90" s="66" t="s">
        <v>302</v>
      </c>
    </row>
    <row r="91" spans="1:41" x14ac:dyDescent="0.25">
      <c r="A91" s="30" t="s">
        <v>190</v>
      </c>
      <c r="B91" s="30" t="s">
        <v>190</v>
      </c>
      <c r="C91" s="31" t="s">
        <v>191</v>
      </c>
      <c r="D91" s="30" t="s">
        <v>14</v>
      </c>
      <c r="E91" s="31" t="s">
        <v>31</v>
      </c>
      <c r="F91" s="72">
        <f t="shared" si="36"/>
        <v>0.12788746224395758</v>
      </c>
      <c r="G91" s="32">
        <v>41803</v>
      </c>
      <c r="H91" s="33">
        <f t="shared" si="37"/>
        <v>2.2178705090018919E-2</v>
      </c>
      <c r="I91" s="34">
        <f t="shared" si="38"/>
        <v>1</v>
      </c>
      <c r="J91" s="35">
        <f t="shared" si="39"/>
        <v>2.2178705090018919E-2</v>
      </c>
      <c r="K91" s="32">
        <v>2767</v>
      </c>
      <c r="L91" s="33">
        <f t="shared" si="50"/>
        <v>1.1190423230137707E-2</v>
      </c>
      <c r="M91" s="36">
        <f t="shared" si="40"/>
        <v>1</v>
      </c>
      <c r="N91" s="35">
        <f t="shared" si="41"/>
        <v>1.1190423230137707E-2</v>
      </c>
      <c r="O91" s="23">
        <v>552</v>
      </c>
      <c r="P91" s="33">
        <f t="shared" si="51"/>
        <v>1.4873494462856681E-2</v>
      </c>
      <c r="Q91" s="36">
        <f t="shared" si="42"/>
        <v>1</v>
      </c>
      <c r="R91" s="35">
        <f t="shared" si="43"/>
        <v>1.4873494462856681E-2</v>
      </c>
      <c r="S91" s="32">
        <v>154</v>
      </c>
      <c r="T91" s="33">
        <f t="shared" si="52"/>
        <v>1.0628752846987369E-2</v>
      </c>
      <c r="U91" s="36">
        <f t="shared" si="44"/>
        <v>1</v>
      </c>
      <c r="V91" s="35">
        <f t="shared" si="45"/>
        <v>1.0628752846987369E-2</v>
      </c>
      <c r="W91" s="23">
        <v>539</v>
      </c>
      <c r="X91" s="33">
        <f t="shared" si="53"/>
        <v>1.6972101517727815E-2</v>
      </c>
      <c r="Y91" s="36">
        <f t="shared" si="54"/>
        <v>1</v>
      </c>
      <c r="Z91" s="35">
        <f t="shared" si="46"/>
        <v>1.6972101517727815E-2</v>
      </c>
      <c r="AA91" s="28">
        <v>45</v>
      </c>
      <c r="AB91" s="28">
        <v>23</v>
      </c>
      <c r="AC91" s="33">
        <f t="shared" si="55"/>
        <v>1.2935883014623173E-2</v>
      </c>
      <c r="AD91" s="36">
        <f t="shared" si="56"/>
        <v>1</v>
      </c>
      <c r="AE91" s="35">
        <f t="shared" si="47"/>
        <v>1.2935883014623173E-2</v>
      </c>
      <c r="AF91" s="23">
        <v>404</v>
      </c>
      <c r="AG91" s="33">
        <f t="shared" si="57"/>
        <v>1.6438802083333332E-2</v>
      </c>
      <c r="AH91" s="36">
        <f t="shared" si="58"/>
        <v>1</v>
      </c>
      <c r="AI91" s="35">
        <f t="shared" si="48"/>
        <v>1.6438802083333332E-2</v>
      </c>
      <c r="AJ91" s="29">
        <v>3937</v>
      </c>
      <c r="AK91" s="33">
        <f t="shared" si="59"/>
        <v>2.2669299998272597E-2</v>
      </c>
      <c r="AL91" s="36">
        <f t="shared" si="60"/>
        <v>1</v>
      </c>
      <c r="AM91" s="35">
        <f t="shared" si="49"/>
        <v>2.2669299998272597E-2</v>
      </c>
      <c r="AN91" s="66">
        <v>96.55</v>
      </c>
      <c r="AO91" s="66" t="s">
        <v>302</v>
      </c>
    </row>
    <row r="92" spans="1:41" x14ac:dyDescent="0.25">
      <c r="A92" s="30" t="s">
        <v>192</v>
      </c>
      <c r="B92" s="30" t="s">
        <v>192</v>
      </c>
      <c r="C92" s="31" t="s">
        <v>193</v>
      </c>
      <c r="D92" s="30" t="s">
        <v>14</v>
      </c>
      <c r="E92" s="31" t="s">
        <v>15</v>
      </c>
      <c r="F92" s="72">
        <f t="shared" si="36"/>
        <v>4.2027572704496675E-3</v>
      </c>
      <c r="G92" s="32">
        <v>1092</v>
      </c>
      <c r="H92" s="33">
        <f t="shared" si="37"/>
        <v>5.7936382456523841E-4</v>
      </c>
      <c r="I92" s="34">
        <f t="shared" si="38"/>
        <v>1</v>
      </c>
      <c r="J92" s="35">
        <f t="shared" si="39"/>
        <v>5.7936382456523841E-4</v>
      </c>
      <c r="K92" s="32">
        <v>217</v>
      </c>
      <c r="L92" s="33">
        <f t="shared" si="50"/>
        <v>8.7760095444159106E-4</v>
      </c>
      <c r="M92" s="36">
        <f t="shared" si="40"/>
        <v>1</v>
      </c>
      <c r="N92" s="35">
        <f t="shared" si="41"/>
        <v>8.7760095444159106E-4</v>
      </c>
      <c r="O92" s="23">
        <v>24</v>
      </c>
      <c r="P92" s="33">
        <f t="shared" si="51"/>
        <v>6.4667367229811654E-4</v>
      </c>
      <c r="Q92" s="36">
        <f t="shared" si="42"/>
        <v>1</v>
      </c>
      <c r="R92" s="35">
        <f t="shared" si="43"/>
        <v>6.4667367229811654E-4</v>
      </c>
      <c r="S92" s="32">
        <v>9</v>
      </c>
      <c r="T92" s="33">
        <f t="shared" si="52"/>
        <v>6.2116088066809308E-4</v>
      </c>
      <c r="U92" s="36">
        <f t="shared" si="44"/>
        <v>1</v>
      </c>
      <c r="V92" s="35">
        <f t="shared" si="45"/>
        <v>6.2116088066809308E-4</v>
      </c>
      <c r="W92" s="23">
        <v>6</v>
      </c>
      <c r="X92" s="33">
        <f t="shared" si="53"/>
        <v>1.8892877385225771E-4</v>
      </c>
      <c r="Y92" s="36">
        <f t="shared" si="54"/>
        <v>1</v>
      </c>
      <c r="Z92" s="35">
        <f t="shared" si="46"/>
        <v>1.8892877385225771E-4</v>
      </c>
      <c r="AA92" s="28">
        <v>1</v>
      </c>
      <c r="AB92" s="28"/>
      <c r="AC92" s="33">
        <f t="shared" si="55"/>
        <v>0</v>
      </c>
      <c r="AD92" s="36">
        <f t="shared" si="56"/>
        <v>1</v>
      </c>
      <c r="AE92" s="35">
        <f t="shared" si="47"/>
        <v>0</v>
      </c>
      <c r="AF92" s="23">
        <v>13</v>
      </c>
      <c r="AG92" s="33">
        <f t="shared" si="57"/>
        <v>5.2897135416666663E-4</v>
      </c>
      <c r="AH92" s="36">
        <f t="shared" si="58"/>
        <v>1</v>
      </c>
      <c r="AI92" s="35">
        <f t="shared" si="48"/>
        <v>5.2897135416666663E-4</v>
      </c>
      <c r="AJ92" s="29">
        <v>132</v>
      </c>
      <c r="AK92" s="33">
        <f t="shared" si="59"/>
        <v>7.6005781045770449E-4</v>
      </c>
      <c r="AL92" s="36">
        <f t="shared" si="60"/>
        <v>1</v>
      </c>
      <c r="AM92" s="35">
        <f t="shared" si="49"/>
        <v>7.6005781045770449E-4</v>
      </c>
      <c r="AN92" s="66">
        <v>94.49</v>
      </c>
      <c r="AO92" s="66" t="s">
        <v>304</v>
      </c>
    </row>
    <row r="93" spans="1:41" x14ac:dyDescent="0.25">
      <c r="A93" s="30" t="s">
        <v>194</v>
      </c>
      <c r="B93" s="30" t="s">
        <v>194</v>
      </c>
      <c r="C93" s="31" t="s">
        <v>195</v>
      </c>
      <c r="D93" s="30" t="s">
        <v>14</v>
      </c>
      <c r="E93" s="31" t="s">
        <v>15</v>
      </c>
      <c r="F93" s="72">
        <f t="shared" si="36"/>
        <v>1.0029169936558962E-2</v>
      </c>
      <c r="G93" s="32">
        <v>1622</v>
      </c>
      <c r="H93" s="33">
        <f t="shared" si="37"/>
        <v>8.6055688960148043E-4</v>
      </c>
      <c r="I93" s="34">
        <f t="shared" si="38"/>
        <v>1</v>
      </c>
      <c r="J93" s="35">
        <f t="shared" si="39"/>
        <v>8.6055688960148043E-4</v>
      </c>
      <c r="K93" s="32">
        <v>431</v>
      </c>
      <c r="L93" s="33">
        <f t="shared" si="50"/>
        <v>1.7430691767941278E-3</v>
      </c>
      <c r="M93" s="36">
        <f t="shared" si="40"/>
        <v>1</v>
      </c>
      <c r="N93" s="35">
        <f t="shared" si="41"/>
        <v>1.7430691767941278E-3</v>
      </c>
      <c r="O93" s="23">
        <v>56</v>
      </c>
      <c r="P93" s="33">
        <f t="shared" si="51"/>
        <v>1.508905235362272E-3</v>
      </c>
      <c r="Q93" s="36">
        <f t="shared" si="42"/>
        <v>1</v>
      </c>
      <c r="R93" s="35">
        <f t="shared" si="43"/>
        <v>1.508905235362272E-3</v>
      </c>
      <c r="S93" s="32">
        <v>16</v>
      </c>
      <c r="T93" s="33">
        <f t="shared" si="52"/>
        <v>1.1042860100766098E-3</v>
      </c>
      <c r="U93" s="36">
        <f t="shared" si="44"/>
        <v>1</v>
      </c>
      <c r="V93" s="35">
        <f t="shared" si="45"/>
        <v>1.1042860100766098E-3</v>
      </c>
      <c r="W93" s="23">
        <v>40</v>
      </c>
      <c r="X93" s="33">
        <f t="shared" si="53"/>
        <v>1.2595251590150514E-3</v>
      </c>
      <c r="Y93" s="36">
        <f t="shared" si="54"/>
        <v>1</v>
      </c>
      <c r="Z93" s="35">
        <f t="shared" si="46"/>
        <v>1.2595251590150514E-3</v>
      </c>
      <c r="AA93" s="28">
        <v>16</v>
      </c>
      <c r="AB93" s="28">
        <v>2</v>
      </c>
      <c r="AC93" s="33">
        <f t="shared" si="55"/>
        <v>1.1248593925759281E-3</v>
      </c>
      <c r="AD93" s="36">
        <f t="shared" si="56"/>
        <v>1</v>
      </c>
      <c r="AE93" s="35">
        <f t="shared" si="47"/>
        <v>1.1248593925759281E-3</v>
      </c>
      <c r="AF93" s="23">
        <v>40</v>
      </c>
      <c r="AG93" s="33">
        <f t="shared" si="57"/>
        <v>1.6276041666666667E-3</v>
      </c>
      <c r="AH93" s="36">
        <f t="shared" si="58"/>
        <v>1</v>
      </c>
      <c r="AI93" s="35">
        <f t="shared" si="48"/>
        <v>1.6276041666666667E-3</v>
      </c>
      <c r="AJ93" s="29">
        <v>139</v>
      </c>
      <c r="AK93" s="33">
        <f t="shared" si="59"/>
        <v>8.0036390646682522E-4</v>
      </c>
      <c r="AL93" s="36">
        <f t="shared" si="60"/>
        <v>1</v>
      </c>
      <c r="AM93" s="35">
        <f t="shared" si="49"/>
        <v>8.0036390646682522E-4</v>
      </c>
      <c r="AN93" s="66">
        <v>102.87</v>
      </c>
      <c r="AO93" s="66" t="s">
        <v>301</v>
      </c>
    </row>
    <row r="94" spans="1:41" x14ac:dyDescent="0.25">
      <c r="A94" s="30" t="s">
        <v>196</v>
      </c>
      <c r="B94" s="30" t="s">
        <v>196</v>
      </c>
      <c r="C94" s="31" t="s">
        <v>197</v>
      </c>
      <c r="D94" s="30" t="s">
        <v>14</v>
      </c>
      <c r="E94" s="31" t="s">
        <v>40</v>
      </c>
      <c r="F94" s="72">
        <f t="shared" si="36"/>
        <v>7.2289241161050122E-2</v>
      </c>
      <c r="G94" s="32">
        <v>7732</v>
      </c>
      <c r="H94" s="33">
        <f t="shared" si="37"/>
        <v>4.1022354318117427E-3</v>
      </c>
      <c r="I94" s="34">
        <f t="shared" si="38"/>
        <v>1</v>
      </c>
      <c r="J94" s="35">
        <f t="shared" si="39"/>
        <v>4.1022354318117427E-3</v>
      </c>
      <c r="K94" s="32">
        <v>2121</v>
      </c>
      <c r="L94" s="33">
        <f t="shared" si="50"/>
        <v>8.5778415869613572E-3</v>
      </c>
      <c r="M94" s="36">
        <f t="shared" si="40"/>
        <v>1</v>
      </c>
      <c r="N94" s="35">
        <f t="shared" si="41"/>
        <v>8.5778415869613572E-3</v>
      </c>
      <c r="O94" s="23">
        <v>413</v>
      </c>
      <c r="P94" s="33">
        <f t="shared" si="51"/>
        <v>1.1128176110796755E-2</v>
      </c>
      <c r="Q94" s="36">
        <f t="shared" si="42"/>
        <v>1</v>
      </c>
      <c r="R94" s="35">
        <f t="shared" si="43"/>
        <v>1.1128176110796755E-2</v>
      </c>
      <c r="S94" s="32">
        <v>109</v>
      </c>
      <c r="T94" s="33">
        <f t="shared" si="52"/>
        <v>7.5229484436469046E-3</v>
      </c>
      <c r="U94" s="36">
        <f t="shared" si="44"/>
        <v>1</v>
      </c>
      <c r="V94" s="35">
        <f t="shared" si="45"/>
        <v>7.5229484436469046E-3</v>
      </c>
      <c r="W94" s="23">
        <v>284</v>
      </c>
      <c r="X94" s="33">
        <f t="shared" si="53"/>
        <v>8.942628629006865E-3</v>
      </c>
      <c r="Y94" s="36">
        <f t="shared" si="54"/>
        <v>1</v>
      </c>
      <c r="Z94" s="35">
        <f t="shared" si="46"/>
        <v>8.942628629006865E-3</v>
      </c>
      <c r="AA94" s="28">
        <v>48</v>
      </c>
      <c r="AB94" s="28">
        <v>31</v>
      </c>
      <c r="AC94" s="33">
        <f t="shared" si="55"/>
        <v>1.7435320584926885E-2</v>
      </c>
      <c r="AD94" s="36">
        <f t="shared" si="56"/>
        <v>1</v>
      </c>
      <c r="AE94" s="35">
        <f t="shared" si="47"/>
        <v>1.7435320584926885E-2</v>
      </c>
      <c r="AF94" s="23">
        <v>227</v>
      </c>
      <c r="AG94" s="33">
        <f t="shared" si="57"/>
        <v>9.2366536458333339E-3</v>
      </c>
      <c r="AH94" s="36">
        <f t="shared" si="58"/>
        <v>1</v>
      </c>
      <c r="AI94" s="35">
        <f t="shared" si="48"/>
        <v>9.2366536458333339E-3</v>
      </c>
      <c r="AJ94" s="29">
        <v>928</v>
      </c>
      <c r="AK94" s="33">
        <f t="shared" si="59"/>
        <v>5.3434367280662861E-3</v>
      </c>
      <c r="AL94" s="36">
        <f t="shared" si="60"/>
        <v>1</v>
      </c>
      <c r="AM94" s="35">
        <f t="shared" si="49"/>
        <v>5.3434367280662861E-3</v>
      </c>
      <c r="AN94" s="66">
        <v>102.01</v>
      </c>
      <c r="AO94" s="66" t="s">
        <v>301</v>
      </c>
    </row>
    <row r="95" spans="1:41" x14ac:dyDescent="0.25">
      <c r="A95" s="30" t="s">
        <v>198</v>
      </c>
      <c r="B95" s="30" t="s">
        <v>198</v>
      </c>
      <c r="C95" s="31" t="s">
        <v>199</v>
      </c>
      <c r="D95" s="30" t="s">
        <v>14</v>
      </c>
      <c r="E95" s="31" t="s">
        <v>31</v>
      </c>
      <c r="F95" s="72">
        <f t="shared" si="36"/>
        <v>4.4288464426953833E-2</v>
      </c>
      <c r="G95" s="32">
        <v>9020</v>
      </c>
      <c r="H95" s="33">
        <f t="shared" si="37"/>
        <v>4.7855876351451006E-3</v>
      </c>
      <c r="I95" s="34">
        <f t="shared" si="38"/>
        <v>1</v>
      </c>
      <c r="J95" s="35">
        <f t="shared" si="39"/>
        <v>4.7855876351451006E-3</v>
      </c>
      <c r="K95" s="32">
        <v>1187</v>
      </c>
      <c r="L95" s="33">
        <f t="shared" si="50"/>
        <v>4.8005176632357994E-3</v>
      </c>
      <c r="M95" s="36">
        <f t="shared" si="40"/>
        <v>1</v>
      </c>
      <c r="N95" s="35">
        <f t="shared" si="41"/>
        <v>4.8005176632357994E-3</v>
      </c>
      <c r="O95" s="23">
        <v>323</v>
      </c>
      <c r="P95" s="33">
        <f t="shared" si="51"/>
        <v>8.7031498396788181E-3</v>
      </c>
      <c r="Q95" s="36">
        <f t="shared" si="42"/>
        <v>1</v>
      </c>
      <c r="R95" s="35">
        <f t="shared" si="43"/>
        <v>8.7031498396788181E-3</v>
      </c>
      <c r="S95" s="32">
        <v>48</v>
      </c>
      <c r="T95" s="33">
        <f t="shared" si="52"/>
        <v>3.3128580302298296E-3</v>
      </c>
      <c r="U95" s="36">
        <f t="shared" si="44"/>
        <v>1</v>
      </c>
      <c r="V95" s="35">
        <f t="shared" si="45"/>
        <v>3.3128580302298296E-3</v>
      </c>
      <c r="W95" s="23">
        <v>223</v>
      </c>
      <c r="X95" s="33">
        <f t="shared" si="53"/>
        <v>7.0218527615089109E-3</v>
      </c>
      <c r="Y95" s="36">
        <f t="shared" si="54"/>
        <v>1</v>
      </c>
      <c r="Z95" s="35">
        <f t="shared" si="46"/>
        <v>7.0218527615089109E-3</v>
      </c>
      <c r="AA95" s="28">
        <v>23</v>
      </c>
      <c r="AB95" s="28">
        <v>12</v>
      </c>
      <c r="AC95" s="33">
        <f t="shared" si="55"/>
        <v>6.7491563554555678E-3</v>
      </c>
      <c r="AD95" s="36">
        <f t="shared" si="56"/>
        <v>1</v>
      </c>
      <c r="AE95" s="35">
        <f t="shared" si="47"/>
        <v>6.7491563554555678E-3</v>
      </c>
      <c r="AF95" s="23">
        <v>125</v>
      </c>
      <c r="AG95" s="33">
        <f t="shared" si="57"/>
        <v>5.086263020833333E-3</v>
      </c>
      <c r="AH95" s="36">
        <f t="shared" si="58"/>
        <v>1</v>
      </c>
      <c r="AI95" s="35">
        <f t="shared" si="48"/>
        <v>5.086263020833333E-3</v>
      </c>
      <c r="AJ95" s="29">
        <v>665</v>
      </c>
      <c r="AK95" s="33">
        <f t="shared" si="59"/>
        <v>3.8290791208664657E-3</v>
      </c>
      <c r="AL95" s="36">
        <f t="shared" si="60"/>
        <v>1</v>
      </c>
      <c r="AM95" s="35">
        <f t="shared" si="49"/>
        <v>3.8290791208664657E-3</v>
      </c>
      <c r="AN95" s="66">
        <v>98.91</v>
      </c>
      <c r="AO95" s="66" t="s">
        <v>302</v>
      </c>
    </row>
    <row r="96" spans="1:41" x14ac:dyDescent="0.25">
      <c r="A96" s="30" t="s">
        <v>200</v>
      </c>
      <c r="B96" s="30" t="s">
        <v>200</v>
      </c>
      <c r="C96" s="31" t="s">
        <v>201</v>
      </c>
      <c r="D96" s="30" t="s">
        <v>14</v>
      </c>
      <c r="E96" s="31" t="s">
        <v>40</v>
      </c>
      <c r="F96" s="72">
        <f t="shared" si="36"/>
        <v>7.7224968750309819E-2</v>
      </c>
      <c r="G96" s="32">
        <v>9492</v>
      </c>
      <c r="H96" s="33">
        <f t="shared" si="37"/>
        <v>5.036008628913226E-3</v>
      </c>
      <c r="I96" s="34">
        <f t="shared" si="38"/>
        <v>1</v>
      </c>
      <c r="J96" s="35">
        <f t="shared" si="39"/>
        <v>5.036008628913226E-3</v>
      </c>
      <c r="K96" s="32">
        <v>1643</v>
      </c>
      <c r="L96" s="33">
        <f t="shared" si="50"/>
        <v>6.644692940772046E-3</v>
      </c>
      <c r="M96" s="36">
        <f t="shared" si="40"/>
        <v>1</v>
      </c>
      <c r="N96" s="35">
        <f t="shared" si="41"/>
        <v>6.644692940772046E-3</v>
      </c>
      <c r="O96" s="23">
        <v>502</v>
      </c>
      <c r="P96" s="33">
        <f t="shared" si="51"/>
        <v>1.3526257645568938E-2</v>
      </c>
      <c r="Q96" s="36">
        <f t="shared" si="42"/>
        <v>1</v>
      </c>
      <c r="R96" s="35">
        <f t="shared" si="43"/>
        <v>1.3526257645568938E-2</v>
      </c>
      <c r="S96" s="32">
        <v>114</v>
      </c>
      <c r="T96" s="33">
        <f t="shared" si="52"/>
        <v>7.8680378217958445E-3</v>
      </c>
      <c r="U96" s="36">
        <f t="shared" si="44"/>
        <v>1</v>
      </c>
      <c r="V96" s="35">
        <f t="shared" si="45"/>
        <v>7.8680378217958445E-3</v>
      </c>
      <c r="W96" s="23">
        <v>101</v>
      </c>
      <c r="X96" s="33">
        <f t="shared" si="53"/>
        <v>3.1803010265130044E-3</v>
      </c>
      <c r="Y96" s="36">
        <f t="shared" si="54"/>
        <v>1</v>
      </c>
      <c r="Z96" s="35">
        <f t="shared" si="46"/>
        <v>3.1803010265130044E-3</v>
      </c>
      <c r="AA96" s="28">
        <v>75</v>
      </c>
      <c r="AB96" s="28">
        <v>27</v>
      </c>
      <c r="AC96" s="33">
        <f t="shared" si="55"/>
        <v>1.5185601799775027E-2</v>
      </c>
      <c r="AD96" s="36">
        <f t="shared" si="56"/>
        <v>1</v>
      </c>
      <c r="AE96" s="35">
        <f t="shared" si="47"/>
        <v>1.5185601799775027E-2</v>
      </c>
      <c r="AF96" s="23">
        <v>479</v>
      </c>
      <c r="AG96" s="33">
        <f t="shared" si="57"/>
        <v>1.9490559895833332E-2</v>
      </c>
      <c r="AH96" s="36">
        <f t="shared" si="58"/>
        <v>1</v>
      </c>
      <c r="AI96" s="35">
        <f t="shared" si="48"/>
        <v>1.9490559895833332E-2</v>
      </c>
      <c r="AJ96" s="29">
        <v>1093</v>
      </c>
      <c r="AK96" s="33">
        <f t="shared" si="59"/>
        <v>6.2935089911384167E-3</v>
      </c>
      <c r="AL96" s="36">
        <f t="shared" si="60"/>
        <v>1</v>
      </c>
      <c r="AM96" s="35">
        <f t="shared" si="49"/>
        <v>6.2935089911384167E-3</v>
      </c>
      <c r="AN96" s="66">
        <v>99.93</v>
      </c>
      <c r="AO96" s="66" t="s">
        <v>302</v>
      </c>
    </row>
    <row r="97" spans="1:41" x14ac:dyDescent="0.25">
      <c r="A97" s="30" t="s">
        <v>202</v>
      </c>
      <c r="B97" s="30" t="s">
        <v>202</v>
      </c>
      <c r="C97" s="31" t="s">
        <v>203</v>
      </c>
      <c r="D97" s="30" t="s">
        <v>14</v>
      </c>
      <c r="E97" s="31" t="s">
        <v>23</v>
      </c>
      <c r="F97" s="72">
        <f t="shared" si="36"/>
        <v>2.3121267858747008E-2</v>
      </c>
      <c r="G97" s="32">
        <v>3507</v>
      </c>
      <c r="H97" s="33">
        <f t="shared" si="37"/>
        <v>1.8606492058152848E-3</v>
      </c>
      <c r="I97" s="34">
        <f t="shared" si="38"/>
        <v>1</v>
      </c>
      <c r="J97" s="35">
        <f t="shared" si="39"/>
        <v>1.8606492058152848E-3</v>
      </c>
      <c r="K97" s="32">
        <v>836</v>
      </c>
      <c r="L97" s="33">
        <f t="shared" si="50"/>
        <v>3.380988008816452E-3</v>
      </c>
      <c r="M97" s="36">
        <f t="shared" si="40"/>
        <v>1</v>
      </c>
      <c r="N97" s="35">
        <f t="shared" si="41"/>
        <v>3.380988008816452E-3</v>
      </c>
      <c r="O97" s="23">
        <v>87</v>
      </c>
      <c r="P97" s="33">
        <f t="shared" si="51"/>
        <v>2.3441920620806724E-3</v>
      </c>
      <c r="Q97" s="36">
        <f t="shared" si="42"/>
        <v>1</v>
      </c>
      <c r="R97" s="35">
        <f t="shared" si="43"/>
        <v>2.3441920620806724E-3</v>
      </c>
      <c r="S97" s="32">
        <v>47</v>
      </c>
      <c r="T97" s="33">
        <f t="shared" si="52"/>
        <v>3.2438401546000415E-3</v>
      </c>
      <c r="U97" s="36">
        <f t="shared" si="44"/>
        <v>1</v>
      </c>
      <c r="V97" s="35">
        <f t="shared" si="45"/>
        <v>3.2438401546000415E-3</v>
      </c>
      <c r="W97" s="23">
        <v>124</v>
      </c>
      <c r="X97" s="33">
        <f t="shared" si="53"/>
        <v>3.904527992946659E-3</v>
      </c>
      <c r="Y97" s="36">
        <f t="shared" si="54"/>
        <v>1</v>
      </c>
      <c r="Z97" s="35">
        <f t="shared" si="46"/>
        <v>3.904527992946659E-3</v>
      </c>
      <c r="AA97" s="28">
        <v>12</v>
      </c>
      <c r="AB97" s="28">
        <v>5</v>
      </c>
      <c r="AC97" s="33">
        <f t="shared" si="55"/>
        <v>2.8121484814398199E-3</v>
      </c>
      <c r="AD97" s="36">
        <f t="shared" si="56"/>
        <v>1</v>
      </c>
      <c r="AE97" s="35">
        <f t="shared" si="47"/>
        <v>2.8121484814398199E-3</v>
      </c>
      <c r="AF97" s="23">
        <v>93</v>
      </c>
      <c r="AG97" s="33">
        <f t="shared" si="57"/>
        <v>3.7841796875E-3</v>
      </c>
      <c r="AH97" s="36">
        <f t="shared" si="58"/>
        <v>1</v>
      </c>
      <c r="AI97" s="35">
        <f t="shared" si="48"/>
        <v>3.7841796875E-3</v>
      </c>
      <c r="AJ97" s="29">
        <v>311</v>
      </c>
      <c r="AK97" s="33">
        <f t="shared" si="59"/>
        <v>1.7907422655480765E-3</v>
      </c>
      <c r="AL97" s="36">
        <f t="shared" si="60"/>
        <v>1</v>
      </c>
      <c r="AM97" s="35">
        <f t="shared" si="49"/>
        <v>1.7907422655480765E-3</v>
      </c>
      <c r="AN97" s="66">
        <v>98.53</v>
      </c>
      <c r="AO97" s="66" t="s">
        <v>302</v>
      </c>
    </row>
    <row r="98" spans="1:41" x14ac:dyDescent="0.25">
      <c r="A98" s="30" t="s">
        <v>204</v>
      </c>
      <c r="B98" s="30" t="s">
        <v>204</v>
      </c>
      <c r="C98" s="31" t="s">
        <v>205</v>
      </c>
      <c r="D98" s="30" t="s">
        <v>30</v>
      </c>
      <c r="E98" s="31" t="s">
        <v>40</v>
      </c>
      <c r="F98" s="72">
        <f t="shared" si="36"/>
        <v>8.282270313135523E-2</v>
      </c>
      <c r="G98" s="32">
        <v>6940</v>
      </c>
      <c r="H98" s="33">
        <f t="shared" si="37"/>
        <v>3.6820374931160753E-3</v>
      </c>
      <c r="I98" s="34">
        <f t="shared" si="38"/>
        <v>1</v>
      </c>
      <c r="J98" s="35">
        <f t="shared" si="39"/>
        <v>3.6820374931160753E-3</v>
      </c>
      <c r="K98" s="32">
        <v>1754</v>
      </c>
      <c r="L98" s="33">
        <f t="shared" si="50"/>
        <v>7.0936040280670538E-3</v>
      </c>
      <c r="M98" s="36">
        <f t="shared" si="40"/>
        <v>1</v>
      </c>
      <c r="N98" s="35">
        <f t="shared" si="41"/>
        <v>7.0936040280670538E-3</v>
      </c>
      <c r="O98" s="23">
        <v>552</v>
      </c>
      <c r="P98" s="33">
        <f t="shared" si="51"/>
        <v>1.4873494462856681E-2</v>
      </c>
      <c r="Q98" s="36">
        <f t="shared" si="42"/>
        <v>1</v>
      </c>
      <c r="R98" s="35">
        <f t="shared" si="43"/>
        <v>1.4873494462856681E-2</v>
      </c>
      <c r="S98" s="32">
        <v>125</v>
      </c>
      <c r="T98" s="33">
        <f t="shared" si="52"/>
        <v>8.6272344537235146E-3</v>
      </c>
      <c r="U98" s="36">
        <f t="shared" si="44"/>
        <v>1</v>
      </c>
      <c r="V98" s="35">
        <f t="shared" si="45"/>
        <v>8.6272344537235146E-3</v>
      </c>
      <c r="W98" s="23">
        <v>328</v>
      </c>
      <c r="X98" s="33">
        <f t="shared" si="53"/>
        <v>1.0328106303923421E-2</v>
      </c>
      <c r="Y98" s="36">
        <f t="shared" si="54"/>
        <v>1</v>
      </c>
      <c r="Z98" s="35">
        <f t="shared" si="46"/>
        <v>1.0328106303923421E-2</v>
      </c>
      <c r="AA98" s="28">
        <v>68</v>
      </c>
      <c r="AB98" s="28">
        <v>29</v>
      </c>
      <c r="AC98" s="33">
        <f t="shared" si="55"/>
        <v>1.6310461192350956E-2</v>
      </c>
      <c r="AD98" s="36">
        <f t="shared" si="56"/>
        <v>1</v>
      </c>
      <c r="AE98" s="35">
        <f t="shared" si="47"/>
        <v>1.6310461192350956E-2</v>
      </c>
      <c r="AF98" s="23">
        <v>416</v>
      </c>
      <c r="AG98" s="33">
        <f t="shared" si="57"/>
        <v>1.6927083333333332E-2</v>
      </c>
      <c r="AH98" s="36">
        <f t="shared" si="58"/>
        <v>1</v>
      </c>
      <c r="AI98" s="35">
        <f t="shared" si="48"/>
        <v>1.6927083333333332E-2</v>
      </c>
      <c r="AJ98" s="29">
        <v>865</v>
      </c>
      <c r="AK98" s="33">
        <f t="shared" si="59"/>
        <v>4.9806818639842E-3</v>
      </c>
      <c r="AL98" s="36">
        <f t="shared" si="60"/>
        <v>1</v>
      </c>
      <c r="AM98" s="35">
        <f t="shared" si="49"/>
        <v>4.9806818639842E-3</v>
      </c>
      <c r="AN98" s="66">
        <v>102.09</v>
      </c>
      <c r="AO98" s="66" t="s">
        <v>301</v>
      </c>
    </row>
    <row r="99" spans="1:41" x14ac:dyDescent="0.25">
      <c r="A99" s="30" t="s">
        <v>206</v>
      </c>
      <c r="B99" s="30" t="s">
        <v>206</v>
      </c>
      <c r="C99" s="31" t="s">
        <v>207</v>
      </c>
      <c r="D99" s="30" t="s">
        <v>14</v>
      </c>
      <c r="E99" s="31" t="s">
        <v>40</v>
      </c>
      <c r="F99" s="72">
        <f t="shared" si="36"/>
        <v>4.7041011464064725E-2</v>
      </c>
      <c r="G99" s="32">
        <v>5482</v>
      </c>
      <c r="H99" s="33">
        <f t="shared" si="37"/>
        <v>2.9084912877899603E-3</v>
      </c>
      <c r="I99" s="34">
        <f t="shared" si="38"/>
        <v>1</v>
      </c>
      <c r="J99" s="35">
        <f t="shared" si="39"/>
        <v>2.9084912877899603E-3</v>
      </c>
      <c r="K99" s="32">
        <v>1366</v>
      </c>
      <c r="L99" s="33">
        <f t="shared" si="50"/>
        <v>5.52443734454937E-3</v>
      </c>
      <c r="M99" s="36">
        <f t="shared" si="40"/>
        <v>1</v>
      </c>
      <c r="N99" s="35">
        <f t="shared" si="41"/>
        <v>5.52443734454937E-3</v>
      </c>
      <c r="O99" s="23">
        <v>256</v>
      </c>
      <c r="P99" s="33">
        <f t="shared" si="51"/>
        <v>6.8978525045132431E-3</v>
      </c>
      <c r="Q99" s="36">
        <f t="shared" si="42"/>
        <v>1</v>
      </c>
      <c r="R99" s="35">
        <f t="shared" si="43"/>
        <v>6.8978525045132431E-3</v>
      </c>
      <c r="S99" s="32">
        <v>76</v>
      </c>
      <c r="T99" s="33">
        <f t="shared" si="52"/>
        <v>5.2453585478638969E-3</v>
      </c>
      <c r="U99" s="36">
        <f t="shared" si="44"/>
        <v>1</v>
      </c>
      <c r="V99" s="35">
        <f t="shared" si="45"/>
        <v>5.2453585478638969E-3</v>
      </c>
      <c r="W99" s="23">
        <v>208</v>
      </c>
      <c r="X99" s="33">
        <f t="shared" si="53"/>
        <v>6.5495308268782668E-3</v>
      </c>
      <c r="Y99" s="36">
        <f t="shared" si="54"/>
        <v>1</v>
      </c>
      <c r="Z99" s="35">
        <f t="shared" si="46"/>
        <v>6.5495308268782668E-3</v>
      </c>
      <c r="AA99" s="28">
        <v>34</v>
      </c>
      <c r="AB99" s="28">
        <v>10</v>
      </c>
      <c r="AC99" s="33">
        <f t="shared" si="55"/>
        <v>5.6242969628796397E-3</v>
      </c>
      <c r="AD99" s="36">
        <f t="shared" si="56"/>
        <v>1</v>
      </c>
      <c r="AE99" s="35">
        <f t="shared" si="47"/>
        <v>5.6242969628796397E-3</v>
      </c>
      <c r="AF99" s="23">
        <v>269</v>
      </c>
      <c r="AG99" s="33">
        <f t="shared" si="57"/>
        <v>1.0945638020833334E-2</v>
      </c>
      <c r="AH99" s="36">
        <f t="shared" si="58"/>
        <v>1</v>
      </c>
      <c r="AI99" s="35">
        <f t="shared" si="48"/>
        <v>1.0945638020833334E-2</v>
      </c>
      <c r="AJ99" s="29">
        <v>581</v>
      </c>
      <c r="AK99" s="33">
        <f t="shared" si="59"/>
        <v>3.3454059687570174E-3</v>
      </c>
      <c r="AL99" s="36">
        <f t="shared" si="60"/>
        <v>1</v>
      </c>
      <c r="AM99" s="35">
        <f t="shared" si="49"/>
        <v>3.3454059687570174E-3</v>
      </c>
      <c r="AN99" s="66">
        <v>101.05</v>
      </c>
      <c r="AO99" s="66" t="s">
        <v>301</v>
      </c>
    </row>
    <row r="100" spans="1:41" x14ac:dyDescent="0.25">
      <c r="A100" s="30" t="s">
        <v>16</v>
      </c>
      <c r="B100" s="30" t="s">
        <v>208</v>
      </c>
      <c r="C100" s="31" t="s">
        <v>209</v>
      </c>
      <c r="D100" s="30" t="s">
        <v>14</v>
      </c>
      <c r="E100" s="31" t="s">
        <v>15</v>
      </c>
      <c r="F100" s="72">
        <f t="shared" si="36"/>
        <v>5.4055467958888222E-2</v>
      </c>
      <c r="G100" s="32">
        <v>19515</v>
      </c>
      <c r="H100" s="33">
        <f t="shared" si="37"/>
        <v>1.0353740875815592E-2</v>
      </c>
      <c r="I100" s="34">
        <f t="shared" si="38"/>
        <v>1</v>
      </c>
      <c r="J100" s="35">
        <f t="shared" si="39"/>
        <v>1.0353740875815592E-2</v>
      </c>
      <c r="K100" s="32">
        <v>1171</v>
      </c>
      <c r="L100" s="33">
        <f t="shared" si="50"/>
        <v>4.7358097587608438E-3</v>
      </c>
      <c r="M100" s="36">
        <f t="shared" si="40"/>
        <v>1</v>
      </c>
      <c r="N100" s="35">
        <f t="shared" si="41"/>
        <v>4.7358097587608438E-3</v>
      </c>
      <c r="O100" s="23">
        <v>262</v>
      </c>
      <c r="P100" s="33">
        <f t="shared" si="51"/>
        <v>7.0595209225877724E-3</v>
      </c>
      <c r="Q100" s="36">
        <f t="shared" si="42"/>
        <v>1</v>
      </c>
      <c r="R100" s="35">
        <f t="shared" si="43"/>
        <v>7.0595209225877724E-3</v>
      </c>
      <c r="S100" s="32">
        <v>63</v>
      </c>
      <c r="T100" s="33">
        <f t="shared" si="52"/>
        <v>4.3481261646766516E-3</v>
      </c>
      <c r="U100" s="36">
        <f t="shared" si="44"/>
        <v>1</v>
      </c>
      <c r="V100" s="35">
        <f t="shared" si="45"/>
        <v>4.3481261646766516E-3</v>
      </c>
      <c r="W100" s="23">
        <v>257</v>
      </c>
      <c r="X100" s="33">
        <f t="shared" si="53"/>
        <v>8.0924491466717041E-3</v>
      </c>
      <c r="Y100" s="36">
        <f t="shared" si="54"/>
        <v>1</v>
      </c>
      <c r="Z100" s="35">
        <f t="shared" si="46"/>
        <v>8.0924491466717041E-3</v>
      </c>
      <c r="AA100" s="28">
        <v>11</v>
      </c>
      <c r="AB100" s="28">
        <v>4</v>
      </c>
      <c r="AC100" s="33">
        <f t="shared" si="55"/>
        <v>2.2497187851518562E-3</v>
      </c>
      <c r="AD100" s="36">
        <f t="shared" si="56"/>
        <v>1</v>
      </c>
      <c r="AE100" s="35">
        <f t="shared" si="47"/>
        <v>2.2497187851518562E-3</v>
      </c>
      <c r="AF100" s="23">
        <v>179</v>
      </c>
      <c r="AG100" s="33">
        <f t="shared" si="57"/>
        <v>7.283528645833333E-3</v>
      </c>
      <c r="AH100" s="36">
        <f t="shared" si="58"/>
        <v>1</v>
      </c>
      <c r="AI100" s="35">
        <f t="shared" si="48"/>
        <v>7.283528645833333E-3</v>
      </c>
      <c r="AJ100" s="29">
        <v>1725</v>
      </c>
      <c r="AK100" s="33">
        <f t="shared" si="59"/>
        <v>9.9325736593904573E-3</v>
      </c>
      <c r="AL100" s="36">
        <f t="shared" si="60"/>
        <v>1</v>
      </c>
      <c r="AM100" s="35">
        <f t="shared" si="49"/>
        <v>9.9325736593904573E-3</v>
      </c>
      <c r="AN100" s="67">
        <v>97.42</v>
      </c>
      <c r="AO100" s="67" t="s">
        <v>302</v>
      </c>
    </row>
    <row r="101" spans="1:41" x14ac:dyDescent="0.25">
      <c r="A101" s="30" t="s">
        <v>210</v>
      </c>
      <c r="B101" s="30" t="s">
        <v>210</v>
      </c>
      <c r="C101" s="31" t="s">
        <v>211</v>
      </c>
      <c r="D101" s="30" t="s">
        <v>30</v>
      </c>
      <c r="E101" s="31" t="s">
        <v>31</v>
      </c>
      <c r="F101" s="72">
        <f t="shared" si="36"/>
        <v>0.10597766824749176</v>
      </c>
      <c r="G101" s="32">
        <v>28337</v>
      </c>
      <c r="H101" s="33">
        <f t="shared" si="37"/>
        <v>1.5034279026286776E-2</v>
      </c>
      <c r="I101" s="34">
        <f t="shared" si="38"/>
        <v>1</v>
      </c>
      <c r="J101" s="35">
        <f t="shared" si="39"/>
        <v>1.5034279026286776E-2</v>
      </c>
      <c r="K101" s="32">
        <v>4158</v>
      </c>
      <c r="L101" s="33">
        <f t="shared" si="50"/>
        <v>1.6815966675429197E-2</v>
      </c>
      <c r="M101" s="36">
        <f t="shared" si="40"/>
        <v>1</v>
      </c>
      <c r="N101" s="35">
        <f t="shared" si="41"/>
        <v>1.6815966675429197E-2</v>
      </c>
      <c r="O101" s="23">
        <v>455</v>
      </c>
      <c r="P101" s="33">
        <f t="shared" si="51"/>
        <v>1.2259855037318459E-2</v>
      </c>
      <c r="Q101" s="36">
        <f t="shared" si="42"/>
        <v>1</v>
      </c>
      <c r="R101" s="35">
        <f t="shared" si="43"/>
        <v>1.2259855037318459E-2</v>
      </c>
      <c r="S101" s="32">
        <v>183</v>
      </c>
      <c r="T101" s="33">
        <f t="shared" si="52"/>
        <v>1.2630271240251225E-2</v>
      </c>
      <c r="U101" s="36">
        <f t="shared" si="44"/>
        <v>1</v>
      </c>
      <c r="V101" s="35">
        <f t="shared" si="45"/>
        <v>1.2630271240251225E-2</v>
      </c>
      <c r="W101" s="23">
        <v>385</v>
      </c>
      <c r="X101" s="33">
        <f t="shared" si="53"/>
        <v>1.2122929655519869E-2</v>
      </c>
      <c r="Y101" s="36">
        <f t="shared" si="54"/>
        <v>1</v>
      </c>
      <c r="Z101" s="35">
        <f t="shared" si="46"/>
        <v>1.2122929655519869E-2</v>
      </c>
      <c r="AA101" s="28">
        <v>68</v>
      </c>
      <c r="AB101" s="28">
        <v>13</v>
      </c>
      <c r="AC101" s="33">
        <f t="shared" si="55"/>
        <v>7.3115860517435323E-3</v>
      </c>
      <c r="AD101" s="36">
        <f t="shared" si="56"/>
        <v>1</v>
      </c>
      <c r="AE101" s="35">
        <f t="shared" si="47"/>
        <v>7.3115860517435323E-3</v>
      </c>
      <c r="AF101" s="23">
        <v>493</v>
      </c>
      <c r="AG101" s="33">
        <f t="shared" si="57"/>
        <v>2.0060221354166668E-2</v>
      </c>
      <c r="AH101" s="36">
        <f t="shared" si="58"/>
        <v>1</v>
      </c>
      <c r="AI101" s="35">
        <f t="shared" si="48"/>
        <v>2.0060221354166668E-2</v>
      </c>
      <c r="AJ101" s="29">
        <v>1692</v>
      </c>
      <c r="AK101" s="33">
        <f t="shared" si="59"/>
        <v>9.7425592067760299E-3</v>
      </c>
      <c r="AL101" s="36">
        <f t="shared" si="60"/>
        <v>1</v>
      </c>
      <c r="AM101" s="35">
        <f t="shared" si="49"/>
        <v>9.7425592067760299E-3</v>
      </c>
      <c r="AN101" s="66">
        <v>94.91</v>
      </c>
      <c r="AO101" s="66" t="s">
        <v>304</v>
      </c>
    </row>
    <row r="102" spans="1:41" x14ac:dyDescent="0.25">
      <c r="A102" s="30" t="s">
        <v>212</v>
      </c>
      <c r="B102" s="30" t="s">
        <v>212</v>
      </c>
      <c r="C102" s="31" t="s">
        <v>213</v>
      </c>
      <c r="D102" s="30" t="s">
        <v>14</v>
      </c>
      <c r="E102" s="31" t="s">
        <v>40</v>
      </c>
      <c r="F102" s="72">
        <f t="shared" si="36"/>
        <v>4.3429661202945974E-2</v>
      </c>
      <c r="G102" s="32">
        <v>3453</v>
      </c>
      <c r="H102" s="33">
        <f t="shared" si="37"/>
        <v>1.8319993463587619E-3</v>
      </c>
      <c r="I102" s="34">
        <f t="shared" si="38"/>
        <v>1</v>
      </c>
      <c r="J102" s="35">
        <f t="shared" si="39"/>
        <v>1.8319993463587619E-3</v>
      </c>
      <c r="K102" s="32">
        <v>1067</v>
      </c>
      <c r="L102" s="33">
        <f t="shared" si="50"/>
        <v>4.3152083796736294E-3</v>
      </c>
      <c r="M102" s="36">
        <f t="shared" si="40"/>
        <v>1</v>
      </c>
      <c r="N102" s="35">
        <f t="shared" si="41"/>
        <v>4.3152083796736294E-3</v>
      </c>
      <c r="O102" s="23">
        <v>432</v>
      </c>
      <c r="P102" s="33">
        <f t="shared" si="51"/>
        <v>1.1640126101366098E-2</v>
      </c>
      <c r="Q102" s="36">
        <f t="shared" si="42"/>
        <v>1</v>
      </c>
      <c r="R102" s="35">
        <f t="shared" si="43"/>
        <v>1.1640126101366098E-2</v>
      </c>
      <c r="S102" s="32">
        <v>77</v>
      </c>
      <c r="T102" s="33">
        <f t="shared" si="52"/>
        <v>5.3143764234936846E-3</v>
      </c>
      <c r="U102" s="36">
        <f t="shared" si="44"/>
        <v>1</v>
      </c>
      <c r="V102" s="35">
        <f t="shared" si="45"/>
        <v>5.3143764234936846E-3</v>
      </c>
      <c r="W102" s="23">
        <v>67</v>
      </c>
      <c r="X102" s="33">
        <f t="shared" si="53"/>
        <v>2.1097046413502108E-3</v>
      </c>
      <c r="Y102" s="36">
        <f t="shared" si="54"/>
        <v>1</v>
      </c>
      <c r="Z102" s="35">
        <f t="shared" si="46"/>
        <v>2.1097046413502108E-3</v>
      </c>
      <c r="AA102" s="28">
        <v>48</v>
      </c>
      <c r="AB102" s="28">
        <v>16</v>
      </c>
      <c r="AC102" s="33">
        <f t="shared" si="55"/>
        <v>8.9988751406074249E-3</v>
      </c>
      <c r="AD102" s="36">
        <f t="shared" si="56"/>
        <v>1</v>
      </c>
      <c r="AE102" s="35">
        <f t="shared" si="47"/>
        <v>8.9988751406074249E-3</v>
      </c>
      <c r="AF102" s="23">
        <v>167</v>
      </c>
      <c r="AG102" s="33">
        <f t="shared" si="57"/>
        <v>6.795247395833333E-3</v>
      </c>
      <c r="AH102" s="36">
        <f t="shared" si="58"/>
        <v>1</v>
      </c>
      <c r="AI102" s="35">
        <f t="shared" si="48"/>
        <v>6.795247395833333E-3</v>
      </c>
      <c r="AJ102" s="29">
        <v>421</v>
      </c>
      <c r="AK102" s="33">
        <f t="shared" si="59"/>
        <v>2.4241237742628303E-3</v>
      </c>
      <c r="AL102" s="36">
        <f t="shared" si="60"/>
        <v>1</v>
      </c>
      <c r="AM102" s="35">
        <f t="shared" si="49"/>
        <v>2.4241237742628303E-3</v>
      </c>
      <c r="AN102" s="66">
        <v>106.74</v>
      </c>
      <c r="AO102" s="66" t="s">
        <v>303</v>
      </c>
    </row>
    <row r="103" spans="1:41" x14ac:dyDescent="0.25">
      <c r="A103" s="30" t="s">
        <v>214</v>
      </c>
      <c r="B103" s="30" t="s">
        <v>214</v>
      </c>
      <c r="C103" s="31" t="s">
        <v>263</v>
      </c>
      <c r="D103" s="30" t="s">
        <v>30</v>
      </c>
      <c r="E103" s="31" t="s">
        <v>19</v>
      </c>
      <c r="F103" s="72">
        <f t="shared" si="36"/>
        <v>4.8751344799266731E-2</v>
      </c>
      <c r="G103" s="32">
        <v>7268</v>
      </c>
      <c r="H103" s="33">
        <f t="shared" ref="H103:H126" si="61">G103/$G$5</f>
        <v>3.8560588616668064E-3</v>
      </c>
      <c r="I103" s="34">
        <f t="shared" si="38"/>
        <v>1</v>
      </c>
      <c r="J103" s="35">
        <f t="shared" si="39"/>
        <v>3.8560588616668064E-3</v>
      </c>
      <c r="K103" s="32">
        <v>1453</v>
      </c>
      <c r="L103" s="33">
        <f t="shared" si="50"/>
        <v>5.8762865751319435E-3</v>
      </c>
      <c r="M103" s="36">
        <f t="shared" si="40"/>
        <v>1</v>
      </c>
      <c r="N103" s="35">
        <f t="shared" si="41"/>
        <v>5.8762865751319435E-3</v>
      </c>
      <c r="O103" s="23">
        <v>177</v>
      </c>
      <c r="P103" s="33">
        <f t="shared" si="51"/>
        <v>4.7692183331986097E-3</v>
      </c>
      <c r="Q103" s="36">
        <f t="shared" si="42"/>
        <v>1</v>
      </c>
      <c r="R103" s="35">
        <f t="shared" si="43"/>
        <v>4.7692183331986097E-3</v>
      </c>
      <c r="S103" s="32">
        <v>208</v>
      </c>
      <c r="T103" s="33">
        <f t="shared" si="52"/>
        <v>1.4355718130995928E-2</v>
      </c>
      <c r="U103" s="36">
        <f t="shared" si="44"/>
        <v>1</v>
      </c>
      <c r="V103" s="35">
        <f t="shared" si="45"/>
        <v>1.4355718130995928E-2</v>
      </c>
      <c r="W103" s="23">
        <v>109</v>
      </c>
      <c r="X103" s="33">
        <f t="shared" si="53"/>
        <v>3.4322060583160149E-3</v>
      </c>
      <c r="Y103" s="36">
        <f t="shared" si="54"/>
        <v>1</v>
      </c>
      <c r="Z103" s="35">
        <f t="shared" si="46"/>
        <v>3.4322060583160149E-3</v>
      </c>
      <c r="AA103" s="28">
        <v>40</v>
      </c>
      <c r="AB103" s="28">
        <v>13</v>
      </c>
      <c r="AC103" s="33">
        <f t="shared" si="55"/>
        <v>7.3115860517435323E-3</v>
      </c>
      <c r="AD103" s="36">
        <f t="shared" si="56"/>
        <v>1</v>
      </c>
      <c r="AE103" s="35">
        <f t="shared" si="47"/>
        <v>7.3115860517435323E-3</v>
      </c>
      <c r="AF103" s="23">
        <v>137</v>
      </c>
      <c r="AG103" s="33">
        <f t="shared" si="57"/>
        <v>5.574544270833333E-3</v>
      </c>
      <c r="AH103" s="36">
        <f t="shared" si="58"/>
        <v>1</v>
      </c>
      <c r="AI103" s="35">
        <f t="shared" si="48"/>
        <v>5.574544270833333E-3</v>
      </c>
      <c r="AJ103" s="29">
        <v>621</v>
      </c>
      <c r="AK103" s="33">
        <f t="shared" si="59"/>
        <v>3.5757265173805646E-3</v>
      </c>
      <c r="AL103" s="36">
        <f t="shared" si="60"/>
        <v>1</v>
      </c>
      <c r="AM103" s="35">
        <f t="shared" si="49"/>
        <v>3.5757265173805646E-3</v>
      </c>
      <c r="AN103" s="66">
        <v>101.35</v>
      </c>
      <c r="AO103" s="66" t="s">
        <v>301</v>
      </c>
    </row>
    <row r="104" spans="1:41" x14ac:dyDescent="0.25">
      <c r="A104" s="30" t="s">
        <v>215</v>
      </c>
      <c r="B104" s="30" t="s">
        <v>215</v>
      </c>
      <c r="C104" s="31" t="s">
        <v>216</v>
      </c>
      <c r="D104" s="30" t="s">
        <v>30</v>
      </c>
      <c r="E104" s="31" t="s">
        <v>15</v>
      </c>
      <c r="F104" s="72">
        <f t="shared" si="36"/>
        <v>0.17046324568539978</v>
      </c>
      <c r="G104" s="32">
        <v>60984</v>
      </c>
      <c r="H104" s="33">
        <f t="shared" si="61"/>
        <v>3.2355241279566391E-2</v>
      </c>
      <c r="I104" s="34">
        <f t="shared" si="38"/>
        <v>1</v>
      </c>
      <c r="J104" s="35">
        <f t="shared" si="39"/>
        <v>3.2355241279566391E-2</v>
      </c>
      <c r="K104" s="32">
        <v>5896</v>
      </c>
      <c r="L104" s="33">
        <f t="shared" si="50"/>
        <v>2.3844862799021291E-2</v>
      </c>
      <c r="M104" s="36">
        <f t="shared" si="40"/>
        <v>1</v>
      </c>
      <c r="N104" s="35">
        <f t="shared" si="41"/>
        <v>2.3844862799021291E-2</v>
      </c>
      <c r="O104" s="23">
        <v>718</v>
      </c>
      <c r="P104" s="33">
        <f t="shared" si="51"/>
        <v>1.9346320696251987E-2</v>
      </c>
      <c r="Q104" s="36">
        <f t="shared" si="42"/>
        <v>1</v>
      </c>
      <c r="R104" s="35">
        <f t="shared" si="43"/>
        <v>1.9346320696251987E-2</v>
      </c>
      <c r="S104" s="32">
        <v>162</v>
      </c>
      <c r="T104" s="33">
        <f t="shared" si="52"/>
        <v>1.1180895852025675E-2</v>
      </c>
      <c r="U104" s="36">
        <f t="shared" si="44"/>
        <v>1</v>
      </c>
      <c r="V104" s="35">
        <f t="shared" si="45"/>
        <v>1.1180895852025675E-2</v>
      </c>
      <c r="W104" s="23">
        <v>701</v>
      </c>
      <c r="X104" s="33">
        <f t="shared" si="53"/>
        <v>2.2073178411738774E-2</v>
      </c>
      <c r="Y104" s="36">
        <f t="shared" si="54"/>
        <v>1</v>
      </c>
      <c r="Z104" s="35">
        <f t="shared" si="46"/>
        <v>2.2073178411738774E-2</v>
      </c>
      <c r="AA104" s="28">
        <v>61</v>
      </c>
      <c r="AB104" s="28">
        <v>14</v>
      </c>
      <c r="AC104" s="33">
        <f t="shared" si="55"/>
        <v>7.874015748031496E-3</v>
      </c>
      <c r="AD104" s="36">
        <f t="shared" si="56"/>
        <v>1</v>
      </c>
      <c r="AE104" s="35">
        <f t="shared" si="47"/>
        <v>7.874015748031496E-3</v>
      </c>
      <c r="AF104" s="23">
        <v>383</v>
      </c>
      <c r="AG104" s="33">
        <f t="shared" si="57"/>
        <v>1.5584309895833334E-2</v>
      </c>
      <c r="AH104" s="36">
        <f t="shared" si="58"/>
        <v>1</v>
      </c>
      <c r="AI104" s="35">
        <f t="shared" si="48"/>
        <v>1.5584309895833334E-2</v>
      </c>
      <c r="AJ104" s="29">
        <v>6635</v>
      </c>
      <c r="AK104" s="33">
        <f t="shared" si="59"/>
        <v>3.8204421002930831E-2</v>
      </c>
      <c r="AL104" s="36">
        <f t="shared" si="60"/>
        <v>1</v>
      </c>
      <c r="AM104" s="35">
        <f t="shared" si="49"/>
        <v>3.8204421002930831E-2</v>
      </c>
      <c r="AN104" s="66">
        <v>100.21</v>
      </c>
      <c r="AO104" s="66" t="s">
        <v>301</v>
      </c>
    </row>
    <row r="105" spans="1:41" x14ac:dyDescent="0.25">
      <c r="A105" s="30" t="s">
        <v>217</v>
      </c>
      <c r="B105" s="30" t="s">
        <v>217</v>
      </c>
      <c r="C105" s="31" t="s">
        <v>218</v>
      </c>
      <c r="D105" s="30" t="s">
        <v>30</v>
      </c>
      <c r="E105" s="31" t="s">
        <v>15</v>
      </c>
      <c r="F105" s="72">
        <f t="shared" si="36"/>
        <v>6.5539971903951527E-2</v>
      </c>
      <c r="G105" s="32">
        <v>9342</v>
      </c>
      <c r="H105" s="33">
        <f t="shared" si="61"/>
        <v>4.9564256859784403E-3</v>
      </c>
      <c r="I105" s="34">
        <f t="shared" si="38"/>
        <v>1</v>
      </c>
      <c r="J105" s="35">
        <f t="shared" si="39"/>
        <v>4.9564256859784403E-3</v>
      </c>
      <c r="K105" s="32">
        <v>3480</v>
      </c>
      <c r="L105" s="33">
        <f t="shared" si="50"/>
        <v>1.4073969223302934E-2</v>
      </c>
      <c r="M105" s="36">
        <f t="shared" si="40"/>
        <v>1</v>
      </c>
      <c r="N105" s="35">
        <f t="shared" si="41"/>
        <v>1.4073969223302934E-2</v>
      </c>
      <c r="O105" s="23">
        <v>171</v>
      </c>
      <c r="P105" s="33">
        <f t="shared" si="51"/>
        <v>4.6075499151240805E-3</v>
      </c>
      <c r="Q105" s="36">
        <f t="shared" si="42"/>
        <v>1</v>
      </c>
      <c r="R105" s="35">
        <f t="shared" si="43"/>
        <v>4.6075499151240805E-3</v>
      </c>
      <c r="S105" s="32">
        <v>136</v>
      </c>
      <c r="T105" s="33">
        <f t="shared" si="52"/>
        <v>9.386431085651183E-3</v>
      </c>
      <c r="U105" s="36">
        <f t="shared" si="44"/>
        <v>1</v>
      </c>
      <c r="V105" s="35">
        <f t="shared" si="45"/>
        <v>9.386431085651183E-3</v>
      </c>
      <c r="W105" s="23">
        <v>420</v>
      </c>
      <c r="X105" s="33">
        <f t="shared" si="53"/>
        <v>1.322501416965804E-2</v>
      </c>
      <c r="Y105" s="36">
        <f t="shared" si="54"/>
        <v>1</v>
      </c>
      <c r="Z105" s="35">
        <f t="shared" si="46"/>
        <v>1.322501416965804E-2</v>
      </c>
      <c r="AA105" s="28">
        <v>34</v>
      </c>
      <c r="AB105" s="28">
        <v>13</v>
      </c>
      <c r="AC105" s="33">
        <f t="shared" si="55"/>
        <v>7.3115860517435323E-3</v>
      </c>
      <c r="AD105" s="36">
        <f t="shared" si="56"/>
        <v>1</v>
      </c>
      <c r="AE105" s="35">
        <f t="shared" si="47"/>
        <v>7.3115860517435323E-3</v>
      </c>
      <c r="AF105" s="23">
        <v>171</v>
      </c>
      <c r="AG105" s="33">
        <f t="shared" si="57"/>
        <v>6.9580078125E-3</v>
      </c>
      <c r="AH105" s="36">
        <f t="shared" si="58"/>
        <v>1</v>
      </c>
      <c r="AI105" s="35">
        <f t="shared" si="48"/>
        <v>6.9580078125E-3</v>
      </c>
      <c r="AJ105" s="29">
        <v>872</v>
      </c>
      <c r="AK105" s="33">
        <f t="shared" si="59"/>
        <v>5.0209879599933203E-3</v>
      </c>
      <c r="AL105" s="36">
        <f t="shared" si="60"/>
        <v>1</v>
      </c>
      <c r="AM105" s="35">
        <f t="shared" si="49"/>
        <v>5.0209879599933203E-3</v>
      </c>
      <c r="AN105" s="66">
        <v>106.34</v>
      </c>
      <c r="AO105" s="66" t="s">
        <v>303</v>
      </c>
    </row>
    <row r="106" spans="1:41" x14ac:dyDescent="0.25">
      <c r="A106" s="30" t="s">
        <v>219</v>
      </c>
      <c r="B106" s="30" t="s">
        <v>219</v>
      </c>
      <c r="C106" s="31" t="s">
        <v>220</v>
      </c>
      <c r="D106" s="30" t="s">
        <v>14</v>
      </c>
      <c r="E106" s="31" t="s">
        <v>15</v>
      </c>
      <c r="F106" s="72">
        <f t="shared" si="36"/>
        <v>1.4221502082367967E-2</v>
      </c>
      <c r="G106" s="32">
        <v>2179</v>
      </c>
      <c r="H106" s="33">
        <f t="shared" si="61"/>
        <v>1.1560748843659839E-3</v>
      </c>
      <c r="I106" s="34">
        <f t="shared" si="38"/>
        <v>1</v>
      </c>
      <c r="J106" s="35">
        <f t="shared" si="39"/>
        <v>1.1560748843659839E-3</v>
      </c>
      <c r="K106" s="32">
        <v>721</v>
      </c>
      <c r="L106" s="33">
        <f t="shared" si="50"/>
        <v>2.9158999454027058E-3</v>
      </c>
      <c r="M106" s="36">
        <f t="shared" si="40"/>
        <v>1</v>
      </c>
      <c r="N106" s="35">
        <f t="shared" si="41"/>
        <v>2.9158999454027058E-3</v>
      </c>
      <c r="O106" s="23">
        <v>57</v>
      </c>
      <c r="P106" s="33">
        <f t="shared" si="51"/>
        <v>1.5358499717080269E-3</v>
      </c>
      <c r="Q106" s="36">
        <f t="shared" si="42"/>
        <v>1</v>
      </c>
      <c r="R106" s="35">
        <f t="shared" si="43"/>
        <v>1.5358499717080269E-3</v>
      </c>
      <c r="S106" s="32">
        <v>19</v>
      </c>
      <c r="T106" s="33">
        <f t="shared" si="52"/>
        <v>1.3113396369659742E-3</v>
      </c>
      <c r="U106" s="36">
        <f t="shared" si="44"/>
        <v>1</v>
      </c>
      <c r="V106" s="35">
        <f t="shared" si="45"/>
        <v>1.3113396369659742E-3</v>
      </c>
      <c r="W106" s="23">
        <v>89</v>
      </c>
      <c r="X106" s="33">
        <f t="shared" si="53"/>
        <v>2.8024434788084893E-3</v>
      </c>
      <c r="Y106" s="36">
        <f t="shared" si="54"/>
        <v>1</v>
      </c>
      <c r="Z106" s="35">
        <f t="shared" si="46"/>
        <v>2.8024434788084893E-3</v>
      </c>
      <c r="AA106" s="28">
        <v>13</v>
      </c>
      <c r="AB106" s="28">
        <v>3</v>
      </c>
      <c r="AC106" s="33">
        <f t="shared" si="55"/>
        <v>1.687289088863892E-3</v>
      </c>
      <c r="AD106" s="36">
        <f t="shared" si="56"/>
        <v>1</v>
      </c>
      <c r="AE106" s="35">
        <f t="shared" si="47"/>
        <v>1.687289088863892E-3</v>
      </c>
      <c r="AF106" s="23">
        <v>52</v>
      </c>
      <c r="AG106" s="33">
        <f t="shared" si="57"/>
        <v>2.1158854166666665E-3</v>
      </c>
      <c r="AH106" s="36">
        <f t="shared" si="58"/>
        <v>1</v>
      </c>
      <c r="AI106" s="35">
        <f t="shared" si="48"/>
        <v>2.1158854166666665E-3</v>
      </c>
      <c r="AJ106" s="29">
        <v>121</v>
      </c>
      <c r="AK106" s="33">
        <f t="shared" si="59"/>
        <v>6.9671965958622911E-4</v>
      </c>
      <c r="AL106" s="36">
        <f t="shared" si="60"/>
        <v>1</v>
      </c>
      <c r="AM106" s="35">
        <f t="shared" si="49"/>
        <v>6.9671965958622911E-4</v>
      </c>
      <c r="AN106" s="66">
        <v>106.53</v>
      </c>
      <c r="AO106" s="66" t="s">
        <v>303</v>
      </c>
    </row>
    <row r="107" spans="1:41" x14ac:dyDescent="0.25">
      <c r="A107" s="30" t="s">
        <v>221</v>
      </c>
      <c r="B107" s="30" t="s">
        <v>221</v>
      </c>
      <c r="C107" s="31" t="s">
        <v>222</v>
      </c>
      <c r="D107" s="30" t="s">
        <v>14</v>
      </c>
      <c r="E107" s="31" t="s">
        <v>31</v>
      </c>
      <c r="F107" s="72">
        <f t="shared" si="36"/>
        <v>4.9422175487110823E-2</v>
      </c>
      <c r="G107" s="32">
        <v>5941</v>
      </c>
      <c r="H107" s="33">
        <f t="shared" si="61"/>
        <v>3.1520150931704039E-3</v>
      </c>
      <c r="I107" s="34">
        <f t="shared" si="38"/>
        <v>1</v>
      </c>
      <c r="J107" s="35">
        <f t="shared" si="39"/>
        <v>3.1520150931704039E-3</v>
      </c>
      <c r="K107" s="32">
        <v>1208</v>
      </c>
      <c r="L107" s="33">
        <f t="shared" si="50"/>
        <v>4.8854467878591797E-3</v>
      </c>
      <c r="M107" s="36">
        <f t="shared" si="40"/>
        <v>1</v>
      </c>
      <c r="N107" s="35">
        <f t="shared" si="41"/>
        <v>4.8854467878591797E-3</v>
      </c>
      <c r="O107" s="23">
        <v>177</v>
      </c>
      <c r="P107" s="33">
        <f t="shared" si="51"/>
        <v>4.7692183331986097E-3</v>
      </c>
      <c r="Q107" s="36">
        <f t="shared" si="42"/>
        <v>1</v>
      </c>
      <c r="R107" s="35">
        <f t="shared" si="43"/>
        <v>4.7692183331986097E-3</v>
      </c>
      <c r="S107" s="32">
        <v>70</v>
      </c>
      <c r="T107" s="33">
        <f t="shared" si="52"/>
        <v>4.8312512940851676E-3</v>
      </c>
      <c r="U107" s="36">
        <f t="shared" si="44"/>
        <v>1</v>
      </c>
      <c r="V107" s="35">
        <f t="shared" si="45"/>
        <v>4.8312512940851676E-3</v>
      </c>
      <c r="W107" s="23">
        <v>217</v>
      </c>
      <c r="X107" s="33">
        <f t="shared" si="53"/>
        <v>6.8329239876566538E-3</v>
      </c>
      <c r="Y107" s="36">
        <f t="shared" si="54"/>
        <v>1</v>
      </c>
      <c r="Z107" s="35">
        <f t="shared" si="46"/>
        <v>6.8329239876566538E-3</v>
      </c>
      <c r="AA107" s="28">
        <v>24</v>
      </c>
      <c r="AB107" s="28">
        <v>10</v>
      </c>
      <c r="AC107" s="33">
        <f t="shared" si="55"/>
        <v>5.6242969628796397E-3</v>
      </c>
      <c r="AD107" s="36">
        <f t="shared" si="56"/>
        <v>1</v>
      </c>
      <c r="AE107" s="35">
        <f t="shared" si="47"/>
        <v>5.6242969628796397E-3</v>
      </c>
      <c r="AF107" s="23">
        <v>413</v>
      </c>
      <c r="AG107" s="33">
        <f t="shared" si="57"/>
        <v>1.6805013020833332E-2</v>
      </c>
      <c r="AH107" s="36">
        <f t="shared" si="58"/>
        <v>1</v>
      </c>
      <c r="AI107" s="35">
        <f t="shared" si="48"/>
        <v>1.6805013020833332E-2</v>
      </c>
      <c r="AJ107" s="29">
        <v>438</v>
      </c>
      <c r="AK107" s="33">
        <f t="shared" si="59"/>
        <v>2.5220100074278377E-3</v>
      </c>
      <c r="AL107" s="36">
        <f t="shared" si="60"/>
        <v>1</v>
      </c>
      <c r="AM107" s="35">
        <f t="shared" si="49"/>
        <v>2.5220100074278377E-3</v>
      </c>
      <c r="AN107" s="66">
        <v>99.83</v>
      </c>
      <c r="AO107" s="66" t="s">
        <v>302</v>
      </c>
    </row>
    <row r="108" spans="1:41" x14ac:dyDescent="0.25">
      <c r="A108" s="30" t="s">
        <v>223</v>
      </c>
      <c r="B108" s="30" t="s">
        <v>223</v>
      </c>
      <c r="C108" s="31" t="s">
        <v>224</v>
      </c>
      <c r="D108" s="30" t="s">
        <v>22</v>
      </c>
      <c r="E108" s="31" t="s">
        <v>40</v>
      </c>
      <c r="F108" s="72">
        <f t="shared" si="36"/>
        <v>2.6800124131214482E-2</v>
      </c>
      <c r="G108" s="32">
        <v>1646</v>
      </c>
      <c r="H108" s="33">
        <f t="shared" si="61"/>
        <v>8.7329016047104616E-4</v>
      </c>
      <c r="I108" s="34">
        <f t="shared" si="38"/>
        <v>1</v>
      </c>
      <c r="J108" s="35">
        <f t="shared" si="39"/>
        <v>8.7329016047104616E-4</v>
      </c>
      <c r="K108" s="32">
        <v>596</v>
      </c>
      <c r="L108" s="33">
        <f t="shared" si="50"/>
        <v>2.4103694416921116E-3</v>
      </c>
      <c r="M108" s="36">
        <f t="shared" si="40"/>
        <v>1</v>
      </c>
      <c r="N108" s="35">
        <f t="shared" si="41"/>
        <v>2.4103694416921116E-3</v>
      </c>
      <c r="O108" s="23">
        <v>135</v>
      </c>
      <c r="P108" s="33">
        <f t="shared" si="51"/>
        <v>3.6375394066769057E-3</v>
      </c>
      <c r="Q108" s="36">
        <f t="shared" si="42"/>
        <v>1</v>
      </c>
      <c r="R108" s="35">
        <f t="shared" si="43"/>
        <v>3.6375394066769057E-3</v>
      </c>
      <c r="S108" s="32">
        <v>59</v>
      </c>
      <c r="T108" s="33">
        <f t="shared" si="52"/>
        <v>4.0720546621574984E-3</v>
      </c>
      <c r="U108" s="36">
        <f t="shared" si="44"/>
        <v>1</v>
      </c>
      <c r="V108" s="35">
        <f t="shared" si="45"/>
        <v>4.0720546621574984E-3</v>
      </c>
      <c r="W108" s="23">
        <v>43</v>
      </c>
      <c r="X108" s="33">
        <f t="shared" si="53"/>
        <v>1.3539895459411802E-3</v>
      </c>
      <c r="Y108" s="36">
        <f t="shared" si="54"/>
        <v>1</v>
      </c>
      <c r="Z108" s="35">
        <f t="shared" si="46"/>
        <v>1.3539895459411802E-3</v>
      </c>
      <c r="AA108" s="28">
        <v>32</v>
      </c>
      <c r="AB108" s="28">
        <v>16</v>
      </c>
      <c r="AC108" s="33">
        <f t="shared" si="55"/>
        <v>8.9988751406074249E-3</v>
      </c>
      <c r="AD108" s="36">
        <f t="shared" si="56"/>
        <v>1</v>
      </c>
      <c r="AE108" s="35">
        <f t="shared" si="47"/>
        <v>8.9988751406074249E-3</v>
      </c>
      <c r="AF108" s="23">
        <v>108</v>
      </c>
      <c r="AG108" s="33">
        <f t="shared" si="57"/>
        <v>4.39453125E-3</v>
      </c>
      <c r="AH108" s="36">
        <f t="shared" si="58"/>
        <v>1</v>
      </c>
      <c r="AI108" s="35">
        <f t="shared" si="48"/>
        <v>4.39453125E-3</v>
      </c>
      <c r="AJ108" s="29">
        <v>184</v>
      </c>
      <c r="AK108" s="33">
        <f t="shared" si="59"/>
        <v>1.0594745236683154E-3</v>
      </c>
      <c r="AL108" s="36">
        <f t="shared" si="60"/>
        <v>1</v>
      </c>
      <c r="AM108" s="35">
        <f t="shared" si="49"/>
        <v>1.0594745236683154E-3</v>
      </c>
      <c r="AN108" s="66">
        <v>106.37</v>
      </c>
      <c r="AO108" s="66" t="s">
        <v>303</v>
      </c>
    </row>
    <row r="109" spans="1:41" x14ac:dyDescent="0.25">
      <c r="A109" s="30" t="s">
        <v>225</v>
      </c>
      <c r="B109" s="30" t="s">
        <v>225</v>
      </c>
      <c r="C109" s="31" t="s">
        <v>226</v>
      </c>
      <c r="D109" s="30" t="s">
        <v>30</v>
      </c>
      <c r="E109" s="31" t="s">
        <v>15</v>
      </c>
      <c r="F109" s="72">
        <f t="shared" si="36"/>
        <v>0.16324952199818851</v>
      </c>
      <c r="G109" s="32">
        <v>29506</v>
      </c>
      <c r="H109" s="33">
        <f t="shared" si="61"/>
        <v>1.5654495428225206E-2</v>
      </c>
      <c r="I109" s="34">
        <f t="shared" si="38"/>
        <v>1</v>
      </c>
      <c r="J109" s="35">
        <f t="shared" si="39"/>
        <v>1.5654495428225206E-2</v>
      </c>
      <c r="K109" s="32">
        <v>5618</v>
      </c>
      <c r="L109" s="33">
        <f t="shared" si="50"/>
        <v>2.2720562958768932E-2</v>
      </c>
      <c r="M109" s="36">
        <f t="shared" si="40"/>
        <v>1</v>
      </c>
      <c r="N109" s="35">
        <f t="shared" si="41"/>
        <v>2.2720562958768932E-2</v>
      </c>
      <c r="O109" s="23">
        <v>580</v>
      </c>
      <c r="P109" s="33">
        <f t="shared" si="51"/>
        <v>1.5627947080537816E-2</v>
      </c>
      <c r="Q109" s="36">
        <f t="shared" si="42"/>
        <v>1</v>
      </c>
      <c r="R109" s="35">
        <f t="shared" si="43"/>
        <v>1.5627947080537816E-2</v>
      </c>
      <c r="S109" s="32">
        <v>371</v>
      </c>
      <c r="T109" s="33">
        <f t="shared" si="52"/>
        <v>2.560563185865139E-2</v>
      </c>
      <c r="U109" s="36">
        <f t="shared" si="44"/>
        <v>1</v>
      </c>
      <c r="V109" s="35">
        <f t="shared" si="45"/>
        <v>2.560563185865139E-2</v>
      </c>
      <c r="W109" s="23">
        <v>894</v>
      </c>
      <c r="X109" s="33">
        <f t="shared" si="53"/>
        <v>2.8150387303986397E-2</v>
      </c>
      <c r="Y109" s="36">
        <f t="shared" si="54"/>
        <v>1</v>
      </c>
      <c r="Z109" s="35">
        <f t="shared" si="46"/>
        <v>2.8150387303986397E-2</v>
      </c>
      <c r="AA109" s="28">
        <v>59</v>
      </c>
      <c r="AB109" s="28">
        <v>31</v>
      </c>
      <c r="AC109" s="33">
        <f t="shared" si="55"/>
        <v>1.7435320584926885E-2</v>
      </c>
      <c r="AD109" s="36">
        <f t="shared" si="56"/>
        <v>1</v>
      </c>
      <c r="AE109" s="35">
        <f t="shared" si="47"/>
        <v>1.7435320584926885E-2</v>
      </c>
      <c r="AF109" s="23">
        <v>571</v>
      </c>
      <c r="AG109" s="33">
        <f t="shared" si="57"/>
        <v>2.3234049479166668E-2</v>
      </c>
      <c r="AH109" s="36">
        <f t="shared" si="58"/>
        <v>1</v>
      </c>
      <c r="AI109" s="35">
        <f t="shared" si="48"/>
        <v>2.3234049479166668E-2</v>
      </c>
      <c r="AJ109" s="29">
        <v>2574</v>
      </c>
      <c r="AK109" s="33">
        <f t="shared" si="59"/>
        <v>1.4821127303925237E-2</v>
      </c>
      <c r="AL109" s="36">
        <f t="shared" si="60"/>
        <v>1</v>
      </c>
      <c r="AM109" s="35">
        <f t="shared" si="49"/>
        <v>1.4821127303925237E-2</v>
      </c>
      <c r="AN109" s="66">
        <v>105.29</v>
      </c>
      <c r="AO109" s="66" t="s">
        <v>303</v>
      </c>
    </row>
    <row r="110" spans="1:41" x14ac:dyDescent="0.25">
      <c r="A110" s="30" t="s">
        <v>227</v>
      </c>
      <c r="B110" s="30" t="s">
        <v>227</v>
      </c>
      <c r="C110" s="31" t="s">
        <v>228</v>
      </c>
      <c r="D110" s="30" t="s">
        <v>14</v>
      </c>
      <c r="E110" s="31" t="s">
        <v>23</v>
      </c>
      <c r="F110" s="72">
        <f t="shared" si="36"/>
        <v>4.1420506472614152E-2</v>
      </c>
      <c r="G110" s="32">
        <v>6037</v>
      </c>
      <c r="H110" s="33">
        <f t="shared" si="61"/>
        <v>3.2029481766486668E-3</v>
      </c>
      <c r="I110" s="34">
        <f t="shared" si="38"/>
        <v>1</v>
      </c>
      <c r="J110" s="35">
        <f t="shared" si="39"/>
        <v>3.2029481766486668E-3</v>
      </c>
      <c r="K110" s="32">
        <v>1828</v>
      </c>
      <c r="L110" s="33">
        <f t="shared" si="50"/>
        <v>7.3928780862637248E-3</v>
      </c>
      <c r="M110" s="36">
        <f t="shared" si="40"/>
        <v>1</v>
      </c>
      <c r="N110" s="35">
        <f t="shared" si="41"/>
        <v>7.3928780862637248E-3</v>
      </c>
      <c r="O110" s="23">
        <v>221</v>
      </c>
      <c r="P110" s="33">
        <f t="shared" si="51"/>
        <v>5.9547867324118231E-3</v>
      </c>
      <c r="Q110" s="36">
        <f t="shared" si="42"/>
        <v>1</v>
      </c>
      <c r="R110" s="35">
        <f t="shared" si="43"/>
        <v>5.9547867324118231E-3</v>
      </c>
      <c r="S110" s="32">
        <v>90</v>
      </c>
      <c r="T110" s="33">
        <f t="shared" si="52"/>
        <v>6.2116088066809308E-3</v>
      </c>
      <c r="U110" s="36">
        <f t="shared" si="44"/>
        <v>1</v>
      </c>
      <c r="V110" s="35">
        <f t="shared" si="45"/>
        <v>6.2116088066809308E-3</v>
      </c>
      <c r="W110" s="23">
        <v>210</v>
      </c>
      <c r="X110" s="33">
        <f t="shared" si="53"/>
        <v>6.6125070848290198E-3</v>
      </c>
      <c r="Y110" s="36">
        <f t="shared" si="54"/>
        <v>1</v>
      </c>
      <c r="Z110" s="35">
        <f t="shared" si="46"/>
        <v>6.6125070848290198E-3</v>
      </c>
      <c r="AA110" s="28">
        <v>38</v>
      </c>
      <c r="AB110" s="28">
        <v>6</v>
      </c>
      <c r="AC110" s="33">
        <f t="shared" si="55"/>
        <v>3.3745781777277839E-3</v>
      </c>
      <c r="AD110" s="36">
        <f t="shared" si="56"/>
        <v>1</v>
      </c>
      <c r="AE110" s="35">
        <f t="shared" si="47"/>
        <v>3.3745781777277839E-3</v>
      </c>
      <c r="AF110" s="23">
        <v>104</v>
      </c>
      <c r="AG110" s="33">
        <f t="shared" si="57"/>
        <v>4.231770833333333E-3</v>
      </c>
      <c r="AH110" s="36">
        <f t="shared" si="58"/>
        <v>1</v>
      </c>
      <c r="AI110" s="35">
        <f t="shared" si="48"/>
        <v>4.231770833333333E-3</v>
      </c>
      <c r="AJ110" s="29">
        <v>771</v>
      </c>
      <c r="AK110" s="33">
        <f t="shared" si="59"/>
        <v>4.439428574718865E-3</v>
      </c>
      <c r="AL110" s="36">
        <f t="shared" si="60"/>
        <v>1</v>
      </c>
      <c r="AM110" s="35">
        <f t="shared" si="49"/>
        <v>4.439428574718865E-3</v>
      </c>
      <c r="AN110" s="66">
        <v>106.24</v>
      </c>
      <c r="AO110" s="66" t="s">
        <v>303</v>
      </c>
    </row>
    <row r="111" spans="1:41" x14ac:dyDescent="0.25">
      <c r="A111" s="30" t="s">
        <v>229</v>
      </c>
      <c r="B111" s="30" t="s">
        <v>229</v>
      </c>
      <c r="C111" s="31" t="s">
        <v>230</v>
      </c>
      <c r="D111" s="30" t="s">
        <v>30</v>
      </c>
      <c r="E111" s="31" t="s">
        <v>19</v>
      </c>
      <c r="F111" s="72">
        <f t="shared" si="36"/>
        <v>0.15470808184732715</v>
      </c>
      <c r="G111" s="32">
        <v>15026</v>
      </c>
      <c r="H111" s="33">
        <f t="shared" si="61"/>
        <v>7.9720886702539118E-3</v>
      </c>
      <c r="I111" s="34">
        <f t="shared" si="38"/>
        <v>1</v>
      </c>
      <c r="J111" s="35">
        <f t="shared" si="39"/>
        <v>7.9720886702539118E-3</v>
      </c>
      <c r="K111" s="32">
        <v>3169</v>
      </c>
      <c r="L111" s="33">
        <f t="shared" si="50"/>
        <v>1.2816209330070976E-2</v>
      </c>
      <c r="M111" s="36">
        <f t="shared" si="40"/>
        <v>1</v>
      </c>
      <c r="N111" s="35">
        <f t="shared" si="41"/>
        <v>1.2816209330070976E-2</v>
      </c>
      <c r="O111" s="23">
        <v>769</v>
      </c>
      <c r="P111" s="33">
        <f t="shared" si="51"/>
        <v>2.0720502249885486E-2</v>
      </c>
      <c r="Q111" s="36">
        <f t="shared" si="42"/>
        <v>1</v>
      </c>
      <c r="R111" s="35">
        <f t="shared" si="43"/>
        <v>2.0720502249885486E-2</v>
      </c>
      <c r="S111" s="32">
        <v>362</v>
      </c>
      <c r="T111" s="33">
        <f t="shared" si="52"/>
        <v>2.4984470977983297E-2</v>
      </c>
      <c r="U111" s="36">
        <f t="shared" si="44"/>
        <v>1</v>
      </c>
      <c r="V111" s="35">
        <f t="shared" si="45"/>
        <v>2.4984470977983297E-2</v>
      </c>
      <c r="W111" s="23">
        <v>656</v>
      </c>
      <c r="X111" s="33">
        <f t="shared" si="53"/>
        <v>2.0656212607846842E-2</v>
      </c>
      <c r="Y111" s="36">
        <f t="shared" si="54"/>
        <v>1</v>
      </c>
      <c r="Z111" s="35">
        <f t="shared" si="46"/>
        <v>2.0656212607846842E-2</v>
      </c>
      <c r="AA111" s="28">
        <v>169</v>
      </c>
      <c r="AB111" s="28">
        <v>87</v>
      </c>
      <c r="AC111" s="33">
        <f t="shared" si="55"/>
        <v>4.8931383577052866E-2</v>
      </c>
      <c r="AD111" s="36">
        <f t="shared" si="56"/>
        <v>1</v>
      </c>
      <c r="AE111" s="35">
        <f t="shared" si="47"/>
        <v>4.8931383577052866E-2</v>
      </c>
      <c r="AF111" s="23">
        <v>285</v>
      </c>
      <c r="AG111" s="33">
        <f t="shared" si="57"/>
        <v>1.15966796875E-2</v>
      </c>
      <c r="AH111" s="36">
        <f t="shared" si="58"/>
        <v>1</v>
      </c>
      <c r="AI111" s="35">
        <f t="shared" si="48"/>
        <v>1.15966796875E-2</v>
      </c>
      <c r="AJ111" s="29">
        <v>1221</v>
      </c>
      <c r="AK111" s="33">
        <f t="shared" si="59"/>
        <v>7.0305347467337666E-3</v>
      </c>
      <c r="AL111" s="36">
        <f t="shared" si="60"/>
        <v>1</v>
      </c>
      <c r="AM111" s="35">
        <f t="shared" si="49"/>
        <v>7.0305347467337666E-3</v>
      </c>
      <c r="AN111" s="66">
        <v>105.13</v>
      </c>
      <c r="AO111" s="66" t="s">
        <v>303</v>
      </c>
    </row>
    <row r="112" spans="1:41" x14ac:dyDescent="0.25">
      <c r="A112" s="30" t="s">
        <v>231</v>
      </c>
      <c r="B112" s="30" t="s">
        <v>231</v>
      </c>
      <c r="C112" s="31" t="s">
        <v>232</v>
      </c>
      <c r="D112" s="30" t="s">
        <v>14</v>
      </c>
      <c r="E112" s="31" t="s">
        <v>31</v>
      </c>
      <c r="F112" s="72">
        <f t="shared" si="36"/>
        <v>3.2121436928697095E-2</v>
      </c>
      <c r="G112" s="32">
        <v>11146</v>
      </c>
      <c r="H112" s="33">
        <f t="shared" si="61"/>
        <v>5.9135432130074609E-3</v>
      </c>
      <c r="I112" s="34">
        <f t="shared" si="38"/>
        <v>1</v>
      </c>
      <c r="J112" s="35">
        <f t="shared" si="39"/>
        <v>5.9135432130074609E-3</v>
      </c>
      <c r="K112" s="32">
        <v>1662</v>
      </c>
      <c r="L112" s="33">
        <f t="shared" si="50"/>
        <v>6.7215335773360566E-3</v>
      </c>
      <c r="M112" s="36">
        <f t="shared" si="40"/>
        <v>1</v>
      </c>
      <c r="N112" s="35">
        <f t="shared" si="41"/>
        <v>6.7215335773360566E-3</v>
      </c>
      <c r="O112" s="23">
        <v>116</v>
      </c>
      <c r="P112" s="33">
        <f t="shared" si="51"/>
        <v>3.1255894161075636E-3</v>
      </c>
      <c r="Q112" s="36">
        <f t="shared" si="42"/>
        <v>1</v>
      </c>
      <c r="R112" s="35">
        <f t="shared" si="43"/>
        <v>3.1255894161075636E-3</v>
      </c>
      <c r="S112" s="32">
        <v>50</v>
      </c>
      <c r="T112" s="33">
        <f t="shared" si="52"/>
        <v>3.4508937814894058E-3</v>
      </c>
      <c r="U112" s="36">
        <f t="shared" si="44"/>
        <v>1</v>
      </c>
      <c r="V112" s="35">
        <f t="shared" si="45"/>
        <v>3.4508937814894058E-3</v>
      </c>
      <c r="W112" s="23">
        <v>124</v>
      </c>
      <c r="X112" s="33">
        <f t="shared" si="53"/>
        <v>3.904527992946659E-3</v>
      </c>
      <c r="Y112" s="36">
        <f t="shared" si="54"/>
        <v>1</v>
      </c>
      <c r="Z112" s="35">
        <f t="shared" si="46"/>
        <v>3.904527992946659E-3</v>
      </c>
      <c r="AA112" s="28">
        <v>12</v>
      </c>
      <c r="AB112" s="28">
        <v>3</v>
      </c>
      <c r="AC112" s="33">
        <f t="shared" si="55"/>
        <v>1.687289088863892E-3</v>
      </c>
      <c r="AD112" s="36">
        <f t="shared" si="56"/>
        <v>1</v>
      </c>
      <c r="AE112" s="35">
        <f t="shared" si="47"/>
        <v>1.687289088863892E-3</v>
      </c>
      <c r="AF112" s="23">
        <v>59</v>
      </c>
      <c r="AG112" s="33">
        <f t="shared" si="57"/>
        <v>2.4007161458333335E-3</v>
      </c>
      <c r="AH112" s="36">
        <f t="shared" si="58"/>
        <v>1</v>
      </c>
      <c r="AI112" s="35">
        <f t="shared" si="48"/>
        <v>2.4007161458333335E-3</v>
      </c>
      <c r="AJ112" s="29">
        <v>854</v>
      </c>
      <c r="AK112" s="33">
        <f t="shared" si="59"/>
        <v>4.9173437131127245E-3</v>
      </c>
      <c r="AL112" s="36">
        <f t="shared" si="60"/>
        <v>1</v>
      </c>
      <c r="AM112" s="35">
        <f t="shared" si="49"/>
        <v>4.9173437131127245E-3</v>
      </c>
      <c r="AN112" s="66">
        <v>100.39</v>
      </c>
      <c r="AO112" s="66" t="s">
        <v>301</v>
      </c>
    </row>
    <row r="113" spans="1:41" x14ac:dyDescent="0.25">
      <c r="A113" s="30" t="s">
        <v>233</v>
      </c>
      <c r="B113" s="30" t="s">
        <v>233</v>
      </c>
      <c r="C113" s="31" t="s">
        <v>234</v>
      </c>
      <c r="D113" s="30" t="s">
        <v>22</v>
      </c>
      <c r="E113" s="31" t="s">
        <v>31</v>
      </c>
      <c r="F113" s="72">
        <f t="shared" si="36"/>
        <v>1.9944697696354693E-2</v>
      </c>
      <c r="G113" s="32">
        <v>4019</v>
      </c>
      <c r="H113" s="33">
        <f t="shared" si="61"/>
        <v>2.1322923176993525E-3</v>
      </c>
      <c r="I113" s="34">
        <f t="shared" si="38"/>
        <v>1</v>
      </c>
      <c r="J113" s="35">
        <f t="shared" si="39"/>
        <v>2.1322923176993525E-3</v>
      </c>
      <c r="K113" s="32">
        <v>524</v>
      </c>
      <c r="L113" s="33">
        <f t="shared" si="50"/>
        <v>2.1191838715548094E-3</v>
      </c>
      <c r="M113" s="36">
        <f t="shared" si="40"/>
        <v>1</v>
      </c>
      <c r="N113" s="35">
        <f t="shared" si="41"/>
        <v>2.1191838715548094E-3</v>
      </c>
      <c r="O113" s="23">
        <v>109</v>
      </c>
      <c r="P113" s="33">
        <f t="shared" si="51"/>
        <v>2.9369762616872795E-3</v>
      </c>
      <c r="Q113" s="36">
        <f t="shared" si="42"/>
        <v>1</v>
      </c>
      <c r="R113" s="35">
        <f t="shared" si="43"/>
        <v>2.9369762616872795E-3</v>
      </c>
      <c r="S113" s="32">
        <v>27</v>
      </c>
      <c r="T113" s="33">
        <f t="shared" si="52"/>
        <v>1.863482642004279E-3</v>
      </c>
      <c r="U113" s="36">
        <f t="shared" si="44"/>
        <v>1</v>
      </c>
      <c r="V113" s="35">
        <f t="shared" si="45"/>
        <v>1.863482642004279E-3</v>
      </c>
      <c r="W113" s="23">
        <v>117</v>
      </c>
      <c r="X113" s="33">
        <f t="shared" si="53"/>
        <v>3.684111090119025E-3</v>
      </c>
      <c r="Y113" s="36">
        <f t="shared" si="54"/>
        <v>1</v>
      </c>
      <c r="Z113" s="35">
        <f t="shared" si="46"/>
        <v>3.684111090119025E-3</v>
      </c>
      <c r="AA113" s="28">
        <v>13</v>
      </c>
      <c r="AB113" s="28">
        <v>6</v>
      </c>
      <c r="AC113" s="33">
        <f t="shared" si="55"/>
        <v>3.3745781777277839E-3</v>
      </c>
      <c r="AD113" s="36">
        <f t="shared" si="56"/>
        <v>1</v>
      </c>
      <c r="AE113" s="35">
        <f t="shared" si="47"/>
        <v>3.3745781777277839E-3</v>
      </c>
      <c r="AF113" s="23">
        <v>28</v>
      </c>
      <c r="AG113" s="33">
        <f t="shared" si="57"/>
        <v>1.1393229166666667E-3</v>
      </c>
      <c r="AH113" s="36">
        <f t="shared" si="58"/>
        <v>1</v>
      </c>
      <c r="AI113" s="35">
        <f t="shared" si="48"/>
        <v>1.1393229166666667E-3</v>
      </c>
      <c r="AJ113" s="29">
        <v>468</v>
      </c>
      <c r="AK113" s="33">
        <f t="shared" si="59"/>
        <v>2.6947504188954978E-3</v>
      </c>
      <c r="AL113" s="36">
        <f t="shared" si="60"/>
        <v>1</v>
      </c>
      <c r="AM113" s="35">
        <f t="shared" si="49"/>
        <v>2.6947504188954978E-3</v>
      </c>
      <c r="AN113" s="66">
        <v>101.78</v>
      </c>
      <c r="AO113" s="66" t="s">
        <v>301</v>
      </c>
    </row>
    <row r="114" spans="1:41" x14ac:dyDescent="0.25">
      <c r="A114" s="38" t="s">
        <v>235</v>
      </c>
      <c r="B114" s="38" t="s">
        <v>235</v>
      </c>
      <c r="C114" s="31" t="s">
        <v>236</v>
      </c>
      <c r="D114" s="30" t="s">
        <v>30</v>
      </c>
      <c r="E114" s="31" t="s">
        <v>19</v>
      </c>
      <c r="F114" s="72">
        <f t="shared" si="36"/>
        <v>2.6660040328862204E-2</v>
      </c>
      <c r="G114" s="32">
        <v>3537</v>
      </c>
      <c r="H114" s="33">
        <f t="shared" si="61"/>
        <v>1.8765657944022419E-3</v>
      </c>
      <c r="I114" s="34">
        <f t="shared" si="38"/>
        <v>1</v>
      </c>
      <c r="J114" s="35">
        <f t="shared" si="39"/>
        <v>1.8765657944022419E-3</v>
      </c>
      <c r="K114" s="32">
        <v>1125</v>
      </c>
      <c r="L114" s="33">
        <f t="shared" si="50"/>
        <v>4.5497745333953447E-3</v>
      </c>
      <c r="M114" s="36">
        <f t="shared" si="40"/>
        <v>1</v>
      </c>
      <c r="N114" s="35">
        <f t="shared" si="41"/>
        <v>4.5497745333953447E-3</v>
      </c>
      <c r="O114" s="23">
        <v>76</v>
      </c>
      <c r="P114" s="33">
        <f t="shared" si="51"/>
        <v>2.0477999622773692E-3</v>
      </c>
      <c r="Q114" s="36">
        <f t="shared" si="42"/>
        <v>1</v>
      </c>
      <c r="R114" s="35">
        <f t="shared" si="43"/>
        <v>2.0477999622773692E-3</v>
      </c>
      <c r="S114" s="32">
        <v>36</v>
      </c>
      <c r="T114" s="33">
        <f t="shared" si="52"/>
        <v>2.4846435226723723E-3</v>
      </c>
      <c r="U114" s="36">
        <f t="shared" si="44"/>
        <v>1</v>
      </c>
      <c r="V114" s="35">
        <f t="shared" si="45"/>
        <v>2.4846435226723723E-3</v>
      </c>
      <c r="W114" s="23">
        <v>94</v>
      </c>
      <c r="X114" s="33">
        <f t="shared" si="53"/>
        <v>2.9598841236853704E-3</v>
      </c>
      <c r="Y114" s="36">
        <f t="shared" si="54"/>
        <v>1</v>
      </c>
      <c r="Z114" s="35">
        <f t="shared" si="46"/>
        <v>2.9598841236853704E-3</v>
      </c>
      <c r="AA114" s="65"/>
      <c r="AB114" s="65"/>
      <c r="AC114" s="33">
        <f t="shared" ref="AC114:AC126" si="62">AB114/$AB$5</f>
        <v>0</v>
      </c>
      <c r="AD114" s="36">
        <f t="shared" si="56"/>
        <v>1</v>
      </c>
      <c r="AE114" s="35">
        <f t="shared" si="47"/>
        <v>0</v>
      </c>
      <c r="AF114" s="23">
        <v>282</v>
      </c>
      <c r="AG114" s="33">
        <f t="shared" si="57"/>
        <v>1.1474609375E-2</v>
      </c>
      <c r="AH114" s="36">
        <f t="shared" si="58"/>
        <v>1</v>
      </c>
      <c r="AI114" s="35">
        <f t="shared" si="48"/>
        <v>1.1474609375E-2</v>
      </c>
      <c r="AJ114" s="29">
        <v>220</v>
      </c>
      <c r="AK114" s="33">
        <f t="shared" si="59"/>
        <v>1.2667630174295075E-3</v>
      </c>
      <c r="AL114" s="36">
        <f t="shared" si="60"/>
        <v>1</v>
      </c>
      <c r="AM114" s="35">
        <f t="shared" si="49"/>
        <v>1.2667630174295075E-3</v>
      </c>
      <c r="AN114" s="66">
        <v>106.83</v>
      </c>
      <c r="AO114" s="66" t="s">
        <v>303</v>
      </c>
    </row>
    <row r="115" spans="1:41" x14ac:dyDescent="0.25">
      <c r="A115" s="30" t="s">
        <v>237</v>
      </c>
      <c r="B115" s="30" t="s">
        <v>237</v>
      </c>
      <c r="C115" s="31" t="s">
        <v>238</v>
      </c>
      <c r="D115" s="30" t="s">
        <v>30</v>
      </c>
      <c r="E115" s="31" t="s">
        <v>15</v>
      </c>
      <c r="F115" s="72">
        <f t="shared" si="36"/>
        <v>0.20212572727743164</v>
      </c>
      <c r="G115" s="32">
        <v>42995</v>
      </c>
      <c r="H115" s="33">
        <f t="shared" si="61"/>
        <v>2.2811124209874016E-2</v>
      </c>
      <c r="I115" s="34">
        <f t="shared" si="38"/>
        <v>1</v>
      </c>
      <c r="J115" s="35">
        <f t="shared" si="39"/>
        <v>2.2811124209874016E-2</v>
      </c>
      <c r="K115" s="32">
        <v>9708</v>
      </c>
      <c r="L115" s="33">
        <f t="shared" si="50"/>
        <v>3.9261521040179562E-2</v>
      </c>
      <c r="M115" s="36">
        <f t="shared" si="40"/>
        <v>1</v>
      </c>
      <c r="N115" s="35">
        <f t="shared" si="41"/>
        <v>3.9261521040179562E-2</v>
      </c>
      <c r="O115" s="23">
        <v>1023</v>
      </c>
      <c r="P115" s="33">
        <f t="shared" si="51"/>
        <v>2.756446528170722E-2</v>
      </c>
      <c r="Q115" s="36">
        <f t="shared" si="42"/>
        <v>1</v>
      </c>
      <c r="R115" s="35">
        <f t="shared" si="43"/>
        <v>2.756446528170722E-2</v>
      </c>
      <c r="S115" s="32">
        <v>268</v>
      </c>
      <c r="T115" s="33">
        <f t="shared" si="52"/>
        <v>1.8496790668783215E-2</v>
      </c>
      <c r="U115" s="36">
        <f t="shared" si="44"/>
        <v>1</v>
      </c>
      <c r="V115" s="35">
        <f t="shared" si="45"/>
        <v>1.8496790668783215E-2</v>
      </c>
      <c r="W115" s="23">
        <v>1226</v>
      </c>
      <c r="X115" s="33">
        <f t="shared" si="53"/>
        <v>3.8604446123811323E-2</v>
      </c>
      <c r="Y115" s="36">
        <f t="shared" si="54"/>
        <v>1</v>
      </c>
      <c r="Z115" s="35">
        <f t="shared" si="46"/>
        <v>3.8604446123811323E-2</v>
      </c>
      <c r="AA115" s="28">
        <v>70</v>
      </c>
      <c r="AB115" s="28">
        <v>15</v>
      </c>
      <c r="AC115" s="33">
        <f t="shared" si="62"/>
        <v>8.4364454443194604E-3</v>
      </c>
      <c r="AD115" s="36">
        <f t="shared" si="56"/>
        <v>1</v>
      </c>
      <c r="AE115" s="35">
        <f t="shared" si="47"/>
        <v>8.4364454443194604E-3</v>
      </c>
      <c r="AF115" s="23">
        <v>645</v>
      </c>
      <c r="AG115" s="33">
        <f t="shared" si="57"/>
        <v>2.62451171875E-2</v>
      </c>
      <c r="AH115" s="36">
        <f t="shared" si="58"/>
        <v>1</v>
      </c>
      <c r="AI115" s="35">
        <f t="shared" si="48"/>
        <v>2.62451171875E-2</v>
      </c>
      <c r="AJ115" s="29">
        <v>3596</v>
      </c>
      <c r="AK115" s="33">
        <f t="shared" si="59"/>
        <v>2.0705817321256859E-2</v>
      </c>
      <c r="AL115" s="36">
        <f t="shared" si="60"/>
        <v>1</v>
      </c>
      <c r="AM115" s="35">
        <f t="shared" si="49"/>
        <v>2.0705817321256859E-2</v>
      </c>
      <c r="AN115" s="66">
        <v>104.76</v>
      </c>
      <c r="AO115" s="66" t="s">
        <v>303</v>
      </c>
    </row>
    <row r="116" spans="1:41" x14ac:dyDescent="0.25">
      <c r="A116" s="30" t="s">
        <v>239</v>
      </c>
      <c r="B116" s="30" t="s">
        <v>239</v>
      </c>
      <c r="C116" s="31" t="s">
        <v>240</v>
      </c>
      <c r="D116" s="30" t="s">
        <v>30</v>
      </c>
      <c r="E116" s="31" t="s">
        <v>15</v>
      </c>
      <c r="F116" s="72">
        <f t="shared" si="36"/>
        <v>0.23735323809245254</v>
      </c>
      <c r="G116" s="32">
        <v>45560</v>
      </c>
      <c r="H116" s="33">
        <f t="shared" si="61"/>
        <v>2.4171992534058846E-2</v>
      </c>
      <c r="I116" s="34">
        <f t="shared" si="38"/>
        <v>1</v>
      </c>
      <c r="J116" s="35">
        <f t="shared" si="39"/>
        <v>2.4171992534058846E-2</v>
      </c>
      <c r="K116" s="32">
        <v>10358</v>
      </c>
      <c r="L116" s="33">
        <f t="shared" si="50"/>
        <v>4.1890279659474651E-2</v>
      </c>
      <c r="M116" s="36">
        <f t="shared" si="40"/>
        <v>1</v>
      </c>
      <c r="N116" s="35">
        <f t="shared" si="41"/>
        <v>4.1890279659474651E-2</v>
      </c>
      <c r="O116" s="23">
        <v>953</v>
      </c>
      <c r="P116" s="33">
        <f t="shared" si="51"/>
        <v>2.5678333737504378E-2</v>
      </c>
      <c r="Q116" s="36">
        <f t="shared" si="42"/>
        <v>1</v>
      </c>
      <c r="R116" s="35">
        <f t="shared" si="43"/>
        <v>2.5678333737504378E-2</v>
      </c>
      <c r="S116" s="32">
        <v>399</v>
      </c>
      <c r="T116" s="33">
        <f t="shared" si="52"/>
        <v>2.7538132376285458E-2</v>
      </c>
      <c r="U116" s="36">
        <f t="shared" si="44"/>
        <v>1</v>
      </c>
      <c r="V116" s="35">
        <f t="shared" si="45"/>
        <v>2.7538132376285458E-2</v>
      </c>
      <c r="W116" s="23">
        <v>1014</v>
      </c>
      <c r="X116" s="33">
        <f t="shared" si="53"/>
        <v>3.192896278103155E-2</v>
      </c>
      <c r="Y116" s="36">
        <f t="shared" si="54"/>
        <v>1</v>
      </c>
      <c r="Z116" s="35">
        <f t="shared" si="46"/>
        <v>3.192896278103155E-2</v>
      </c>
      <c r="AA116" s="28">
        <v>181</v>
      </c>
      <c r="AB116" s="28">
        <v>88</v>
      </c>
      <c r="AC116" s="33">
        <f t="shared" si="62"/>
        <v>4.9493813273340834E-2</v>
      </c>
      <c r="AD116" s="36">
        <f t="shared" si="56"/>
        <v>1</v>
      </c>
      <c r="AE116" s="35">
        <f t="shared" si="47"/>
        <v>4.9493813273340834E-2</v>
      </c>
      <c r="AF116" s="23">
        <v>335</v>
      </c>
      <c r="AG116" s="33">
        <f t="shared" si="57"/>
        <v>1.3631184895833334E-2</v>
      </c>
      <c r="AH116" s="36">
        <f t="shared" si="58"/>
        <v>1</v>
      </c>
      <c r="AI116" s="35">
        <f t="shared" si="48"/>
        <v>1.3631184895833334E-2</v>
      </c>
      <c r="AJ116" s="29">
        <v>3998</v>
      </c>
      <c r="AK116" s="33">
        <f t="shared" si="59"/>
        <v>2.3020538834923505E-2</v>
      </c>
      <c r="AL116" s="36">
        <f t="shared" si="60"/>
        <v>1</v>
      </c>
      <c r="AM116" s="35">
        <f t="shared" si="49"/>
        <v>2.3020538834923505E-2</v>
      </c>
      <c r="AN116" s="66">
        <v>105.47</v>
      </c>
      <c r="AO116" s="66" t="s">
        <v>303</v>
      </c>
    </row>
    <row r="117" spans="1:41" x14ac:dyDescent="0.25">
      <c r="A117" s="30" t="s">
        <v>241</v>
      </c>
      <c r="B117" s="30" t="s">
        <v>241</v>
      </c>
      <c r="C117" s="31" t="s">
        <v>242</v>
      </c>
      <c r="D117" s="30" t="s">
        <v>22</v>
      </c>
      <c r="E117" s="31" t="s">
        <v>40</v>
      </c>
      <c r="F117" s="72">
        <f t="shared" si="36"/>
        <v>1.1492055742835768E-2</v>
      </c>
      <c r="G117" s="32">
        <v>822</v>
      </c>
      <c r="H117" s="33">
        <f t="shared" si="61"/>
        <v>4.361145272826245E-4</v>
      </c>
      <c r="I117" s="34">
        <f t="shared" si="38"/>
        <v>1</v>
      </c>
      <c r="J117" s="35">
        <f t="shared" si="39"/>
        <v>4.361145272826245E-4</v>
      </c>
      <c r="K117" s="32">
        <v>256</v>
      </c>
      <c r="L117" s="33">
        <f t="shared" si="50"/>
        <v>1.0353264715992963E-3</v>
      </c>
      <c r="M117" s="36">
        <f t="shared" si="40"/>
        <v>1</v>
      </c>
      <c r="N117" s="35">
        <f t="shared" si="41"/>
        <v>1.0353264715992963E-3</v>
      </c>
      <c r="O117" s="23">
        <v>83</v>
      </c>
      <c r="P117" s="33">
        <f t="shared" si="51"/>
        <v>2.2364131166976533E-3</v>
      </c>
      <c r="Q117" s="36">
        <f t="shared" si="42"/>
        <v>1</v>
      </c>
      <c r="R117" s="35">
        <f t="shared" si="43"/>
        <v>2.2364131166976533E-3</v>
      </c>
      <c r="S117" s="32">
        <v>17</v>
      </c>
      <c r="T117" s="33">
        <f t="shared" si="52"/>
        <v>1.1733038857063979E-3</v>
      </c>
      <c r="U117" s="36">
        <f t="shared" si="44"/>
        <v>1</v>
      </c>
      <c r="V117" s="35">
        <f t="shared" si="45"/>
        <v>1.1733038857063979E-3</v>
      </c>
      <c r="W117" s="23">
        <v>51</v>
      </c>
      <c r="X117" s="33">
        <f t="shared" si="53"/>
        <v>1.6058945777441905E-3</v>
      </c>
      <c r="Y117" s="36">
        <f t="shared" si="54"/>
        <v>1</v>
      </c>
      <c r="Z117" s="35">
        <f t="shared" si="46"/>
        <v>1.6058945777441905E-3</v>
      </c>
      <c r="AA117" s="28">
        <v>6</v>
      </c>
      <c r="AB117" s="28">
        <v>2</v>
      </c>
      <c r="AC117" s="33">
        <f t="shared" si="62"/>
        <v>1.1248593925759281E-3</v>
      </c>
      <c r="AD117" s="36">
        <f t="shared" si="56"/>
        <v>1</v>
      </c>
      <c r="AE117" s="35">
        <f t="shared" si="47"/>
        <v>1.1248593925759281E-3</v>
      </c>
      <c r="AF117" s="23">
        <v>73</v>
      </c>
      <c r="AG117" s="33">
        <f t="shared" si="57"/>
        <v>2.9703776041666665E-3</v>
      </c>
      <c r="AH117" s="36">
        <f t="shared" si="58"/>
        <v>1</v>
      </c>
      <c r="AI117" s="35">
        <f t="shared" si="48"/>
        <v>2.9703776041666665E-3</v>
      </c>
      <c r="AJ117" s="29">
        <v>158</v>
      </c>
      <c r="AK117" s="33">
        <f t="shared" si="59"/>
        <v>9.0976616706300991E-4</v>
      </c>
      <c r="AL117" s="36">
        <f t="shared" si="60"/>
        <v>1</v>
      </c>
      <c r="AM117" s="35">
        <f t="shared" si="49"/>
        <v>9.0976616706300991E-4</v>
      </c>
      <c r="AN117" s="66">
        <v>105.74</v>
      </c>
      <c r="AO117" s="66" t="s">
        <v>303</v>
      </c>
    </row>
    <row r="118" spans="1:41" x14ac:dyDescent="0.25">
      <c r="A118" s="30" t="s">
        <v>243</v>
      </c>
      <c r="B118" s="30" t="s">
        <v>243</v>
      </c>
      <c r="C118" s="31" t="s">
        <v>244</v>
      </c>
      <c r="D118" s="30" t="s">
        <v>30</v>
      </c>
      <c r="E118" s="31" t="s">
        <v>23</v>
      </c>
      <c r="F118" s="72">
        <f t="shared" si="36"/>
        <v>4.9830612288984798E-2</v>
      </c>
      <c r="G118" s="32">
        <v>7607</v>
      </c>
      <c r="H118" s="33">
        <f t="shared" si="61"/>
        <v>4.0359163126994215E-3</v>
      </c>
      <c r="I118" s="34">
        <f t="shared" si="38"/>
        <v>1</v>
      </c>
      <c r="J118" s="35">
        <f t="shared" si="39"/>
        <v>4.0359163126994215E-3</v>
      </c>
      <c r="K118" s="32">
        <v>2628</v>
      </c>
      <c r="L118" s="33">
        <f t="shared" si="50"/>
        <v>1.0628273310011526E-2</v>
      </c>
      <c r="M118" s="36">
        <f t="shared" si="40"/>
        <v>1</v>
      </c>
      <c r="N118" s="35">
        <f t="shared" si="41"/>
        <v>1.0628273310011526E-2</v>
      </c>
      <c r="O118" s="23">
        <v>119</v>
      </c>
      <c r="P118" s="33">
        <f t="shared" si="51"/>
        <v>3.2064236251448277E-3</v>
      </c>
      <c r="Q118" s="36">
        <f t="shared" si="42"/>
        <v>1</v>
      </c>
      <c r="R118" s="35">
        <f t="shared" si="43"/>
        <v>3.2064236251448277E-3</v>
      </c>
      <c r="S118" s="32">
        <v>108</v>
      </c>
      <c r="T118" s="33">
        <f t="shared" si="52"/>
        <v>7.4539305680171161E-3</v>
      </c>
      <c r="U118" s="36">
        <f t="shared" si="44"/>
        <v>1</v>
      </c>
      <c r="V118" s="35">
        <f t="shared" si="45"/>
        <v>7.4539305680171161E-3</v>
      </c>
      <c r="W118" s="23">
        <v>355</v>
      </c>
      <c r="X118" s="33">
        <f t="shared" si="53"/>
        <v>1.117828578625858E-2</v>
      </c>
      <c r="Y118" s="36">
        <f t="shared" si="54"/>
        <v>1</v>
      </c>
      <c r="Z118" s="35">
        <f t="shared" si="46"/>
        <v>1.117828578625858E-2</v>
      </c>
      <c r="AA118" s="28">
        <v>13</v>
      </c>
      <c r="AB118" s="28">
        <v>4</v>
      </c>
      <c r="AC118" s="33">
        <f t="shared" si="62"/>
        <v>2.2497187851518562E-3</v>
      </c>
      <c r="AD118" s="36">
        <f t="shared" si="56"/>
        <v>1</v>
      </c>
      <c r="AE118" s="35">
        <f t="shared" si="47"/>
        <v>2.2497187851518562E-3</v>
      </c>
      <c r="AF118" s="23">
        <v>209</v>
      </c>
      <c r="AG118" s="33">
        <f t="shared" si="57"/>
        <v>8.5042317708333339E-3</v>
      </c>
      <c r="AH118" s="36">
        <f t="shared" si="58"/>
        <v>1</v>
      </c>
      <c r="AI118" s="35">
        <f t="shared" si="48"/>
        <v>8.5042317708333339E-3</v>
      </c>
      <c r="AJ118" s="29">
        <v>447</v>
      </c>
      <c r="AK118" s="33">
        <f t="shared" si="59"/>
        <v>2.5738321308681356E-3</v>
      </c>
      <c r="AL118" s="36">
        <f t="shared" si="60"/>
        <v>1</v>
      </c>
      <c r="AM118" s="35">
        <f t="shared" si="49"/>
        <v>2.5738321308681356E-3</v>
      </c>
      <c r="AN118" s="66">
        <v>106.4</v>
      </c>
      <c r="AO118" s="66" t="s">
        <v>303</v>
      </c>
    </row>
    <row r="119" spans="1:41" x14ac:dyDescent="0.25">
      <c r="A119" s="30" t="s">
        <v>245</v>
      </c>
      <c r="B119" s="30" t="s">
        <v>245</v>
      </c>
      <c r="C119" s="31" t="s">
        <v>246</v>
      </c>
      <c r="D119" s="30" t="s">
        <v>30</v>
      </c>
      <c r="E119" s="31" t="s">
        <v>15</v>
      </c>
      <c r="F119" s="72">
        <f t="shared" si="36"/>
        <v>9.2674501669448198E-2</v>
      </c>
      <c r="G119" s="32">
        <v>22751</v>
      </c>
      <c r="H119" s="33">
        <f t="shared" si="61"/>
        <v>1.2070610231395365E-2</v>
      </c>
      <c r="I119" s="34">
        <f t="shared" si="38"/>
        <v>1</v>
      </c>
      <c r="J119" s="35">
        <f t="shared" si="39"/>
        <v>1.2070610231395365E-2</v>
      </c>
      <c r="K119" s="32">
        <v>5732</v>
      </c>
      <c r="L119" s="33">
        <f t="shared" si="50"/>
        <v>2.3181606778152994E-2</v>
      </c>
      <c r="M119" s="36">
        <f t="shared" si="40"/>
        <v>1</v>
      </c>
      <c r="N119" s="35">
        <f t="shared" si="41"/>
        <v>2.3181606778152994E-2</v>
      </c>
      <c r="O119" s="23">
        <v>327</v>
      </c>
      <c r="P119" s="33">
        <f t="shared" si="51"/>
        <v>8.8109287850618376E-3</v>
      </c>
      <c r="Q119" s="36">
        <f t="shared" si="42"/>
        <v>1</v>
      </c>
      <c r="R119" s="35">
        <f t="shared" si="43"/>
        <v>8.8109287850618376E-3</v>
      </c>
      <c r="S119" s="32">
        <v>42</v>
      </c>
      <c r="T119" s="33">
        <f t="shared" si="52"/>
        <v>2.8987507764511007E-3</v>
      </c>
      <c r="U119" s="36">
        <f t="shared" si="44"/>
        <v>1</v>
      </c>
      <c r="V119" s="35">
        <f t="shared" si="45"/>
        <v>2.8987507764511007E-3</v>
      </c>
      <c r="W119" s="23">
        <v>465</v>
      </c>
      <c r="X119" s="33">
        <f t="shared" si="53"/>
        <v>1.4641979973549971E-2</v>
      </c>
      <c r="Y119" s="36">
        <f t="shared" si="54"/>
        <v>1</v>
      </c>
      <c r="Z119" s="35">
        <f t="shared" si="46"/>
        <v>1.4641979973549971E-2</v>
      </c>
      <c r="AA119" s="28">
        <v>17</v>
      </c>
      <c r="AB119" s="28">
        <v>5</v>
      </c>
      <c r="AC119" s="33">
        <f t="shared" si="62"/>
        <v>2.8121484814398199E-3</v>
      </c>
      <c r="AD119" s="36">
        <f t="shared" si="56"/>
        <v>1</v>
      </c>
      <c r="AE119" s="35">
        <f t="shared" si="47"/>
        <v>2.8121484814398199E-3</v>
      </c>
      <c r="AF119" s="23">
        <v>460</v>
      </c>
      <c r="AG119" s="33">
        <f t="shared" si="57"/>
        <v>1.8717447916666668E-2</v>
      </c>
      <c r="AH119" s="36">
        <f t="shared" si="58"/>
        <v>1</v>
      </c>
      <c r="AI119" s="35">
        <f t="shared" si="48"/>
        <v>1.8717447916666668E-2</v>
      </c>
      <c r="AJ119" s="29">
        <v>1657</v>
      </c>
      <c r="AK119" s="33">
        <f t="shared" si="59"/>
        <v>9.5410287267304276E-3</v>
      </c>
      <c r="AL119" s="36">
        <f t="shared" si="60"/>
        <v>1</v>
      </c>
      <c r="AM119" s="35">
        <f t="shared" si="49"/>
        <v>9.5410287267304276E-3</v>
      </c>
      <c r="AN119" s="66">
        <v>105.78</v>
      </c>
      <c r="AO119" s="66" t="s">
        <v>303</v>
      </c>
    </row>
    <row r="120" spans="1:41" x14ac:dyDescent="0.25">
      <c r="A120" s="30" t="s">
        <v>247</v>
      </c>
      <c r="B120" s="30" t="s">
        <v>247</v>
      </c>
      <c r="C120" s="31" t="s">
        <v>248</v>
      </c>
      <c r="D120" s="30" t="s">
        <v>22</v>
      </c>
      <c r="E120" s="31" t="s">
        <v>40</v>
      </c>
      <c r="F120" s="72">
        <f t="shared" si="36"/>
        <v>2.1128667576482296E-2</v>
      </c>
      <c r="G120" s="32">
        <v>2059</v>
      </c>
      <c r="H120" s="33">
        <f t="shared" si="61"/>
        <v>1.0924085300181555E-3</v>
      </c>
      <c r="I120" s="34">
        <f t="shared" si="38"/>
        <v>1</v>
      </c>
      <c r="J120" s="35">
        <f t="shared" si="39"/>
        <v>1.0924085300181555E-3</v>
      </c>
      <c r="K120" s="32">
        <v>363</v>
      </c>
      <c r="L120" s="33">
        <f t="shared" si="50"/>
        <v>1.4680605827755648E-3</v>
      </c>
      <c r="M120" s="36">
        <f t="shared" si="40"/>
        <v>1</v>
      </c>
      <c r="N120" s="35">
        <f t="shared" si="41"/>
        <v>1.4680605827755648E-3</v>
      </c>
      <c r="O120" s="23">
        <v>120</v>
      </c>
      <c r="P120" s="33">
        <f t="shared" si="51"/>
        <v>3.2333683614905826E-3</v>
      </c>
      <c r="Q120" s="36">
        <f t="shared" si="42"/>
        <v>1</v>
      </c>
      <c r="R120" s="35">
        <f t="shared" si="43"/>
        <v>3.2333683614905826E-3</v>
      </c>
      <c r="S120" s="32">
        <v>56</v>
      </c>
      <c r="T120" s="33">
        <f t="shared" si="52"/>
        <v>3.8650010352681346E-3</v>
      </c>
      <c r="U120" s="36">
        <f t="shared" si="44"/>
        <v>1</v>
      </c>
      <c r="V120" s="35">
        <f t="shared" si="45"/>
        <v>3.8650010352681346E-3</v>
      </c>
      <c r="W120" s="23">
        <v>103</v>
      </c>
      <c r="X120" s="33">
        <f t="shared" si="53"/>
        <v>3.2432772844637574E-3</v>
      </c>
      <c r="Y120" s="36">
        <f t="shared" si="54"/>
        <v>1</v>
      </c>
      <c r="Z120" s="35">
        <f t="shared" si="46"/>
        <v>3.2432772844637574E-3</v>
      </c>
      <c r="AA120" s="28">
        <v>16</v>
      </c>
      <c r="AB120" s="28">
        <v>4</v>
      </c>
      <c r="AC120" s="33">
        <f t="shared" si="62"/>
        <v>2.2497187851518562E-3</v>
      </c>
      <c r="AD120" s="36">
        <f t="shared" si="56"/>
        <v>1</v>
      </c>
      <c r="AE120" s="35">
        <f t="shared" si="47"/>
        <v>2.2497187851518562E-3</v>
      </c>
      <c r="AF120" s="23">
        <v>105</v>
      </c>
      <c r="AG120" s="33">
        <f t="shared" si="57"/>
        <v>4.2724609375E-3</v>
      </c>
      <c r="AH120" s="36">
        <f t="shared" si="58"/>
        <v>1</v>
      </c>
      <c r="AI120" s="35">
        <f t="shared" si="48"/>
        <v>4.2724609375E-3</v>
      </c>
      <c r="AJ120" s="29">
        <v>296</v>
      </c>
      <c r="AK120" s="33">
        <f t="shared" si="59"/>
        <v>1.7043720598142464E-3</v>
      </c>
      <c r="AL120" s="36">
        <f t="shared" si="60"/>
        <v>1</v>
      </c>
      <c r="AM120" s="35">
        <f t="shared" si="49"/>
        <v>1.7043720598142464E-3</v>
      </c>
      <c r="AN120" s="66">
        <v>105.35</v>
      </c>
      <c r="AO120" s="66" t="s">
        <v>303</v>
      </c>
    </row>
    <row r="121" spans="1:41" x14ac:dyDescent="0.25">
      <c r="A121" s="30" t="s">
        <v>249</v>
      </c>
      <c r="B121" s="30" t="s">
        <v>249</v>
      </c>
      <c r="C121" s="31" t="s">
        <v>250</v>
      </c>
      <c r="D121" s="30" t="s">
        <v>30</v>
      </c>
      <c r="E121" s="31" t="s">
        <v>23</v>
      </c>
      <c r="F121" s="72">
        <f t="shared" si="36"/>
        <v>0.23689207650323341</v>
      </c>
      <c r="G121" s="32">
        <v>38768</v>
      </c>
      <c r="H121" s="33">
        <f t="shared" si="61"/>
        <v>2.056847687797176E-2</v>
      </c>
      <c r="I121" s="34">
        <f t="shared" si="38"/>
        <v>1</v>
      </c>
      <c r="J121" s="35">
        <f t="shared" si="39"/>
        <v>2.056847687797176E-2</v>
      </c>
      <c r="K121" s="32">
        <v>12220</v>
      </c>
      <c r="L121" s="33">
        <f t="shared" si="50"/>
        <v>4.9420662042747657E-2</v>
      </c>
      <c r="M121" s="36">
        <f t="shared" si="40"/>
        <v>1</v>
      </c>
      <c r="N121" s="35">
        <f t="shared" si="41"/>
        <v>4.9420662042747657E-2</v>
      </c>
      <c r="O121" s="23">
        <v>531</v>
      </c>
      <c r="P121" s="33">
        <f t="shared" si="51"/>
        <v>1.4307654999595829E-2</v>
      </c>
      <c r="Q121" s="36">
        <f t="shared" si="42"/>
        <v>1</v>
      </c>
      <c r="R121" s="35">
        <f t="shared" si="43"/>
        <v>1.4307654999595829E-2</v>
      </c>
      <c r="S121" s="32">
        <v>376</v>
      </c>
      <c r="T121" s="33">
        <f t="shared" si="52"/>
        <v>2.5950721236800332E-2</v>
      </c>
      <c r="U121" s="36">
        <f t="shared" si="44"/>
        <v>1</v>
      </c>
      <c r="V121" s="35">
        <f t="shared" si="45"/>
        <v>2.5950721236800332E-2</v>
      </c>
      <c r="W121" s="23">
        <v>840</v>
      </c>
      <c r="X121" s="33">
        <f t="shared" si="53"/>
        <v>2.6450028339316079E-2</v>
      </c>
      <c r="Y121" s="36">
        <f t="shared" si="54"/>
        <v>1</v>
      </c>
      <c r="Z121" s="35">
        <f t="shared" si="46"/>
        <v>2.6450028339316079E-2</v>
      </c>
      <c r="AA121" s="28">
        <v>150</v>
      </c>
      <c r="AB121" s="28">
        <v>53</v>
      </c>
      <c r="AC121" s="33">
        <f t="shared" si="62"/>
        <v>2.9808773903262094E-2</v>
      </c>
      <c r="AD121" s="36">
        <f t="shared" si="56"/>
        <v>1</v>
      </c>
      <c r="AE121" s="35">
        <f t="shared" si="47"/>
        <v>2.9808773903262094E-2</v>
      </c>
      <c r="AF121" s="23">
        <v>1304</v>
      </c>
      <c r="AG121" s="33">
        <f t="shared" si="57"/>
        <v>5.3059895833333336E-2</v>
      </c>
      <c r="AH121" s="36">
        <f t="shared" si="58"/>
        <v>1</v>
      </c>
      <c r="AI121" s="35">
        <f t="shared" si="48"/>
        <v>5.3059895833333336E-2</v>
      </c>
      <c r="AJ121" s="29">
        <v>3009</v>
      </c>
      <c r="AK121" s="33">
        <f t="shared" si="59"/>
        <v>1.7325863270206309E-2</v>
      </c>
      <c r="AL121" s="36">
        <f t="shared" si="60"/>
        <v>1</v>
      </c>
      <c r="AM121" s="35">
        <f t="shared" si="49"/>
        <v>1.7325863270206309E-2</v>
      </c>
      <c r="AN121" s="66">
        <v>103.29</v>
      </c>
      <c r="AO121" s="66" t="s">
        <v>301</v>
      </c>
    </row>
    <row r="122" spans="1:41" x14ac:dyDescent="0.25">
      <c r="A122" s="30" t="s">
        <v>251</v>
      </c>
      <c r="B122" s="30" t="s">
        <v>251</v>
      </c>
      <c r="C122" s="31" t="s">
        <v>252</v>
      </c>
      <c r="D122" s="30" t="s">
        <v>30</v>
      </c>
      <c r="E122" s="31" t="s">
        <v>19</v>
      </c>
      <c r="F122" s="72">
        <f t="shared" si="36"/>
        <v>0.21261762493767869</v>
      </c>
      <c r="G122" s="32">
        <v>22197</v>
      </c>
      <c r="H122" s="33">
        <f t="shared" si="61"/>
        <v>1.1776683895489557E-2</v>
      </c>
      <c r="I122" s="34">
        <f t="shared" si="38"/>
        <v>1</v>
      </c>
      <c r="J122" s="35">
        <f t="shared" si="39"/>
        <v>1.1776683895489557E-2</v>
      </c>
      <c r="K122" s="32">
        <v>5983</v>
      </c>
      <c r="L122" s="33">
        <f t="shared" si="50"/>
        <v>2.4196712029603867E-2</v>
      </c>
      <c r="M122" s="36">
        <f t="shared" si="40"/>
        <v>1</v>
      </c>
      <c r="N122" s="35">
        <f t="shared" si="41"/>
        <v>2.4196712029603867E-2</v>
      </c>
      <c r="O122" s="23">
        <v>980</v>
      </c>
      <c r="P122" s="33">
        <f t="shared" si="51"/>
        <v>2.640584161883976E-2</v>
      </c>
      <c r="Q122" s="36">
        <f t="shared" si="42"/>
        <v>1</v>
      </c>
      <c r="R122" s="35">
        <f t="shared" si="43"/>
        <v>2.640584161883976E-2</v>
      </c>
      <c r="S122" s="32">
        <v>457</v>
      </c>
      <c r="T122" s="33">
        <f t="shared" si="52"/>
        <v>3.1541169162813167E-2</v>
      </c>
      <c r="U122" s="36">
        <f t="shared" si="44"/>
        <v>1</v>
      </c>
      <c r="V122" s="35">
        <f t="shared" si="45"/>
        <v>3.1541169162813167E-2</v>
      </c>
      <c r="W122" s="23">
        <v>385</v>
      </c>
      <c r="X122" s="33">
        <f t="shared" si="53"/>
        <v>1.2122929655519869E-2</v>
      </c>
      <c r="Y122" s="36">
        <f t="shared" si="54"/>
        <v>1</v>
      </c>
      <c r="Z122" s="35">
        <f t="shared" si="46"/>
        <v>1.2122929655519869E-2</v>
      </c>
      <c r="AA122" s="28">
        <v>225</v>
      </c>
      <c r="AB122" s="28">
        <v>125</v>
      </c>
      <c r="AC122" s="33">
        <f t="shared" si="62"/>
        <v>7.0303712035995503E-2</v>
      </c>
      <c r="AD122" s="36">
        <f t="shared" si="56"/>
        <v>1</v>
      </c>
      <c r="AE122" s="35">
        <f t="shared" si="47"/>
        <v>7.0303712035995503E-2</v>
      </c>
      <c r="AF122" s="23">
        <v>572</v>
      </c>
      <c r="AG122" s="33">
        <f t="shared" si="57"/>
        <v>2.3274739583333332E-2</v>
      </c>
      <c r="AH122" s="36">
        <f t="shared" si="58"/>
        <v>1</v>
      </c>
      <c r="AI122" s="35">
        <f t="shared" si="48"/>
        <v>2.3274739583333332E-2</v>
      </c>
      <c r="AJ122" s="29">
        <v>2257</v>
      </c>
      <c r="AK122" s="33">
        <f t="shared" si="59"/>
        <v>1.2995836956083629E-2</v>
      </c>
      <c r="AL122" s="36">
        <f t="shared" si="60"/>
        <v>1</v>
      </c>
      <c r="AM122" s="35">
        <f t="shared" si="49"/>
        <v>1.2995836956083629E-2</v>
      </c>
      <c r="AN122" s="66">
        <v>104.52</v>
      </c>
      <c r="AO122" s="66" t="s">
        <v>303</v>
      </c>
    </row>
    <row r="123" spans="1:41" x14ac:dyDescent="0.25">
      <c r="A123" s="30" t="s">
        <v>253</v>
      </c>
      <c r="B123" s="30" t="s">
        <v>253</v>
      </c>
      <c r="C123" s="31" t="s">
        <v>254</v>
      </c>
      <c r="D123" s="30" t="s">
        <v>30</v>
      </c>
      <c r="E123" s="31" t="s">
        <v>15</v>
      </c>
      <c r="F123" s="72">
        <f t="shared" si="36"/>
        <v>8.4820890629920168E-2</v>
      </c>
      <c r="G123" s="32">
        <v>22771</v>
      </c>
      <c r="H123" s="33">
        <f t="shared" si="61"/>
        <v>1.2081221290453336E-2</v>
      </c>
      <c r="I123" s="34">
        <f t="shared" si="38"/>
        <v>1</v>
      </c>
      <c r="J123" s="35">
        <f t="shared" si="39"/>
        <v>1.2081221290453336E-2</v>
      </c>
      <c r="K123" s="32">
        <v>3077</v>
      </c>
      <c r="L123" s="33">
        <f t="shared" si="50"/>
        <v>1.244413887933998E-2</v>
      </c>
      <c r="M123" s="36">
        <f t="shared" si="40"/>
        <v>1</v>
      </c>
      <c r="N123" s="35">
        <f t="shared" si="41"/>
        <v>1.244413887933998E-2</v>
      </c>
      <c r="O123" s="23">
        <v>489</v>
      </c>
      <c r="P123" s="33">
        <f t="shared" si="51"/>
        <v>1.3175976073074126E-2</v>
      </c>
      <c r="Q123" s="36">
        <f t="shared" si="42"/>
        <v>1</v>
      </c>
      <c r="R123" s="35">
        <f t="shared" si="43"/>
        <v>1.3175976073074126E-2</v>
      </c>
      <c r="S123" s="32">
        <v>67</v>
      </c>
      <c r="T123" s="33">
        <f t="shared" si="52"/>
        <v>4.6241976671958038E-3</v>
      </c>
      <c r="U123" s="36">
        <f t="shared" si="44"/>
        <v>1</v>
      </c>
      <c r="V123" s="35">
        <f t="shared" si="45"/>
        <v>4.6241976671958038E-3</v>
      </c>
      <c r="W123" s="23">
        <v>656</v>
      </c>
      <c r="X123" s="33">
        <f t="shared" si="53"/>
        <v>2.0656212607846842E-2</v>
      </c>
      <c r="Y123" s="36">
        <f t="shared" si="54"/>
        <v>1</v>
      </c>
      <c r="Z123" s="35">
        <f t="shared" si="46"/>
        <v>2.0656212607846842E-2</v>
      </c>
      <c r="AA123" s="28">
        <v>22</v>
      </c>
      <c r="AB123" s="28">
        <v>8</v>
      </c>
      <c r="AC123" s="33">
        <f t="shared" si="62"/>
        <v>4.4994375703037125E-3</v>
      </c>
      <c r="AD123" s="36">
        <f t="shared" si="56"/>
        <v>1</v>
      </c>
      <c r="AE123" s="35">
        <f t="shared" si="47"/>
        <v>4.4994375703037125E-3</v>
      </c>
      <c r="AF123" s="23">
        <v>171</v>
      </c>
      <c r="AG123" s="33">
        <f t="shared" si="57"/>
        <v>6.9580078125E-3</v>
      </c>
      <c r="AH123" s="36">
        <f t="shared" si="58"/>
        <v>1</v>
      </c>
      <c r="AI123" s="35">
        <f t="shared" si="48"/>
        <v>6.9580078125E-3</v>
      </c>
      <c r="AJ123" s="29">
        <v>1803</v>
      </c>
      <c r="AK123" s="33">
        <f t="shared" si="59"/>
        <v>1.0381698729206372E-2</v>
      </c>
      <c r="AL123" s="36">
        <f t="shared" si="60"/>
        <v>1</v>
      </c>
      <c r="AM123" s="35">
        <f t="shared" si="49"/>
        <v>1.0381698729206372E-2</v>
      </c>
      <c r="AN123" s="66">
        <v>101.46</v>
      </c>
      <c r="AO123" s="66" t="s">
        <v>301</v>
      </c>
    </row>
    <row r="124" spans="1:41" x14ac:dyDescent="0.25">
      <c r="A124" s="30" t="s">
        <v>255</v>
      </c>
      <c r="B124" s="30" t="s">
        <v>255</v>
      </c>
      <c r="C124" s="31" t="s">
        <v>256</v>
      </c>
      <c r="D124" s="30" t="s">
        <v>30</v>
      </c>
      <c r="E124" s="31" t="s">
        <v>15</v>
      </c>
      <c r="F124" s="72">
        <f t="shared" si="36"/>
        <v>0.31765967195193412</v>
      </c>
      <c r="G124" s="32">
        <v>100780</v>
      </c>
      <c r="H124" s="33">
        <f t="shared" si="61"/>
        <v>5.346912659311788E-2</v>
      </c>
      <c r="I124" s="34">
        <f t="shared" si="38"/>
        <v>1</v>
      </c>
      <c r="J124" s="35">
        <f t="shared" si="39"/>
        <v>5.346912659311788E-2</v>
      </c>
      <c r="K124" s="32">
        <v>11805</v>
      </c>
      <c r="L124" s="33">
        <f t="shared" si="50"/>
        <v>4.7742300770428486E-2</v>
      </c>
      <c r="M124" s="36">
        <f t="shared" si="40"/>
        <v>1</v>
      </c>
      <c r="N124" s="35">
        <f t="shared" si="41"/>
        <v>4.7742300770428486E-2</v>
      </c>
      <c r="O124" s="23">
        <v>1374</v>
      </c>
      <c r="P124" s="33">
        <f t="shared" si="51"/>
        <v>3.7022067739067174E-2</v>
      </c>
      <c r="Q124" s="36">
        <f t="shared" si="42"/>
        <v>1</v>
      </c>
      <c r="R124" s="35">
        <f t="shared" si="43"/>
        <v>3.7022067739067174E-2</v>
      </c>
      <c r="S124" s="32">
        <v>448</v>
      </c>
      <c r="T124" s="33">
        <f t="shared" si="52"/>
        <v>3.0920008282145077E-2</v>
      </c>
      <c r="U124" s="36">
        <f t="shared" si="44"/>
        <v>1</v>
      </c>
      <c r="V124" s="35">
        <f t="shared" si="45"/>
        <v>3.0920008282145077E-2</v>
      </c>
      <c r="W124" s="23">
        <v>1360</v>
      </c>
      <c r="X124" s="33">
        <f t="shared" si="53"/>
        <v>4.2823855406511742E-2</v>
      </c>
      <c r="Y124" s="36">
        <f t="shared" si="54"/>
        <v>1</v>
      </c>
      <c r="Z124" s="35">
        <f t="shared" si="46"/>
        <v>4.2823855406511742E-2</v>
      </c>
      <c r="AA124" s="28">
        <v>158</v>
      </c>
      <c r="AB124" s="28">
        <v>67</v>
      </c>
      <c r="AC124" s="33">
        <f t="shared" si="62"/>
        <v>3.768278965129359E-2</v>
      </c>
      <c r="AD124" s="36">
        <f t="shared" si="56"/>
        <v>1</v>
      </c>
      <c r="AE124" s="35">
        <f t="shared" si="47"/>
        <v>3.768278965129359E-2</v>
      </c>
      <c r="AF124" s="23">
        <v>488</v>
      </c>
      <c r="AG124" s="33">
        <f t="shared" si="57"/>
        <v>1.9856770833333332E-2</v>
      </c>
      <c r="AH124" s="36">
        <f t="shared" si="58"/>
        <v>1</v>
      </c>
      <c r="AI124" s="35">
        <f t="shared" si="48"/>
        <v>1.9856770833333332E-2</v>
      </c>
      <c r="AJ124" s="29">
        <v>8361</v>
      </c>
      <c r="AK124" s="33">
        <f t="shared" si="59"/>
        <v>4.8142752676036876E-2</v>
      </c>
      <c r="AL124" s="36">
        <f t="shared" si="60"/>
        <v>1</v>
      </c>
      <c r="AM124" s="35">
        <f t="shared" si="49"/>
        <v>4.8142752676036876E-2</v>
      </c>
      <c r="AN124" s="66">
        <v>100.48</v>
      </c>
      <c r="AO124" s="66" t="s">
        <v>301</v>
      </c>
    </row>
    <row r="125" spans="1:41" x14ac:dyDescent="0.25">
      <c r="A125" s="30" t="s">
        <v>257</v>
      </c>
      <c r="B125" s="30" t="s">
        <v>257</v>
      </c>
      <c r="C125" s="31" t="s">
        <v>258</v>
      </c>
      <c r="D125" s="30" t="s">
        <v>22</v>
      </c>
      <c r="E125" s="31" t="s">
        <v>15</v>
      </c>
      <c r="F125" s="72">
        <f t="shared" si="36"/>
        <v>1.097715557494763E-2</v>
      </c>
      <c r="G125" s="32">
        <v>1791</v>
      </c>
      <c r="H125" s="33">
        <f t="shared" si="61"/>
        <v>9.5022033864133881E-4</v>
      </c>
      <c r="I125" s="34">
        <f t="shared" si="38"/>
        <v>1</v>
      </c>
      <c r="J125" s="35">
        <f t="shared" si="39"/>
        <v>9.5022033864133881E-4</v>
      </c>
      <c r="K125" s="32">
        <v>387</v>
      </c>
      <c r="L125" s="33">
        <f t="shared" si="50"/>
        <v>1.5651224394879987E-3</v>
      </c>
      <c r="M125" s="36">
        <f t="shared" si="40"/>
        <v>1</v>
      </c>
      <c r="N125" s="35">
        <f t="shared" si="41"/>
        <v>1.5651224394879987E-3</v>
      </c>
      <c r="O125" s="23">
        <v>36</v>
      </c>
      <c r="P125" s="33">
        <f t="shared" si="51"/>
        <v>9.7001050844717487E-4</v>
      </c>
      <c r="Q125" s="36">
        <f t="shared" si="42"/>
        <v>1</v>
      </c>
      <c r="R125" s="35">
        <f t="shared" si="43"/>
        <v>9.7001050844717487E-4</v>
      </c>
      <c r="S125" s="32">
        <v>8</v>
      </c>
      <c r="T125" s="33">
        <f t="shared" si="52"/>
        <v>5.521430050383049E-4</v>
      </c>
      <c r="U125" s="36">
        <f t="shared" si="44"/>
        <v>1</v>
      </c>
      <c r="V125" s="35">
        <f t="shared" si="45"/>
        <v>5.521430050383049E-4</v>
      </c>
      <c r="W125" s="23">
        <v>61</v>
      </c>
      <c r="X125" s="33">
        <f t="shared" si="53"/>
        <v>1.9207758674979532E-3</v>
      </c>
      <c r="Y125" s="36">
        <f t="shared" si="54"/>
        <v>1</v>
      </c>
      <c r="Z125" s="35">
        <f t="shared" si="46"/>
        <v>1.9207758674979532E-3</v>
      </c>
      <c r="AA125" s="28">
        <v>3</v>
      </c>
      <c r="AB125" s="28">
        <v>3</v>
      </c>
      <c r="AC125" s="33">
        <f t="shared" si="62"/>
        <v>1.687289088863892E-3</v>
      </c>
      <c r="AD125" s="36">
        <f t="shared" si="56"/>
        <v>1</v>
      </c>
      <c r="AE125" s="35">
        <f t="shared" si="47"/>
        <v>1.687289088863892E-3</v>
      </c>
      <c r="AF125" s="23">
        <v>54</v>
      </c>
      <c r="AG125" s="33">
        <f t="shared" si="57"/>
        <v>2.197265625E-3</v>
      </c>
      <c r="AH125" s="36">
        <f t="shared" si="58"/>
        <v>1</v>
      </c>
      <c r="AI125" s="35">
        <f t="shared" si="48"/>
        <v>2.197265625E-3</v>
      </c>
      <c r="AJ125" s="29">
        <v>197</v>
      </c>
      <c r="AK125" s="33">
        <f t="shared" si="59"/>
        <v>1.1343287019709681E-3</v>
      </c>
      <c r="AL125" s="36">
        <f t="shared" si="60"/>
        <v>1</v>
      </c>
      <c r="AM125" s="35">
        <f t="shared" si="49"/>
        <v>1.1343287019709681E-3</v>
      </c>
      <c r="AN125" s="66">
        <v>101.13</v>
      </c>
      <c r="AO125" s="66" t="s">
        <v>301</v>
      </c>
    </row>
    <row r="126" spans="1:41" ht="15.75" thickBot="1" x14ac:dyDescent="0.3">
      <c r="A126" s="30" t="s">
        <v>259</v>
      </c>
      <c r="B126" s="30" t="s">
        <v>259</v>
      </c>
      <c r="C126" s="31" t="s">
        <v>260</v>
      </c>
      <c r="D126" s="30" t="s">
        <v>14</v>
      </c>
      <c r="E126" s="31" t="s">
        <v>31</v>
      </c>
      <c r="F126" s="73">
        <f t="shared" si="36"/>
        <v>6.1155739318713834E-2</v>
      </c>
      <c r="G126" s="39">
        <v>6280</v>
      </c>
      <c r="H126" s="40">
        <f t="shared" si="61"/>
        <v>3.3318725442030191E-3</v>
      </c>
      <c r="I126" s="41">
        <f t="shared" si="38"/>
        <v>1</v>
      </c>
      <c r="J126" s="42">
        <f t="shared" si="39"/>
        <v>3.3318725442030191E-3</v>
      </c>
      <c r="K126" s="39">
        <v>1158</v>
      </c>
      <c r="L126" s="40">
        <f t="shared" si="50"/>
        <v>4.6832345863749422E-3</v>
      </c>
      <c r="M126" s="43">
        <f t="shared" si="40"/>
        <v>1</v>
      </c>
      <c r="N126" s="42">
        <f t="shared" si="41"/>
        <v>4.6832345863749422E-3</v>
      </c>
      <c r="O126" s="23">
        <v>415</v>
      </c>
      <c r="P126" s="40">
        <f t="shared" si="51"/>
        <v>1.1182065583488266E-2</v>
      </c>
      <c r="Q126" s="43">
        <f t="shared" si="42"/>
        <v>1</v>
      </c>
      <c r="R126" s="42">
        <f t="shared" si="43"/>
        <v>1.1182065583488266E-2</v>
      </c>
      <c r="S126" s="39">
        <v>183</v>
      </c>
      <c r="T126" s="40">
        <f t="shared" si="52"/>
        <v>1.2630271240251225E-2</v>
      </c>
      <c r="U126" s="43">
        <f t="shared" si="44"/>
        <v>1</v>
      </c>
      <c r="V126" s="42">
        <f t="shared" si="45"/>
        <v>1.2630271240251225E-2</v>
      </c>
      <c r="W126" s="23">
        <v>234</v>
      </c>
      <c r="X126" s="40">
        <f t="shared" si="53"/>
        <v>7.36822218023805E-3</v>
      </c>
      <c r="Y126" s="43">
        <f t="shared" si="54"/>
        <v>1</v>
      </c>
      <c r="Z126" s="42">
        <f t="shared" si="46"/>
        <v>7.36822218023805E-3</v>
      </c>
      <c r="AA126" s="28">
        <v>43</v>
      </c>
      <c r="AB126" s="28">
        <v>14</v>
      </c>
      <c r="AC126" s="40">
        <f t="shared" si="62"/>
        <v>7.874015748031496E-3</v>
      </c>
      <c r="AD126" s="43">
        <f t="shared" si="56"/>
        <v>1</v>
      </c>
      <c r="AE126" s="42">
        <f t="shared" si="47"/>
        <v>7.874015748031496E-3</v>
      </c>
      <c r="AF126" s="23">
        <v>260</v>
      </c>
      <c r="AG126" s="40">
        <f t="shared" si="57"/>
        <v>1.0579427083333334E-2</v>
      </c>
      <c r="AH126" s="43">
        <f t="shared" si="58"/>
        <v>1</v>
      </c>
      <c r="AI126" s="42">
        <f t="shared" si="48"/>
        <v>1.0579427083333334E-2</v>
      </c>
      <c r="AJ126" s="29">
        <v>609</v>
      </c>
      <c r="AK126" s="40">
        <f t="shared" si="59"/>
        <v>3.5066303527935003E-3</v>
      </c>
      <c r="AL126" s="43">
        <f t="shared" si="60"/>
        <v>1</v>
      </c>
      <c r="AM126" s="42">
        <f t="shared" si="49"/>
        <v>3.5066303527935003E-3</v>
      </c>
      <c r="AN126" s="66">
        <v>102.63</v>
      </c>
      <c r="AO126" s="66" t="s">
        <v>301</v>
      </c>
    </row>
    <row r="127" spans="1:41" ht="15.75" thickBot="1" x14ac:dyDescent="0.3">
      <c r="A127" s="44"/>
      <c r="B127" s="45"/>
      <c r="C127" s="44"/>
      <c r="D127" s="45"/>
      <c r="E127" s="46"/>
      <c r="F127" s="47">
        <f t="shared" ref="F127:Q127" si="63">SUM(F6:F126)</f>
        <v>7.9999999999999982</v>
      </c>
      <c r="G127" s="48">
        <f t="shared" si="63"/>
        <v>1884826</v>
      </c>
      <c r="H127" s="49">
        <f t="shared" si="63"/>
        <v>0.99999999999999978</v>
      </c>
      <c r="I127" s="50">
        <f t="shared" si="63"/>
        <v>121</v>
      </c>
      <c r="J127" s="49">
        <f t="shared" si="63"/>
        <v>0.99999999999999978</v>
      </c>
      <c r="K127" s="48">
        <f t="shared" si="63"/>
        <v>247265</v>
      </c>
      <c r="L127" s="49">
        <f t="shared" si="63"/>
        <v>1</v>
      </c>
      <c r="M127" s="51">
        <f t="shared" si="63"/>
        <v>121</v>
      </c>
      <c r="N127" s="49">
        <f t="shared" si="63"/>
        <v>1</v>
      </c>
      <c r="O127" s="48">
        <f t="shared" si="63"/>
        <v>37113</v>
      </c>
      <c r="P127" s="49">
        <f t="shared" si="63"/>
        <v>0.99999999999999989</v>
      </c>
      <c r="Q127" s="51">
        <f t="shared" si="63"/>
        <v>121</v>
      </c>
      <c r="R127" s="51">
        <f t="shared" si="43"/>
        <v>120.99999999999999</v>
      </c>
      <c r="S127" s="48">
        <f>SUM(S6:S126)</f>
        <v>14489</v>
      </c>
      <c r="T127" s="49">
        <f>SUM(T6:T126)</f>
        <v>0.99999999999999944</v>
      </c>
      <c r="U127" s="51">
        <f>SUM(U6:U126)</f>
        <v>121</v>
      </c>
      <c r="V127" s="51">
        <f t="shared" si="45"/>
        <v>120.99999999999993</v>
      </c>
      <c r="W127" s="48">
        <f>SUM(W6:W126)</f>
        <v>31758</v>
      </c>
      <c r="X127" s="49">
        <f>SUM(X6:X126)</f>
        <v>1.0000000000000002</v>
      </c>
      <c r="Y127" s="51">
        <f>SUM(Y6:Y126)</f>
        <v>121</v>
      </c>
      <c r="Z127" s="51">
        <f t="shared" si="46"/>
        <v>121.00000000000003</v>
      </c>
      <c r="AA127" s="48">
        <f>SUM(AA6:AA126)</f>
        <v>4170</v>
      </c>
      <c r="AB127" s="48">
        <f>SUM(AB6:AB126)</f>
        <v>1778</v>
      </c>
      <c r="AC127" s="49">
        <f>SUM(AC6:AC126)</f>
        <v>1</v>
      </c>
      <c r="AD127" s="51">
        <f>SUM(AD6:AD126)</f>
        <v>121</v>
      </c>
      <c r="AE127" s="51">
        <f t="shared" si="47"/>
        <v>121</v>
      </c>
      <c r="AF127" s="48">
        <f t="shared" ref="AF127:AL127" si="64">SUM(AF6:AF126)</f>
        <v>24576</v>
      </c>
      <c r="AG127" s="48">
        <f t="shared" si="64"/>
        <v>1.0000000000000002</v>
      </c>
      <c r="AH127" s="51">
        <f t="shared" si="64"/>
        <v>121</v>
      </c>
      <c r="AI127" s="49">
        <f t="shared" si="64"/>
        <v>1.0000000000000002</v>
      </c>
      <c r="AJ127" s="48">
        <f t="shared" si="64"/>
        <v>173671</v>
      </c>
      <c r="AK127" s="49">
        <f t="shared" si="64"/>
        <v>1.0000000000000002</v>
      </c>
      <c r="AL127" s="51">
        <f t="shared" si="64"/>
        <v>121</v>
      </c>
      <c r="AM127" s="52">
        <f t="shared" si="49"/>
        <v>121.00000000000003</v>
      </c>
    </row>
    <row r="128" spans="1:41" x14ac:dyDescent="0.25">
      <c r="B128" s="5"/>
      <c r="D128" s="5"/>
      <c r="F128" s="3"/>
      <c r="I128" s="4"/>
      <c r="W128" s="53"/>
    </row>
  </sheetData>
  <sheetProtection algorithmName="SHA-512" hashValue="2Iv5WdZzhk02c7/q6rhZekhKhIuX5JGTBLyOSU0vb3YA0QIsDFaPZy4Y0T7ImuwurBgffk+yur0Ta9PxF2LjtA==" saltValue="x2X3vch6po2Sxeh85kpncQ==" spinCount="100000" sheet="1" objects="1" scenarios="1"/>
  <autoFilter ref="A5:AN127" xr:uid="{00000000-0009-0000-0000-000001000000}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9"/>
  <sheetViews>
    <sheetView workbookViewId="0">
      <selection activeCell="A15" sqref="A15:D15"/>
    </sheetView>
  </sheetViews>
  <sheetFormatPr defaultRowHeight="15" x14ac:dyDescent="0.25"/>
  <cols>
    <col min="1" max="1" width="65.140625" bestFit="1" customWidth="1"/>
    <col min="2" max="2" width="58" customWidth="1"/>
    <col min="3" max="3" width="47.28515625" customWidth="1"/>
    <col min="4" max="4" width="68" bestFit="1" customWidth="1"/>
  </cols>
  <sheetData>
    <row r="3" spans="1:4" s="56" customFormat="1" x14ac:dyDescent="0.25">
      <c r="A3" s="57" t="s">
        <v>264</v>
      </c>
      <c r="B3" s="57" t="s">
        <v>265</v>
      </c>
      <c r="C3" s="57" t="s">
        <v>269</v>
      </c>
      <c r="D3" s="57" t="s">
        <v>266</v>
      </c>
    </row>
    <row r="4" spans="1:4" ht="45" x14ac:dyDescent="0.25">
      <c r="A4" s="37" t="s">
        <v>279</v>
      </c>
      <c r="B4" s="58" t="s">
        <v>280</v>
      </c>
      <c r="C4" s="37" t="s">
        <v>273</v>
      </c>
      <c r="D4" s="58" t="s">
        <v>276</v>
      </c>
    </row>
    <row r="5" spans="1:4" x14ac:dyDescent="0.25">
      <c r="A5" s="37" t="s">
        <v>281</v>
      </c>
      <c r="B5" s="37" t="s">
        <v>274</v>
      </c>
      <c r="C5" s="37" t="s">
        <v>273</v>
      </c>
      <c r="D5" s="58" t="s">
        <v>275</v>
      </c>
    </row>
    <row r="6" spans="1:4" ht="30" x14ac:dyDescent="0.25">
      <c r="A6" s="37" t="s">
        <v>283</v>
      </c>
      <c r="B6" s="58" t="s">
        <v>267</v>
      </c>
      <c r="C6" s="58" t="s">
        <v>271</v>
      </c>
      <c r="D6" s="37" t="s">
        <v>268</v>
      </c>
    </row>
    <row r="7" spans="1:4" ht="45" x14ac:dyDescent="0.25">
      <c r="A7" s="37" t="s">
        <v>294</v>
      </c>
      <c r="B7" s="58" t="s">
        <v>295</v>
      </c>
      <c r="C7" s="58" t="s">
        <v>293</v>
      </c>
      <c r="D7" s="37" t="s">
        <v>272</v>
      </c>
    </row>
    <row r="8" spans="1:4" x14ac:dyDescent="0.25">
      <c r="A8" s="37" t="s">
        <v>285</v>
      </c>
      <c r="B8" s="37" t="s">
        <v>286</v>
      </c>
      <c r="C8" s="37"/>
      <c r="D8" s="37" t="s">
        <v>277</v>
      </c>
    </row>
    <row r="9" spans="1:4" x14ac:dyDescent="0.25">
      <c r="A9" s="37" t="s">
        <v>287</v>
      </c>
      <c r="B9" s="37" t="s">
        <v>270</v>
      </c>
      <c r="C9" s="37" t="s">
        <v>289</v>
      </c>
      <c r="D9" s="37" t="s">
        <v>268</v>
      </c>
    </row>
    <row r="10" spans="1:4" x14ac:dyDescent="0.25">
      <c r="A10" s="37" t="s">
        <v>288</v>
      </c>
      <c r="B10" s="37" t="s">
        <v>270</v>
      </c>
      <c r="C10" s="37" t="s">
        <v>289</v>
      </c>
      <c r="D10" s="37" t="s">
        <v>268</v>
      </c>
    </row>
    <row r="11" spans="1:4" ht="15" customHeight="1" x14ac:dyDescent="0.25">
      <c r="A11" s="37" t="s">
        <v>298</v>
      </c>
      <c r="B11" s="37" t="s">
        <v>299</v>
      </c>
      <c r="C11" s="37" t="s">
        <v>300</v>
      </c>
      <c r="D11" s="37"/>
    </row>
    <row r="12" spans="1:4" ht="30" x14ac:dyDescent="0.25">
      <c r="A12" s="37" t="s">
        <v>291</v>
      </c>
      <c r="B12" s="37" t="s">
        <v>292</v>
      </c>
      <c r="C12" s="37" t="s">
        <v>297</v>
      </c>
      <c r="D12" s="58" t="s">
        <v>296</v>
      </c>
    </row>
    <row r="15" spans="1:4" ht="75" x14ac:dyDescent="0.25">
      <c r="A15" s="66" t="s">
        <v>307</v>
      </c>
      <c r="B15" s="69" t="s">
        <v>308</v>
      </c>
      <c r="C15" s="69" t="s">
        <v>309</v>
      </c>
      <c r="D15" s="70" t="s">
        <v>310</v>
      </c>
    </row>
    <row r="19" spans="1:1" x14ac:dyDescent="0.25">
      <c r="A19" s="64" t="s">
        <v>278</v>
      </c>
    </row>
  </sheetData>
  <sheetProtection algorithmName="SHA-512" hashValue="DhE1OFb/DnXkO5rHCa05VQA/ZC8lN+VP5PFMRc9w10pmLEhm59WtoEnXFkJTmEkxfGsYfnaoVPM6ISESCzYslQ==" saltValue="NPgjJG11HXY8s3vqA49qfQ==" spinCount="100000" sheet="1" objects="1" scenarios="1"/>
  <hyperlinks>
    <hyperlink ref="D15" r:id="rId1" xr:uid="{9F9D5E55-5B01-4AE1-B6B0-98BE1F9DAE9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DataSource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lqe11779</dc:creator>
  <cp:lastModifiedBy>Kennedy, Mirely (VDSS)</cp:lastModifiedBy>
  <cp:lastPrinted>2018-12-05T20:39:22Z</cp:lastPrinted>
  <dcterms:created xsi:type="dcterms:W3CDTF">2018-11-15T18:24:35Z</dcterms:created>
  <dcterms:modified xsi:type="dcterms:W3CDTF">2023-05-22T17:33:03Z</dcterms:modified>
</cp:coreProperties>
</file>