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sldx" ContentType="application/vnd.openxmlformats-officedocument.presentationml.slide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1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2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4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5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6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9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0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2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3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4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6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8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9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0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1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2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3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4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5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6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8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9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0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1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2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3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4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5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6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7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0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71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2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4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6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7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8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9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80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81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2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3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4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5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6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8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9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90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91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2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93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94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95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96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97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8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99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00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01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02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0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04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05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106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07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08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109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110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11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112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13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14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15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116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1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1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19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20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121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122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123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124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25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26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127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128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129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130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31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132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133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34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985" yWindow="-15" windowWidth="12015" windowHeight="9720" activeTab="2"/>
  </bookViews>
  <sheets>
    <sheet name="Model Documentation" sheetId="7" r:id="rId1"/>
    <sheet name="Acknowledgement" sheetId="2" r:id="rId2"/>
    <sheet name="Self-Sufficiency Summary " sheetId="16" r:id="rId3"/>
    <sheet name="Accomack" sheetId="1" r:id="rId4"/>
    <sheet name="Albemarle" sheetId="86" r:id="rId5"/>
    <sheet name="Alexandria City" sheetId="132" r:id="rId6"/>
    <sheet name="Alleghany" sheetId="8" r:id="rId7"/>
    <sheet name="Amelia" sheetId="9" r:id="rId8"/>
    <sheet name="Amherst" sheetId="10" r:id="rId9"/>
    <sheet name="Appomattox" sheetId="11" r:id="rId10"/>
    <sheet name="Arlington" sheetId="93" r:id="rId11"/>
    <sheet name="Augusta" sheetId="95" r:id="rId12"/>
    <sheet name="Bath" sheetId="12" r:id="rId13"/>
    <sheet name="Bedford" sheetId="13" r:id="rId14"/>
    <sheet name="Bland" sheetId="17" r:id="rId15"/>
    <sheet name="Botetourt" sheetId="18" r:id="rId16"/>
    <sheet name="Bristol City" sheetId="106" r:id="rId17"/>
    <sheet name="Brunswick" sheetId="19" r:id="rId18"/>
    <sheet name="Buchanan" sheetId="20" r:id="rId19"/>
    <sheet name="Buckingham" sheetId="21" r:id="rId20"/>
    <sheet name="Buena Vista City" sheetId="107" r:id="rId21"/>
    <sheet name="Campbell" sheetId="22" r:id="rId22"/>
    <sheet name="Caroline" sheetId="96" r:id="rId23"/>
    <sheet name="Carroll" sheetId="23" r:id="rId24"/>
    <sheet name="Charles City County" sheetId="24" r:id="rId25"/>
    <sheet name="Charlotte" sheetId="25" r:id="rId26"/>
    <sheet name="Charlottesville City" sheetId="131" r:id="rId27"/>
    <sheet name="Chesapeake City" sheetId="115" r:id="rId28"/>
    <sheet name="Chesterfield" sheetId="87" r:id="rId29"/>
    <sheet name="Clarke" sheetId="26" r:id="rId30"/>
    <sheet name="Clifton Forge City" sheetId="108" r:id="rId31"/>
    <sheet name="Colonial Heights City" sheetId="133" r:id="rId32"/>
    <sheet name="Covington City" sheetId="116" r:id="rId33"/>
    <sheet name="Craig" sheetId="27" r:id="rId34"/>
    <sheet name="Culpeper" sheetId="28" r:id="rId35"/>
    <sheet name="Cumberland" sheetId="29" r:id="rId36"/>
    <sheet name="Danville City" sheetId="109" r:id="rId37"/>
    <sheet name="Dickenson" sheetId="30" r:id="rId38"/>
    <sheet name="Dinwiddie" sheetId="31" r:id="rId39"/>
    <sheet name="Emporia" sheetId="110" r:id="rId40"/>
    <sheet name="Essex" sheetId="32" r:id="rId41"/>
    <sheet name="Fairfax" sheetId="98" r:id="rId42"/>
    <sheet name="Falls Church City" sheetId="135" r:id="rId43"/>
    <sheet name="Fauquier" sheetId="97" r:id="rId44"/>
    <sheet name="Floyd" sheetId="33" r:id="rId45"/>
    <sheet name="Fluvanna" sheetId="34" r:id="rId46"/>
    <sheet name="Franklin City" sheetId="111" r:id="rId47"/>
    <sheet name="Franklin" sheetId="35" r:id="rId48"/>
    <sheet name="Frederick" sheetId="36" r:id="rId49"/>
    <sheet name="Fredericksburg City" sheetId="134" r:id="rId50"/>
    <sheet name="Galax City" sheetId="112" r:id="rId51"/>
    <sheet name="Giles" sheetId="37" r:id="rId52"/>
    <sheet name="Gloucester" sheetId="38" r:id="rId53"/>
    <sheet name="Goochland" sheetId="39" r:id="rId54"/>
    <sheet name="Grayson" sheetId="40" r:id="rId55"/>
    <sheet name="Greene" sheetId="41" r:id="rId56"/>
    <sheet name="Greensville" sheetId="42" r:id="rId57"/>
    <sheet name="Halifax" sheetId="43" r:id="rId58"/>
    <sheet name="Hampton City" sheetId="136" r:id="rId59"/>
    <sheet name="Hanover" sheetId="44" r:id="rId60"/>
    <sheet name="Harrisonburg City" sheetId="117" r:id="rId61"/>
    <sheet name="Henrico" sheetId="88" r:id="rId62"/>
    <sheet name="Henry" sheetId="45" r:id="rId63"/>
    <sheet name="Highland" sheetId="46" r:id="rId64"/>
    <sheet name="Hopewell City" sheetId="118" r:id="rId65"/>
    <sheet name="Isle of Wight" sheetId="47" r:id="rId66"/>
    <sheet name="James City" sheetId="100" r:id="rId67"/>
    <sheet name="King and Queen" sheetId="48" r:id="rId68"/>
    <sheet name="King George" sheetId="99" r:id="rId69"/>
    <sheet name="King William" sheetId="49" r:id="rId70"/>
    <sheet name="Lancaster" sheetId="50" r:id="rId71"/>
    <sheet name="Lee" sheetId="51" r:id="rId72"/>
    <sheet name="Lexington City" sheetId="119" r:id="rId73"/>
    <sheet name="Loudoun" sheetId="89" r:id="rId74"/>
    <sheet name="Louisa" sheetId="52" r:id="rId75"/>
    <sheet name="Lunenburg" sheetId="53" r:id="rId76"/>
    <sheet name="Lynchburg City" sheetId="120" r:id="rId77"/>
    <sheet name="Madison" sheetId="54" r:id="rId78"/>
    <sheet name="Manassas City" sheetId="137" r:id="rId79"/>
    <sheet name="Manassas Park City" sheetId="139" r:id="rId80"/>
    <sheet name="Martinsville City" sheetId="121" r:id="rId81"/>
    <sheet name="Mathews" sheetId="55" r:id="rId82"/>
    <sheet name="Mecklenburg" sheetId="56" r:id="rId83"/>
    <sheet name="Middlesex" sheetId="57" r:id="rId84"/>
    <sheet name="Montgomery" sheetId="101" r:id="rId85"/>
    <sheet name="Nelson" sheetId="58" r:id="rId86"/>
    <sheet name="New Kent" sheetId="59" r:id="rId87"/>
    <sheet name="Newport News City" sheetId="138" r:id="rId88"/>
    <sheet name="Norfolk City" sheetId="122" r:id="rId89"/>
    <sheet name="Northampton" sheetId="60" r:id="rId90"/>
    <sheet name="Northumberland" sheetId="61" r:id="rId91"/>
    <sheet name="Norton City" sheetId="113" r:id="rId92"/>
    <sheet name="Nottoway" sheetId="62" r:id="rId93"/>
    <sheet name="Orange" sheetId="63" r:id="rId94"/>
    <sheet name="Page" sheetId="64" r:id="rId95"/>
    <sheet name="Patrick" sheetId="65" r:id="rId96"/>
    <sheet name="Petersburg City" sheetId="123" r:id="rId97"/>
    <sheet name="Pittsylvania" sheetId="66" r:id="rId98"/>
    <sheet name="Poquoson City" sheetId="140" r:id="rId99"/>
    <sheet name="Portsmouth City" sheetId="124" r:id="rId100"/>
    <sheet name="Powhatan" sheetId="67" r:id="rId101"/>
    <sheet name="Prince Edward" sheetId="68" r:id="rId102"/>
    <sheet name="Prince George" sheetId="69" r:id="rId103"/>
    <sheet name="Prince William" sheetId="102" r:id="rId104"/>
    <sheet name="Pulaski" sheetId="70" r:id="rId105"/>
    <sheet name="Radford City" sheetId="125" r:id="rId106"/>
    <sheet name="Rappahannock" sheetId="71" r:id="rId107"/>
    <sheet name="Richmond City" sheetId="126" r:id="rId108"/>
    <sheet name="Richmond" sheetId="72" r:id="rId109"/>
    <sheet name="Roanoke City" sheetId="127" r:id="rId110"/>
    <sheet name="Roanoke" sheetId="90" r:id="rId111"/>
    <sheet name="Rockbridge" sheetId="73" r:id="rId112"/>
    <sheet name="Rockingham" sheetId="91" r:id="rId113"/>
    <sheet name="Russell" sheetId="74" r:id="rId114"/>
    <sheet name="Scott" sheetId="75" r:id="rId115"/>
    <sheet name="Shenandoah" sheetId="76" r:id="rId116"/>
    <sheet name="Smyth" sheetId="77" r:id="rId117"/>
    <sheet name="Southampton" sheetId="78" r:id="rId118"/>
    <sheet name="Spotsylvania" sheetId="103" r:id="rId119"/>
    <sheet name="Stafford" sheetId="104" r:id="rId120"/>
    <sheet name="Staunton City" sheetId="141" r:id="rId121"/>
    <sheet name="Suffolk City" sheetId="114" r:id="rId122"/>
    <sheet name="Surry" sheetId="79" r:id="rId123"/>
    <sheet name="Sussex" sheetId="80" r:id="rId124"/>
    <sheet name="Tazewell" sheetId="81" r:id="rId125"/>
    <sheet name="Virginia Beach City" sheetId="128" r:id="rId126"/>
    <sheet name="Warren" sheetId="92" r:id="rId127"/>
    <sheet name="Washington" sheetId="82" r:id="rId128"/>
    <sheet name="Waynesboro City" sheetId="142" r:id="rId129"/>
    <sheet name="Westmoreland" sheetId="83" r:id="rId130"/>
    <sheet name="Williamsburg City" sheetId="129" r:id="rId131"/>
    <sheet name="Winchester City" sheetId="130" r:id="rId132"/>
    <sheet name="Wise" sheetId="84" r:id="rId133"/>
    <sheet name="Wythe" sheetId="85" r:id="rId134"/>
    <sheet name="York" sheetId="105" r:id="rId135"/>
    <sheet name="Sheet5" sheetId="94" r:id="rId136"/>
    <sheet name="Sheet27" sheetId="143" r:id="rId137"/>
  </sheets>
  <externalReferences>
    <externalReference r:id="rId138"/>
    <externalReference r:id="rId139"/>
  </externalReferences>
  <definedNames>
    <definedName name="_xlnm._FilterDatabase" localSheetId="2" hidden="1">'Self-Sufficiency Summary '!$B$2:$C$133</definedName>
    <definedName name="ChildCareCoPay">#REF!</definedName>
    <definedName name="ChildCareRates">#REF!</definedName>
    <definedName name="ChildCareTaxCredit">#REF!</definedName>
    <definedName name="ChildCareVendor">#REF!</definedName>
    <definedName name="class">'[1]Class Size-Updated 2012_10_09'!$A$1:$F$137</definedName>
    <definedName name="_xlnm.Database" localSheetId="2">'Self-Sufficiency Summary '!$B$2:$B$133</definedName>
    <definedName name="NAME" localSheetId="2">'Self-Sufficiency Summary '!$B$2:$B$133</definedName>
    <definedName name="OLE_LINK1" localSheetId="0">'Model Documentation'!$B$6</definedName>
    <definedName name="Percentile_75">[2]Sheet3!$A$2:$L$136</definedName>
    <definedName name="_xlnm.Print_Area" localSheetId="3">Accomack!$A$1:$O$42</definedName>
    <definedName name="_xlnm.Print_Area" localSheetId="4">Albemarle!$A$1:$O$42</definedName>
    <definedName name="_xlnm.Print_Area" localSheetId="5">'Alexandria City'!$A$1:$O$42</definedName>
    <definedName name="_xlnm.Print_Area" localSheetId="6">Alleghany!$A$1:$O$41</definedName>
    <definedName name="_xlnm.Print_Area" localSheetId="7">Amelia!$A$1:$O$41</definedName>
    <definedName name="_xlnm.Print_Area" localSheetId="8">Amherst!$A$1:$O$41</definedName>
    <definedName name="_xlnm.Print_Area" localSheetId="9">Appomattox!$A$1:$O$41</definedName>
    <definedName name="_xlnm.Print_Area" localSheetId="10">Arlington!$A$1:$O$42</definedName>
    <definedName name="_xlnm.Print_Area" localSheetId="11">Augusta!$A$1:$O$42</definedName>
    <definedName name="_xlnm.Print_Area" localSheetId="12">Bath!$A$1:$O$42</definedName>
    <definedName name="_xlnm.Print_Area" localSheetId="13">Bedford!$A$1:$O$42</definedName>
    <definedName name="_xlnm.Print_Area" localSheetId="14">Bland!$A$1:$O$42</definedName>
    <definedName name="_xlnm.Print_Area" localSheetId="15">Botetourt!$A$1:$O$42</definedName>
    <definedName name="_xlnm.Print_Area" localSheetId="16">'Bristol City'!$A$1:$O$42</definedName>
    <definedName name="_xlnm.Print_Area" localSheetId="17">Brunswick!$A$1:$O$42</definedName>
    <definedName name="_xlnm.Print_Area" localSheetId="18">Buchanan!$A$1:$O$42</definedName>
    <definedName name="_xlnm.Print_Area" localSheetId="19">Buckingham!$A$1:$O$42</definedName>
    <definedName name="_xlnm.Print_Area" localSheetId="20">'Buena Vista City'!$A$1:$O$42</definedName>
    <definedName name="_xlnm.Print_Area" localSheetId="21">Campbell!$A$1:$O$42</definedName>
    <definedName name="_xlnm.Print_Area" localSheetId="22">Caroline!$A$1:$O$42</definedName>
    <definedName name="_xlnm.Print_Area" localSheetId="23">Carroll!$A$1:$O$42</definedName>
    <definedName name="_xlnm.Print_Area" localSheetId="24">'Charles City County'!$A$1:$O$42</definedName>
    <definedName name="_xlnm.Print_Area" localSheetId="25">Charlotte!$A$1:$O$42</definedName>
    <definedName name="_xlnm.Print_Area" localSheetId="26">'Charlottesville City'!$A$1:$O$42</definedName>
    <definedName name="_xlnm.Print_Area" localSheetId="27">'Chesapeake City'!$A$1:$O$42</definedName>
    <definedName name="_xlnm.Print_Area" localSheetId="28">Chesterfield!$A$1:$O$42</definedName>
    <definedName name="_xlnm.Print_Area" localSheetId="29">Clarke!$A$1:$O$42</definedName>
    <definedName name="_xlnm.Print_Area" localSheetId="30">'Clifton Forge City'!$A$1:$O$42</definedName>
    <definedName name="_xlnm.Print_Area" localSheetId="31">'Colonial Heights City'!$A$1:$O$42</definedName>
    <definedName name="_xlnm.Print_Area" localSheetId="32">'Covington City'!$A$1:$O$42</definedName>
    <definedName name="_xlnm.Print_Area" localSheetId="33">Craig!$A$1:$O$42</definedName>
    <definedName name="_xlnm.Print_Area" localSheetId="34">Culpeper!$A$1:$O$42</definedName>
    <definedName name="_xlnm.Print_Area" localSheetId="35">Cumberland!$A$1:$O$42</definedName>
    <definedName name="_xlnm.Print_Area" localSheetId="36">'Danville City'!$A$1:$O$42</definedName>
    <definedName name="_xlnm.Print_Area" localSheetId="37">Dickenson!$A$1:$O$42</definedName>
    <definedName name="_xlnm.Print_Area" localSheetId="38">Dinwiddie!$A$1:$O$42</definedName>
    <definedName name="_xlnm.Print_Area" localSheetId="39">Emporia!$A$1:$O$42</definedName>
    <definedName name="_xlnm.Print_Area" localSheetId="40">Essex!$A$1:$O$42</definedName>
    <definedName name="_xlnm.Print_Area" localSheetId="41">Fairfax!$A$1:$O$42</definedName>
    <definedName name="_xlnm.Print_Area" localSheetId="42">'Falls Church City'!$A$1:$O$42</definedName>
    <definedName name="_xlnm.Print_Area" localSheetId="43">Fauquier!$A$1:$O$42</definedName>
    <definedName name="_xlnm.Print_Area" localSheetId="44">Floyd!$A$1:$O$42</definedName>
    <definedName name="_xlnm.Print_Area" localSheetId="45">Fluvanna!$A$1:$O$42</definedName>
    <definedName name="_xlnm.Print_Area" localSheetId="47">Franklin!$A$1:$O$42</definedName>
    <definedName name="_xlnm.Print_Area" localSheetId="46">'Franklin City'!$A$1:$O$42</definedName>
    <definedName name="_xlnm.Print_Area" localSheetId="48">Frederick!$A$1:$O$42</definedName>
    <definedName name="_xlnm.Print_Area" localSheetId="49">'Fredericksburg City'!$A$1:$O$42</definedName>
    <definedName name="_xlnm.Print_Area" localSheetId="50">'Galax City'!$A$1:$O$42</definedName>
    <definedName name="_xlnm.Print_Area" localSheetId="51">Giles!$A$1:$O$42</definedName>
    <definedName name="_xlnm.Print_Area" localSheetId="52">Gloucester!$A$1:$O$42</definedName>
    <definedName name="_xlnm.Print_Area" localSheetId="53">Goochland!$A$1:$O$42</definedName>
    <definedName name="_xlnm.Print_Area" localSheetId="54">Grayson!$A$1:$O$42</definedName>
    <definedName name="_xlnm.Print_Area" localSheetId="55">Greene!$A$1:$O$42</definedName>
    <definedName name="_xlnm.Print_Area" localSheetId="56">Greensville!$A$1:$O$42</definedName>
    <definedName name="_xlnm.Print_Area" localSheetId="57">Halifax!$A$1:$O$42</definedName>
    <definedName name="_xlnm.Print_Area" localSheetId="58">'Hampton City'!$A$1:$O$42</definedName>
    <definedName name="_xlnm.Print_Area" localSheetId="59">Hanover!$A$1:$O$42</definedName>
    <definedName name="_xlnm.Print_Area" localSheetId="60">'Harrisonburg City'!$A$1:$O$42</definedName>
    <definedName name="_xlnm.Print_Area" localSheetId="61">Henrico!$A$1:$O$42</definedName>
    <definedName name="_xlnm.Print_Area" localSheetId="62">Henry!$A$1:$O$42</definedName>
    <definedName name="_xlnm.Print_Area" localSheetId="63">Highland!$A$1:$O$42</definedName>
    <definedName name="_xlnm.Print_Area" localSheetId="64">'Hopewell City'!$A$1:$O$42</definedName>
    <definedName name="_xlnm.Print_Area" localSheetId="65">'Isle of Wight'!$A$1:$O$42</definedName>
    <definedName name="_xlnm.Print_Area" localSheetId="66">'James City'!$A$1:$O$42</definedName>
    <definedName name="_xlnm.Print_Area" localSheetId="67">'King and Queen'!$A$1:$O$42</definedName>
    <definedName name="_xlnm.Print_Area" localSheetId="68">'King George'!$A$1:$O$42</definedName>
    <definedName name="_xlnm.Print_Area" localSheetId="69">'King William'!$A$1:$O$42</definedName>
    <definedName name="_xlnm.Print_Area" localSheetId="70">Lancaster!$A$1:$O$42</definedName>
    <definedName name="_xlnm.Print_Area" localSheetId="71">Lee!$A$1:$O$42</definedName>
    <definedName name="_xlnm.Print_Area" localSheetId="72">'Lexington City'!$A$1:$O$42</definedName>
    <definedName name="_xlnm.Print_Area" localSheetId="73">Loudoun!$A$1:$O$42</definedName>
    <definedName name="_xlnm.Print_Area" localSheetId="74">Louisa!$A$1:$O$42</definedName>
    <definedName name="_xlnm.Print_Area" localSheetId="75">Lunenburg!$A$1:$O$42</definedName>
    <definedName name="_xlnm.Print_Area" localSheetId="76">'Lynchburg City'!$A$1:$O$42</definedName>
    <definedName name="_xlnm.Print_Area" localSheetId="77">Madison!$A$1:$O$42</definedName>
    <definedName name="_xlnm.Print_Area" localSheetId="78">'Manassas City'!$A$1:$O$42</definedName>
    <definedName name="_xlnm.Print_Area" localSheetId="79">'Manassas Park City'!$A$1:$O$42</definedName>
    <definedName name="_xlnm.Print_Area" localSheetId="80">'Martinsville City'!$A$1:$O$42</definedName>
    <definedName name="_xlnm.Print_Area" localSheetId="81">Mathews!$A$1:$O$42</definedName>
    <definedName name="_xlnm.Print_Area" localSheetId="82">Mecklenburg!$A$1:$O$42</definedName>
    <definedName name="_xlnm.Print_Area" localSheetId="83">Middlesex!$A$1:$O$42</definedName>
    <definedName name="_xlnm.Print_Area" localSheetId="84">Montgomery!$A$1:$O$42</definedName>
    <definedName name="_xlnm.Print_Area" localSheetId="85">Nelson!$A$1:$O$42</definedName>
    <definedName name="_xlnm.Print_Area" localSheetId="86">'New Kent'!$A$1:$O$42</definedName>
    <definedName name="_xlnm.Print_Area" localSheetId="87">'Newport News City'!$A$1:$O$42</definedName>
    <definedName name="_xlnm.Print_Area" localSheetId="88">'Norfolk City'!$A$1:$O$42</definedName>
    <definedName name="_xlnm.Print_Area" localSheetId="89">Northampton!$A$1:$O$42</definedName>
    <definedName name="_xlnm.Print_Area" localSheetId="90">Northumberland!$A$1:$O$42</definedName>
    <definedName name="_xlnm.Print_Area" localSheetId="91">'Norton City'!$A$1:$O$42</definedName>
    <definedName name="_xlnm.Print_Area" localSheetId="92">Nottoway!$A$1:$O$42</definedName>
    <definedName name="_xlnm.Print_Area" localSheetId="93">Orange!$A$1:$O$42</definedName>
    <definedName name="_xlnm.Print_Area" localSheetId="94">Page!$A$1:$O$42</definedName>
    <definedName name="_xlnm.Print_Area" localSheetId="95">Patrick!$A$1:$O$42</definedName>
    <definedName name="_xlnm.Print_Area" localSheetId="96">'Petersburg City'!$A$1:$O$42</definedName>
    <definedName name="_xlnm.Print_Area" localSheetId="97">Pittsylvania!$A$1:$O$42</definedName>
    <definedName name="_xlnm.Print_Area" localSheetId="98">'Poquoson City'!$A$1:$O$42</definedName>
    <definedName name="_xlnm.Print_Area" localSheetId="99">'Portsmouth City'!$A$1:$O$42</definedName>
    <definedName name="_xlnm.Print_Area" localSheetId="100">Powhatan!$A$1:$O$42</definedName>
    <definedName name="_xlnm.Print_Area" localSheetId="101">'Prince Edward'!$A$1:$O$42</definedName>
    <definedName name="_xlnm.Print_Area" localSheetId="102">'Prince George'!$A$1:$O$42</definedName>
    <definedName name="_xlnm.Print_Area" localSheetId="103">'Prince William'!$A$1:$O$42</definedName>
    <definedName name="_xlnm.Print_Area" localSheetId="104">Pulaski!$A$1:$O$42</definedName>
    <definedName name="_xlnm.Print_Area" localSheetId="105">'Radford City'!$A$1:$O$42</definedName>
    <definedName name="_xlnm.Print_Area" localSheetId="106">Rappahannock!$A$1:$O$42</definedName>
    <definedName name="_xlnm.Print_Area" localSheetId="108">Richmond!$A$1:$O$42</definedName>
    <definedName name="_xlnm.Print_Area" localSheetId="107">'Richmond City'!$A$1:$O$42</definedName>
    <definedName name="_xlnm.Print_Area" localSheetId="110">Roanoke!$A$1:$O$42</definedName>
    <definedName name="_xlnm.Print_Area" localSheetId="109">'Roanoke City'!$A$1:$O$42</definedName>
    <definedName name="_xlnm.Print_Area" localSheetId="111">Rockbridge!$A$1:$O$42</definedName>
    <definedName name="_xlnm.Print_Area" localSheetId="112">Rockingham!$A$1:$O$42</definedName>
    <definedName name="_xlnm.Print_Area" localSheetId="113">Russell!$A$1:$O$42</definedName>
    <definedName name="_xlnm.Print_Area" localSheetId="114">Scott!$A$1:$O$42</definedName>
    <definedName name="_xlnm.Print_Area" localSheetId="2">'Self-Sufficiency Summary '!$A$1:$G$134</definedName>
    <definedName name="_xlnm.Print_Area" localSheetId="115">Shenandoah!$A$1:$O$42</definedName>
    <definedName name="_xlnm.Print_Area" localSheetId="116">Smyth!$A$1:$O$42</definedName>
    <definedName name="_xlnm.Print_Area" localSheetId="117">Southampton!$A$1:$O$42</definedName>
    <definedName name="_xlnm.Print_Area" localSheetId="118">Spotsylvania!$A$1:$O$42</definedName>
    <definedName name="_xlnm.Print_Area" localSheetId="119">Stafford!$A$1:$O$42</definedName>
    <definedName name="_xlnm.Print_Area" localSheetId="120">'Staunton City'!$A$1:$O$42</definedName>
    <definedName name="_xlnm.Print_Area" localSheetId="121">'Suffolk City'!$A$1:$O$42</definedName>
    <definedName name="_xlnm.Print_Area" localSheetId="122">Surry!$A$1:$O$42</definedName>
    <definedName name="_xlnm.Print_Area" localSheetId="123">Sussex!$A$1:$O$42</definedName>
    <definedName name="_xlnm.Print_Area" localSheetId="124">Tazewell!$A$1:$O$42</definedName>
    <definedName name="_xlnm.Print_Area" localSheetId="125">'Virginia Beach City'!$A$1:$O$42</definedName>
    <definedName name="_xlnm.Print_Area" localSheetId="126">Warren!$A$1:$O$42</definedName>
    <definedName name="_xlnm.Print_Area" localSheetId="127">Washington!$A$1:$O$42</definedName>
    <definedName name="_xlnm.Print_Area" localSheetId="128">'Waynesboro City'!$A$1:$O$42</definedName>
    <definedName name="_xlnm.Print_Area" localSheetId="129">Westmoreland!$A$1:$O$42</definedName>
    <definedName name="_xlnm.Print_Area" localSheetId="130">'Williamsburg City'!$A$1:$O$42</definedName>
    <definedName name="_xlnm.Print_Area" localSheetId="131">'Winchester City'!$A$1:$O$42</definedName>
    <definedName name="_xlnm.Print_Area" localSheetId="132">Wise!$A$1:$O$42</definedName>
    <definedName name="_xlnm.Print_Area" localSheetId="133">Wythe!$A$1:$O$42</definedName>
    <definedName name="_xlnm.Print_Area" localSheetId="134">York!$A$1:$O$42</definedName>
    <definedName name="_xlnm.Print_Titles" localSheetId="2">'Self-Sufficiency Summary '!$2:$2</definedName>
    <definedName name="region">'[1]Regions 136 FIPS'!$A$1:$D$137</definedName>
    <definedName name="SNAP">#REF!</definedName>
    <definedName name="TANFLocalityDropDownList">'Self-Sufficiency Summary '!$A$3:$A$133</definedName>
    <definedName name="Transportation">#REF!</definedName>
  </definedNames>
  <calcPr calcId="145621"/>
</workbook>
</file>

<file path=xl/calcChain.xml><?xml version="1.0" encoding="utf-8"?>
<calcChain xmlns="http://schemas.openxmlformats.org/spreadsheetml/2006/main">
  <c r="U2" i="43" l="1"/>
  <c r="V56" i="142" l="1"/>
  <c r="V55" i="142"/>
  <c r="V54" i="142"/>
  <c r="V53" i="142"/>
  <c r="V52" i="142"/>
  <c r="V51" i="142"/>
  <c r="V50" i="142"/>
  <c r="V49" i="142"/>
  <c r="A23" i="142"/>
  <c r="A18" i="142"/>
  <c r="A8" i="142"/>
  <c r="A5" i="142"/>
  <c r="A3" i="142"/>
  <c r="V56" i="141"/>
  <c r="V55" i="141"/>
  <c r="V54" i="141"/>
  <c r="V53" i="141"/>
  <c r="V52" i="141"/>
  <c r="V51" i="141"/>
  <c r="V50" i="141"/>
  <c r="V49" i="141"/>
  <c r="A23" i="141"/>
  <c r="A18" i="141"/>
  <c r="A8" i="141"/>
  <c r="A5" i="141"/>
  <c r="A3" i="141"/>
  <c r="V56" i="140"/>
  <c r="V55" i="140"/>
  <c r="V54" i="140"/>
  <c r="V53" i="140"/>
  <c r="V52" i="140"/>
  <c r="V51" i="140"/>
  <c r="V50" i="140"/>
  <c r="V49" i="140"/>
  <c r="A23" i="140"/>
  <c r="A18" i="140"/>
  <c r="A8" i="140"/>
  <c r="A5" i="140"/>
  <c r="A3" i="140"/>
  <c r="V60" i="139"/>
  <c r="V59" i="139"/>
  <c r="V58" i="139"/>
  <c r="V57" i="139"/>
  <c r="V56" i="139"/>
  <c r="V55" i="139"/>
  <c r="V54" i="139"/>
  <c r="V53" i="139"/>
  <c r="A23" i="139"/>
  <c r="A18" i="139"/>
  <c r="A8" i="139"/>
  <c r="A5" i="139"/>
  <c r="A3" i="139"/>
  <c r="V56" i="138"/>
  <c r="V55" i="138"/>
  <c r="V54" i="138"/>
  <c r="V53" i="138"/>
  <c r="V52" i="138"/>
  <c r="V51" i="138"/>
  <c r="V50" i="138"/>
  <c r="V49" i="138"/>
  <c r="A23" i="138"/>
  <c r="A18" i="138"/>
  <c r="A8" i="138"/>
  <c r="A5" i="138"/>
  <c r="A3" i="138"/>
  <c r="V56" i="137"/>
  <c r="V55" i="137"/>
  <c r="V54" i="137"/>
  <c r="V53" i="137"/>
  <c r="V52" i="137"/>
  <c r="V51" i="137"/>
  <c r="V50" i="137"/>
  <c r="V49" i="137"/>
  <c r="A23" i="137"/>
  <c r="A18" i="137"/>
  <c r="A8" i="137"/>
  <c r="A5" i="137"/>
  <c r="A3" i="137"/>
  <c r="V56" i="136"/>
  <c r="V55" i="136"/>
  <c r="V54" i="136"/>
  <c r="V53" i="136"/>
  <c r="V52" i="136"/>
  <c r="V51" i="136"/>
  <c r="V50" i="136"/>
  <c r="V49" i="136"/>
  <c r="A23" i="136"/>
  <c r="A18" i="136"/>
  <c r="A8" i="136"/>
  <c r="A5" i="136"/>
  <c r="A3" i="136"/>
  <c r="V60" i="135"/>
  <c r="V59" i="135"/>
  <c r="V58" i="135"/>
  <c r="V57" i="135"/>
  <c r="V56" i="135"/>
  <c r="V55" i="135"/>
  <c r="V54" i="135"/>
  <c r="V53" i="135"/>
  <c r="A23" i="135"/>
  <c r="A18" i="135"/>
  <c r="A8" i="135"/>
  <c r="A5" i="135"/>
  <c r="A3" i="135"/>
  <c r="V56" i="134"/>
  <c r="V55" i="134"/>
  <c r="V54" i="134"/>
  <c r="V53" i="134"/>
  <c r="V52" i="134"/>
  <c r="V51" i="134"/>
  <c r="V50" i="134"/>
  <c r="V49" i="134"/>
  <c r="A23" i="134"/>
  <c r="A18" i="134"/>
  <c r="A8" i="134"/>
  <c r="A5" i="134"/>
  <c r="A3" i="134"/>
  <c r="V56" i="133"/>
  <c r="V55" i="133"/>
  <c r="V54" i="133"/>
  <c r="V53" i="133"/>
  <c r="V52" i="133"/>
  <c r="V51" i="133"/>
  <c r="V50" i="133"/>
  <c r="V49" i="133"/>
  <c r="A23" i="133"/>
  <c r="A18" i="133"/>
  <c r="A8" i="133"/>
  <c r="A5" i="133"/>
  <c r="A3" i="133"/>
  <c r="V60" i="132"/>
  <c r="V59" i="132"/>
  <c r="V58" i="132"/>
  <c r="V57" i="132"/>
  <c r="V56" i="132"/>
  <c r="V55" i="132"/>
  <c r="V54" i="132"/>
  <c r="V53" i="132"/>
  <c r="A23" i="132"/>
  <c r="A18" i="132"/>
  <c r="A8" i="132"/>
  <c r="A5" i="132"/>
  <c r="A3" i="132"/>
  <c r="V56" i="131"/>
  <c r="V55" i="131"/>
  <c r="V54" i="131"/>
  <c r="V53" i="131"/>
  <c r="V52" i="131"/>
  <c r="V51" i="131"/>
  <c r="V50" i="131"/>
  <c r="V49" i="131"/>
  <c r="A23" i="131"/>
  <c r="A18" i="131"/>
  <c r="A8" i="131"/>
  <c r="A5" i="131"/>
  <c r="A3" i="131"/>
  <c r="V56" i="130"/>
  <c r="V55" i="130"/>
  <c r="V54" i="130"/>
  <c r="V53" i="130"/>
  <c r="V52" i="130"/>
  <c r="V51" i="130"/>
  <c r="V50" i="130"/>
  <c r="V49" i="130"/>
  <c r="A23" i="130"/>
  <c r="A18" i="130"/>
  <c r="A8" i="130"/>
  <c r="A5" i="130"/>
  <c r="A3" i="130"/>
  <c r="V56" i="129"/>
  <c r="V55" i="129"/>
  <c r="V54" i="129"/>
  <c r="V53" i="129"/>
  <c r="V52" i="129"/>
  <c r="V51" i="129"/>
  <c r="V50" i="129"/>
  <c r="V49" i="129"/>
  <c r="A23" i="129"/>
  <c r="A18" i="129"/>
  <c r="A8" i="129"/>
  <c r="A5" i="129"/>
  <c r="A3" i="129"/>
  <c r="V56" i="128"/>
  <c r="V55" i="128"/>
  <c r="V54" i="128"/>
  <c r="V53" i="128"/>
  <c r="V52" i="128"/>
  <c r="V51" i="128"/>
  <c r="V50" i="128"/>
  <c r="V49" i="128"/>
  <c r="A23" i="128"/>
  <c r="A18" i="128"/>
  <c r="A8" i="128"/>
  <c r="A5" i="128"/>
  <c r="A3" i="128"/>
  <c r="V56" i="127"/>
  <c r="V55" i="127"/>
  <c r="V54" i="127"/>
  <c r="V53" i="127"/>
  <c r="V52" i="127"/>
  <c r="V51" i="127"/>
  <c r="V50" i="127"/>
  <c r="V49" i="127"/>
  <c r="A23" i="127"/>
  <c r="A18" i="127"/>
  <c r="A8" i="127"/>
  <c r="A5" i="127"/>
  <c r="A3" i="127"/>
  <c r="V56" i="126"/>
  <c r="V55" i="126"/>
  <c r="V54" i="126"/>
  <c r="V53" i="126"/>
  <c r="V52" i="126"/>
  <c r="V51" i="126"/>
  <c r="V50" i="126"/>
  <c r="V49" i="126"/>
  <c r="A23" i="126"/>
  <c r="A18" i="126"/>
  <c r="A8" i="126"/>
  <c r="A5" i="126"/>
  <c r="A3" i="126"/>
  <c r="V56" i="125"/>
  <c r="V55" i="125"/>
  <c r="V54" i="125"/>
  <c r="V53" i="125"/>
  <c r="V52" i="125"/>
  <c r="V51" i="125"/>
  <c r="V50" i="125"/>
  <c r="V49" i="125"/>
  <c r="A23" i="125"/>
  <c r="A18" i="125"/>
  <c r="A8" i="125"/>
  <c r="A5" i="125"/>
  <c r="A3" i="125"/>
  <c r="V56" i="124"/>
  <c r="V55" i="124"/>
  <c r="V54" i="124"/>
  <c r="V53" i="124"/>
  <c r="V52" i="124"/>
  <c r="V51" i="124"/>
  <c r="V50" i="124"/>
  <c r="V49" i="124"/>
  <c r="V57" i="124" s="1"/>
  <c r="B26" i="124" s="1"/>
  <c r="B27" i="124" s="1"/>
  <c r="B28" i="124" s="1"/>
  <c r="J99" i="16" s="1"/>
  <c r="A23" i="124"/>
  <c r="A18" i="124"/>
  <c r="A8" i="124"/>
  <c r="A5" i="124"/>
  <c r="A3" i="124"/>
  <c r="V56" i="123"/>
  <c r="V55" i="123"/>
  <c r="V54" i="123"/>
  <c r="V53" i="123"/>
  <c r="V52" i="123"/>
  <c r="V51" i="123"/>
  <c r="V50" i="123"/>
  <c r="V49" i="123"/>
  <c r="A23" i="123"/>
  <c r="A18" i="123"/>
  <c r="A8" i="123"/>
  <c r="A5" i="123"/>
  <c r="A3" i="123"/>
  <c r="V56" i="122"/>
  <c r="V55" i="122"/>
  <c r="V54" i="122"/>
  <c r="V53" i="122"/>
  <c r="V52" i="122"/>
  <c r="V51" i="122"/>
  <c r="V50" i="122"/>
  <c r="V49" i="122"/>
  <c r="A23" i="122"/>
  <c r="A18" i="122"/>
  <c r="A8" i="122"/>
  <c r="A5" i="122"/>
  <c r="A3" i="122"/>
  <c r="V56" i="121"/>
  <c r="V55" i="121"/>
  <c r="V54" i="121"/>
  <c r="V53" i="121"/>
  <c r="V52" i="121"/>
  <c r="V51" i="121"/>
  <c r="V50" i="121"/>
  <c r="V49" i="121"/>
  <c r="A23" i="121"/>
  <c r="A18" i="121"/>
  <c r="A8" i="121"/>
  <c r="A5" i="121"/>
  <c r="A3" i="121"/>
  <c r="V56" i="120"/>
  <c r="V55" i="120"/>
  <c r="V54" i="120"/>
  <c r="V53" i="120"/>
  <c r="V52" i="120"/>
  <c r="V51" i="120"/>
  <c r="V50" i="120"/>
  <c r="V49" i="120"/>
  <c r="A23" i="120"/>
  <c r="A18" i="120"/>
  <c r="A8" i="120"/>
  <c r="A5" i="120"/>
  <c r="A3" i="120"/>
  <c r="V57" i="128" l="1"/>
  <c r="B26" i="128" s="1"/>
  <c r="H99" i="16"/>
  <c r="I99" i="16"/>
  <c r="V61" i="139"/>
  <c r="B26" i="139" s="1"/>
  <c r="V57" i="134"/>
  <c r="B26" i="134" s="1"/>
  <c r="V57" i="142"/>
  <c r="B26" i="142" s="1"/>
  <c r="V57" i="141"/>
  <c r="B26" i="141" s="1"/>
  <c r="V57" i="140"/>
  <c r="B26" i="140" s="1"/>
  <c r="V57" i="138"/>
  <c r="B26" i="138" s="1"/>
  <c r="V57" i="137"/>
  <c r="B26" i="137" s="1"/>
  <c r="V57" i="136"/>
  <c r="B26" i="136" s="1"/>
  <c r="V61" i="135"/>
  <c r="B26" i="135" s="1"/>
  <c r="V57" i="133"/>
  <c r="B26" i="133" s="1"/>
  <c r="V57" i="131"/>
  <c r="B26" i="131" s="1"/>
  <c r="V61" i="132"/>
  <c r="B26" i="132" s="1"/>
  <c r="V57" i="130"/>
  <c r="B26" i="130" s="1"/>
  <c r="V57" i="129"/>
  <c r="B26" i="129" s="1"/>
  <c r="V57" i="127"/>
  <c r="B26" i="127" s="1"/>
  <c r="V57" i="126"/>
  <c r="B26" i="126" s="1"/>
  <c r="V57" i="125"/>
  <c r="B26" i="125" s="1"/>
  <c r="V57" i="123"/>
  <c r="B26" i="123" s="1"/>
  <c r="V57" i="122"/>
  <c r="B26" i="122" s="1"/>
  <c r="V57" i="121"/>
  <c r="B26" i="121" s="1"/>
  <c r="V57" i="120"/>
  <c r="B26" i="120" s="1"/>
  <c r="B27" i="130" l="1"/>
  <c r="H131" i="16"/>
  <c r="B27" i="142"/>
  <c r="H128" i="16"/>
  <c r="B27" i="129"/>
  <c r="H130" i="16"/>
  <c r="B27" i="128"/>
  <c r="H125" i="16"/>
  <c r="B27" i="141"/>
  <c r="H120" i="16"/>
  <c r="B27" i="126"/>
  <c r="H107" i="16"/>
  <c r="B27" i="125"/>
  <c r="H105" i="16"/>
  <c r="B27" i="127"/>
  <c r="H109" i="16"/>
  <c r="B27" i="123"/>
  <c r="H96" i="16"/>
  <c r="B27" i="140"/>
  <c r="H98" i="16"/>
  <c r="B27" i="122"/>
  <c r="H88" i="16"/>
  <c r="B27" i="138"/>
  <c r="H87" i="16"/>
  <c r="B27" i="137"/>
  <c r="H78" i="16"/>
  <c r="B27" i="121"/>
  <c r="H80" i="16"/>
  <c r="B27" i="139"/>
  <c r="H79" i="16"/>
  <c r="B27" i="120"/>
  <c r="H76" i="16"/>
  <c r="B27" i="136"/>
  <c r="H58" i="16"/>
  <c r="B27" i="134"/>
  <c r="H49" i="16"/>
  <c r="B27" i="135"/>
  <c r="H42" i="16"/>
  <c r="B27" i="133"/>
  <c r="H31" i="16"/>
  <c r="B27" i="131"/>
  <c r="H26" i="16"/>
  <c r="B27" i="132"/>
  <c r="H5" i="16"/>
  <c r="V56" i="119"/>
  <c r="V55" i="119"/>
  <c r="V54" i="119"/>
  <c r="V53" i="119"/>
  <c r="V52" i="119"/>
  <c r="V51" i="119"/>
  <c r="V50" i="119"/>
  <c r="V49" i="119"/>
  <c r="A23" i="119"/>
  <c r="A18" i="119"/>
  <c r="A8" i="119"/>
  <c r="A5" i="119"/>
  <c r="A3" i="119"/>
  <c r="V56" i="118"/>
  <c r="V55" i="118"/>
  <c r="V54" i="118"/>
  <c r="V53" i="118"/>
  <c r="V52" i="118"/>
  <c r="V51" i="118"/>
  <c r="V50" i="118"/>
  <c r="V49" i="118"/>
  <c r="A23" i="118"/>
  <c r="A18" i="118"/>
  <c r="A8" i="118"/>
  <c r="A5" i="118"/>
  <c r="A3" i="118"/>
  <c r="V56" i="117"/>
  <c r="V55" i="117"/>
  <c r="V54" i="117"/>
  <c r="V53" i="117"/>
  <c r="V52" i="117"/>
  <c r="V51" i="117"/>
  <c r="V50" i="117"/>
  <c r="V49" i="117"/>
  <c r="A23" i="117"/>
  <c r="A18" i="117"/>
  <c r="A8" i="117"/>
  <c r="A5" i="117"/>
  <c r="A3" i="117"/>
  <c r="V56" i="116"/>
  <c r="V55" i="116"/>
  <c r="V54" i="116"/>
  <c r="V53" i="116"/>
  <c r="V52" i="116"/>
  <c r="V51" i="116"/>
  <c r="V50" i="116"/>
  <c r="V49" i="116"/>
  <c r="A23" i="116"/>
  <c r="A18" i="116"/>
  <c r="A8" i="116"/>
  <c r="A5" i="116"/>
  <c r="A3" i="116"/>
  <c r="V56" i="115"/>
  <c r="V55" i="115"/>
  <c r="V54" i="115"/>
  <c r="V53" i="115"/>
  <c r="V52" i="115"/>
  <c r="V51" i="115"/>
  <c r="V50" i="115"/>
  <c r="V49" i="115"/>
  <c r="A23" i="115"/>
  <c r="A18" i="115"/>
  <c r="A8" i="115"/>
  <c r="A5" i="115"/>
  <c r="A3" i="115"/>
  <c r="V56" i="114"/>
  <c r="V55" i="114"/>
  <c r="V54" i="114"/>
  <c r="V53" i="114"/>
  <c r="V52" i="114"/>
  <c r="V51" i="114"/>
  <c r="V50" i="114"/>
  <c r="V49" i="114"/>
  <c r="A23" i="114"/>
  <c r="A18" i="114"/>
  <c r="A8" i="114"/>
  <c r="A5" i="114"/>
  <c r="A3" i="114"/>
  <c r="V56" i="113"/>
  <c r="V55" i="113"/>
  <c r="V54" i="113"/>
  <c r="V53" i="113"/>
  <c r="V52" i="113"/>
  <c r="V51" i="113"/>
  <c r="V50" i="113"/>
  <c r="V49" i="113"/>
  <c r="A23" i="113"/>
  <c r="A18" i="113"/>
  <c r="A8" i="113"/>
  <c r="A5" i="113"/>
  <c r="A3" i="113"/>
  <c r="V56" i="112"/>
  <c r="V55" i="112"/>
  <c r="V54" i="112"/>
  <c r="V53" i="112"/>
  <c r="V52" i="112"/>
  <c r="V51" i="112"/>
  <c r="V50" i="112"/>
  <c r="V49" i="112"/>
  <c r="A23" i="112"/>
  <c r="A18" i="112"/>
  <c r="A8" i="112"/>
  <c r="A5" i="112"/>
  <c r="A3" i="112"/>
  <c r="V56" i="111"/>
  <c r="V55" i="111"/>
  <c r="V54" i="111"/>
  <c r="V53" i="111"/>
  <c r="V52" i="111"/>
  <c r="V51" i="111"/>
  <c r="V50" i="111"/>
  <c r="V49" i="111"/>
  <c r="A23" i="111"/>
  <c r="A18" i="111"/>
  <c r="A8" i="111"/>
  <c r="A5" i="111"/>
  <c r="A3" i="111"/>
  <c r="V56" i="110"/>
  <c r="V55" i="110"/>
  <c r="V54" i="110"/>
  <c r="V53" i="110"/>
  <c r="V52" i="110"/>
  <c r="V51" i="110"/>
  <c r="V50" i="110"/>
  <c r="V49" i="110"/>
  <c r="V57" i="110" s="1"/>
  <c r="B26" i="110" s="1"/>
  <c r="B27" i="110" s="1"/>
  <c r="B28" i="110" s="1"/>
  <c r="J39" i="16" s="1"/>
  <c r="A23" i="110"/>
  <c r="A18" i="110"/>
  <c r="A8" i="110"/>
  <c r="A5" i="110"/>
  <c r="A3" i="110"/>
  <c r="V56" i="109"/>
  <c r="V55" i="109"/>
  <c r="V54" i="109"/>
  <c r="V53" i="109"/>
  <c r="V52" i="109"/>
  <c r="V51" i="109"/>
  <c r="V50" i="109"/>
  <c r="V49" i="109"/>
  <c r="A23" i="109"/>
  <c r="A18" i="109"/>
  <c r="A8" i="109"/>
  <c r="A5" i="109"/>
  <c r="A3" i="109"/>
  <c r="V56" i="108"/>
  <c r="V55" i="108"/>
  <c r="V54" i="108"/>
  <c r="V53" i="108"/>
  <c r="V52" i="108"/>
  <c r="V51" i="108"/>
  <c r="V50" i="108"/>
  <c r="V49" i="108"/>
  <c r="A23" i="108"/>
  <c r="A18" i="108"/>
  <c r="A8" i="108"/>
  <c r="A5" i="108"/>
  <c r="A3" i="108"/>
  <c r="V56" i="107"/>
  <c r="V55" i="107"/>
  <c r="V54" i="107"/>
  <c r="V53" i="107"/>
  <c r="V52" i="107"/>
  <c r="V51" i="107"/>
  <c r="V50" i="107"/>
  <c r="V49" i="107"/>
  <c r="A23" i="107"/>
  <c r="A18" i="107"/>
  <c r="A8" i="107"/>
  <c r="A5" i="107"/>
  <c r="A3" i="107"/>
  <c r="V56" i="106"/>
  <c r="V55" i="106"/>
  <c r="V54" i="106"/>
  <c r="V53" i="106"/>
  <c r="V52" i="106"/>
  <c r="V51" i="106"/>
  <c r="V50" i="106"/>
  <c r="V49" i="106"/>
  <c r="A23" i="106"/>
  <c r="A18" i="106"/>
  <c r="A8" i="106"/>
  <c r="A5" i="106"/>
  <c r="A3" i="106"/>
  <c r="V56" i="105"/>
  <c r="V55" i="105"/>
  <c r="V54" i="105"/>
  <c r="V53" i="105"/>
  <c r="V52" i="105"/>
  <c r="V51" i="105"/>
  <c r="V50" i="105"/>
  <c r="V49" i="105"/>
  <c r="A23" i="105"/>
  <c r="A18" i="105"/>
  <c r="A8" i="105"/>
  <c r="A5" i="105"/>
  <c r="A3" i="105"/>
  <c r="V56" i="104"/>
  <c r="V55" i="104"/>
  <c r="V54" i="104"/>
  <c r="V53" i="104"/>
  <c r="V52" i="104"/>
  <c r="V51" i="104"/>
  <c r="V50" i="104"/>
  <c r="V49" i="104"/>
  <c r="A23" i="104"/>
  <c r="A18" i="104"/>
  <c r="A8" i="104"/>
  <c r="A5" i="104"/>
  <c r="A3" i="104"/>
  <c r="V56" i="103"/>
  <c r="V55" i="103"/>
  <c r="V54" i="103"/>
  <c r="V53" i="103"/>
  <c r="V52" i="103"/>
  <c r="V51" i="103"/>
  <c r="V50" i="103"/>
  <c r="V49" i="103"/>
  <c r="A23" i="103"/>
  <c r="A18" i="103"/>
  <c r="A8" i="103"/>
  <c r="A5" i="103"/>
  <c r="A3" i="103"/>
  <c r="V56" i="102"/>
  <c r="V55" i="102"/>
  <c r="V54" i="102"/>
  <c r="V53" i="102"/>
  <c r="V52" i="102"/>
  <c r="V51" i="102"/>
  <c r="V50" i="102"/>
  <c r="V49" i="102"/>
  <c r="A23" i="102"/>
  <c r="A18" i="102"/>
  <c r="A8" i="102"/>
  <c r="A5" i="102"/>
  <c r="A3" i="102"/>
  <c r="V56" i="101"/>
  <c r="V55" i="101"/>
  <c r="V54" i="101"/>
  <c r="V53" i="101"/>
  <c r="V52" i="101"/>
  <c r="V51" i="101"/>
  <c r="V50" i="101"/>
  <c r="V49" i="101"/>
  <c r="A23" i="101"/>
  <c r="A18" i="101"/>
  <c r="A8" i="101"/>
  <c r="A5" i="101"/>
  <c r="A3" i="101"/>
  <c r="B28" i="142" l="1"/>
  <c r="J128" i="16" s="1"/>
  <c r="I128" i="16"/>
  <c r="B28" i="129"/>
  <c r="J130" i="16" s="1"/>
  <c r="I130" i="16"/>
  <c r="B28" i="130"/>
  <c r="J131" i="16" s="1"/>
  <c r="I131" i="16"/>
  <c r="B28" i="128"/>
  <c r="J125" i="16" s="1"/>
  <c r="I125" i="16"/>
  <c r="B28" i="141"/>
  <c r="J120" i="16" s="1"/>
  <c r="I120" i="16"/>
  <c r="B28" i="125"/>
  <c r="J105" i="16" s="1"/>
  <c r="I105" i="16"/>
  <c r="B28" i="127"/>
  <c r="J109" i="16" s="1"/>
  <c r="I109" i="16"/>
  <c r="B28" i="126"/>
  <c r="J107" i="16" s="1"/>
  <c r="I107" i="16"/>
  <c r="B28" i="140"/>
  <c r="J98" i="16" s="1"/>
  <c r="I98" i="16"/>
  <c r="B28" i="123"/>
  <c r="J96" i="16" s="1"/>
  <c r="I96" i="16"/>
  <c r="B28" i="138"/>
  <c r="J87" i="16" s="1"/>
  <c r="I87" i="16"/>
  <c r="B28" i="122"/>
  <c r="J88" i="16" s="1"/>
  <c r="I88" i="16"/>
  <c r="B28" i="121"/>
  <c r="J80" i="16" s="1"/>
  <c r="I80" i="16"/>
  <c r="B28" i="139"/>
  <c r="J79" i="16" s="1"/>
  <c r="I79" i="16"/>
  <c r="B28" i="137"/>
  <c r="J78" i="16" s="1"/>
  <c r="I78" i="16"/>
  <c r="V57" i="119"/>
  <c r="B26" i="119" s="1"/>
  <c r="B28" i="120"/>
  <c r="J76" i="16" s="1"/>
  <c r="I76" i="16"/>
  <c r="B28" i="136"/>
  <c r="J58" i="16" s="1"/>
  <c r="I58" i="16"/>
  <c r="V57" i="111"/>
  <c r="B26" i="111" s="1"/>
  <c r="B28" i="134"/>
  <c r="J49" i="16" s="1"/>
  <c r="I49" i="16"/>
  <c r="B28" i="135"/>
  <c r="J42" i="16" s="1"/>
  <c r="I42" i="16"/>
  <c r="H39" i="16"/>
  <c r="I39" i="16"/>
  <c r="B28" i="133"/>
  <c r="J31" i="16" s="1"/>
  <c r="I31" i="16"/>
  <c r="B28" i="131"/>
  <c r="J26" i="16" s="1"/>
  <c r="I26" i="16"/>
  <c r="V57" i="115"/>
  <c r="B26" i="115" s="1"/>
  <c r="B28" i="132"/>
  <c r="J5" i="16" s="1"/>
  <c r="I5" i="16"/>
  <c r="V57" i="118"/>
  <c r="B26" i="118" s="1"/>
  <c r="V57" i="117"/>
  <c r="B26" i="117" s="1"/>
  <c r="V57" i="116"/>
  <c r="B26" i="116" s="1"/>
  <c r="V57" i="114"/>
  <c r="B26" i="114" s="1"/>
  <c r="V57" i="113"/>
  <c r="B26" i="113" s="1"/>
  <c r="V57" i="112"/>
  <c r="B26" i="112" s="1"/>
  <c r="V57" i="109"/>
  <c r="B26" i="109" s="1"/>
  <c r="V57" i="108"/>
  <c r="B26" i="108" s="1"/>
  <c r="V57" i="107"/>
  <c r="B26" i="107" s="1"/>
  <c r="V57" i="106"/>
  <c r="B26" i="106" s="1"/>
  <c r="V57" i="105"/>
  <c r="B26" i="105" s="1"/>
  <c r="V57" i="104"/>
  <c r="B26" i="104" s="1"/>
  <c r="V57" i="103"/>
  <c r="B26" i="103" s="1"/>
  <c r="V57" i="102"/>
  <c r="B26" i="102" s="1"/>
  <c r="V57" i="101"/>
  <c r="B26" i="101" s="1"/>
  <c r="B27" i="105" l="1"/>
  <c r="H134" i="16"/>
  <c r="B27" i="103"/>
  <c r="H118" i="16"/>
  <c r="B27" i="104"/>
  <c r="H119" i="16"/>
  <c r="B27" i="114"/>
  <c r="H121" i="16"/>
  <c r="B27" i="102"/>
  <c r="H103" i="16"/>
  <c r="B27" i="113"/>
  <c r="H91" i="16"/>
  <c r="B27" i="101"/>
  <c r="H84" i="16"/>
  <c r="B27" i="119"/>
  <c r="H72" i="16"/>
  <c r="B27" i="117"/>
  <c r="H60" i="16"/>
  <c r="B27" i="118"/>
  <c r="H64" i="16"/>
  <c r="B27" i="112"/>
  <c r="H50" i="16"/>
  <c r="B27" i="111"/>
  <c r="H46" i="16"/>
  <c r="B27" i="109"/>
  <c r="H36" i="16"/>
  <c r="B27" i="116"/>
  <c r="H32" i="16"/>
  <c r="B27" i="115"/>
  <c r="H27" i="16"/>
  <c r="B27" i="107"/>
  <c r="H20" i="16"/>
  <c r="B27" i="106"/>
  <c r="H16" i="16"/>
  <c r="B27" i="108"/>
  <c r="H30" i="16"/>
  <c r="V56" i="100"/>
  <c r="V55" i="100"/>
  <c r="V54" i="100"/>
  <c r="V53" i="100"/>
  <c r="V52" i="100"/>
  <c r="V51" i="100"/>
  <c r="V50" i="100"/>
  <c r="V49" i="100"/>
  <c r="A23" i="100"/>
  <c r="A18" i="100"/>
  <c r="A8" i="100"/>
  <c r="A5" i="100"/>
  <c r="A3" i="100"/>
  <c r="V56" i="99"/>
  <c r="V55" i="99"/>
  <c r="V54" i="99"/>
  <c r="V53" i="99"/>
  <c r="V52" i="99"/>
  <c r="V51" i="99"/>
  <c r="V50" i="99"/>
  <c r="V49" i="99"/>
  <c r="V57" i="99" s="1"/>
  <c r="B26" i="99" s="1"/>
  <c r="B27" i="99" s="1"/>
  <c r="B28" i="99" s="1"/>
  <c r="J68" i="16" s="1"/>
  <c r="A23" i="99"/>
  <c r="A18" i="99"/>
  <c r="A8" i="99"/>
  <c r="A5" i="99"/>
  <c r="A3" i="99"/>
  <c r="B28" i="105" l="1"/>
  <c r="J134" i="16" s="1"/>
  <c r="I134" i="16"/>
  <c r="B28" i="114"/>
  <c r="J121" i="16" s="1"/>
  <c r="I121" i="16"/>
  <c r="B28" i="103"/>
  <c r="J118" i="16" s="1"/>
  <c r="I118" i="16"/>
  <c r="B28" i="104"/>
  <c r="J119" i="16" s="1"/>
  <c r="I119" i="16"/>
  <c r="B28" i="102"/>
  <c r="J103" i="16" s="1"/>
  <c r="I103" i="16"/>
  <c r="B28" i="113"/>
  <c r="J91" i="16" s="1"/>
  <c r="I91" i="16"/>
  <c r="B28" i="101"/>
  <c r="J84" i="16" s="1"/>
  <c r="I84" i="16"/>
  <c r="B28" i="119"/>
  <c r="J72" i="16" s="1"/>
  <c r="I72" i="16"/>
  <c r="V57" i="100"/>
  <c r="B26" i="100" s="1"/>
  <c r="B28" i="118"/>
  <c r="J64" i="16" s="1"/>
  <c r="I64" i="16"/>
  <c r="B28" i="117"/>
  <c r="J60" i="16" s="1"/>
  <c r="I60" i="16"/>
  <c r="B28" i="112"/>
  <c r="J50" i="16" s="1"/>
  <c r="I50" i="16"/>
  <c r="B28" i="111"/>
  <c r="J46" i="16" s="1"/>
  <c r="I46" i="16"/>
  <c r="B28" i="116"/>
  <c r="J32" i="16" s="1"/>
  <c r="I32" i="16"/>
  <c r="B28" i="109"/>
  <c r="J36" i="16" s="1"/>
  <c r="I36" i="16"/>
  <c r="B28" i="115"/>
  <c r="J27" i="16" s="1"/>
  <c r="I27" i="16"/>
  <c r="B28" i="107"/>
  <c r="J20" i="16" s="1"/>
  <c r="I20" i="16"/>
  <c r="B28" i="106"/>
  <c r="J16" i="16" s="1"/>
  <c r="I16" i="16"/>
  <c r="B28" i="108"/>
  <c r="J30" i="16" s="1"/>
  <c r="I30" i="16"/>
  <c r="H68" i="16"/>
  <c r="I68" i="16"/>
  <c r="V49" i="98"/>
  <c r="V56" i="98"/>
  <c r="V55" i="98"/>
  <c r="V54" i="98"/>
  <c r="V53" i="98"/>
  <c r="V52" i="98"/>
  <c r="V51" i="98"/>
  <c r="V50" i="98"/>
  <c r="A23" i="98"/>
  <c r="A18" i="98"/>
  <c r="A8" i="98"/>
  <c r="A5" i="98"/>
  <c r="A3" i="98"/>
  <c r="V56" i="97"/>
  <c r="V55" i="97"/>
  <c r="V54" i="97"/>
  <c r="V53" i="97"/>
  <c r="V52" i="97"/>
  <c r="V57" i="97" s="1"/>
  <c r="B26" i="97" s="1"/>
  <c r="B27" i="97" s="1"/>
  <c r="B28" i="97" s="1"/>
  <c r="J43" i="16" s="1"/>
  <c r="V51" i="97"/>
  <c r="V50" i="97"/>
  <c r="V49" i="97"/>
  <c r="A23" i="97"/>
  <c r="A18" i="97"/>
  <c r="A8" i="97"/>
  <c r="A5" i="97"/>
  <c r="A3" i="97"/>
  <c r="V56" i="96"/>
  <c r="V55" i="96"/>
  <c r="V54" i="96"/>
  <c r="V53" i="96"/>
  <c r="V52" i="96"/>
  <c r="V57" i="96" s="1"/>
  <c r="B26" i="96" s="1"/>
  <c r="B27" i="96" s="1"/>
  <c r="B28" i="96" s="1"/>
  <c r="J22" i="16" s="1"/>
  <c r="V51" i="96"/>
  <c r="V50" i="96"/>
  <c r="V49" i="96"/>
  <c r="A23" i="96"/>
  <c r="A18" i="96"/>
  <c r="A8" i="96"/>
  <c r="A5" i="96"/>
  <c r="A3" i="96"/>
  <c r="V56" i="95"/>
  <c r="V55" i="95"/>
  <c r="V54" i="95"/>
  <c r="V53" i="95"/>
  <c r="V52" i="95"/>
  <c r="V51" i="95"/>
  <c r="V50" i="95"/>
  <c r="V49" i="95"/>
  <c r="A23" i="95"/>
  <c r="A18" i="95"/>
  <c r="A8" i="95"/>
  <c r="A5" i="95"/>
  <c r="A3" i="95"/>
  <c r="V53" i="93"/>
  <c r="V54" i="93"/>
  <c r="V60" i="93"/>
  <c r="V59" i="93"/>
  <c r="V58" i="93"/>
  <c r="V57" i="93"/>
  <c r="V56" i="93"/>
  <c r="V55" i="93"/>
  <c r="A23" i="93"/>
  <c r="A18" i="93"/>
  <c r="A8" i="93"/>
  <c r="A5" i="93"/>
  <c r="A3" i="93"/>
  <c r="V56" i="92"/>
  <c r="V55" i="92"/>
  <c r="V54" i="92"/>
  <c r="V53" i="92"/>
  <c r="V52" i="92"/>
  <c r="V51" i="92"/>
  <c r="V50" i="92"/>
  <c r="V49" i="92"/>
  <c r="A23" i="92"/>
  <c r="A18" i="92"/>
  <c r="A8" i="92"/>
  <c r="A5" i="92"/>
  <c r="A3" i="92"/>
  <c r="V56" i="91"/>
  <c r="V55" i="91"/>
  <c r="V54" i="91"/>
  <c r="V53" i="91"/>
  <c r="V52" i="91"/>
  <c r="V51" i="91"/>
  <c r="V50" i="91"/>
  <c r="V49" i="91"/>
  <c r="A23" i="91"/>
  <c r="A18" i="91"/>
  <c r="A8" i="91"/>
  <c r="A5" i="91"/>
  <c r="A3" i="91"/>
  <c r="V56" i="90"/>
  <c r="V55" i="90"/>
  <c r="V54" i="90"/>
  <c r="V53" i="90"/>
  <c r="V52" i="90"/>
  <c r="V51" i="90"/>
  <c r="V50" i="90"/>
  <c r="V49" i="90"/>
  <c r="A23" i="90"/>
  <c r="A18" i="90"/>
  <c r="A8" i="90"/>
  <c r="A5" i="90"/>
  <c r="A3" i="90"/>
  <c r="V57" i="92" l="1"/>
  <c r="B26" i="92" s="1"/>
  <c r="V57" i="91"/>
  <c r="B26" i="91" s="1"/>
  <c r="B27" i="100"/>
  <c r="H66" i="16"/>
  <c r="I43" i="16"/>
  <c r="H43" i="16"/>
  <c r="H22" i="16"/>
  <c r="I22" i="16"/>
  <c r="V57" i="98"/>
  <c r="B26" i="98" s="1"/>
  <c r="V57" i="95"/>
  <c r="B26" i="95" s="1"/>
  <c r="V61" i="93"/>
  <c r="B26" i="93" s="1"/>
  <c r="V57" i="90"/>
  <c r="B26" i="90" s="1"/>
  <c r="V56" i="89"/>
  <c r="V55" i="89"/>
  <c r="V54" i="89"/>
  <c r="V53" i="89"/>
  <c r="V52" i="89"/>
  <c r="V51" i="89"/>
  <c r="V50" i="89"/>
  <c r="V49" i="89"/>
  <c r="A23" i="89"/>
  <c r="A18" i="89"/>
  <c r="A8" i="89"/>
  <c r="A5" i="89"/>
  <c r="A3" i="89"/>
  <c r="V56" i="88"/>
  <c r="V55" i="88"/>
  <c r="V54" i="88"/>
  <c r="V53" i="88"/>
  <c r="V52" i="88"/>
  <c r="V51" i="88"/>
  <c r="V50" i="88"/>
  <c r="V49" i="88"/>
  <c r="V57" i="88" s="1"/>
  <c r="B26" i="88" s="1"/>
  <c r="B27" i="88" s="1"/>
  <c r="B28" i="88" s="1"/>
  <c r="J61" i="16" s="1"/>
  <c r="A23" i="88"/>
  <c r="A18" i="88"/>
  <c r="A8" i="88"/>
  <c r="A5" i="88"/>
  <c r="A3" i="88"/>
  <c r="V56" i="87"/>
  <c r="V55" i="87"/>
  <c r="V54" i="87"/>
  <c r="V53" i="87"/>
  <c r="V52" i="87"/>
  <c r="V51" i="87"/>
  <c r="V50" i="87"/>
  <c r="V49" i="87"/>
  <c r="A23" i="87"/>
  <c r="A18" i="87"/>
  <c r="A8" i="87"/>
  <c r="A5" i="87"/>
  <c r="A3" i="87"/>
  <c r="V56" i="86"/>
  <c r="V55" i="86"/>
  <c r="V54" i="86"/>
  <c r="V53" i="86"/>
  <c r="V52" i="86"/>
  <c r="V51" i="86"/>
  <c r="V50" i="86"/>
  <c r="V49" i="86"/>
  <c r="A23" i="86"/>
  <c r="A18" i="86"/>
  <c r="A8" i="86"/>
  <c r="A5" i="86"/>
  <c r="A3" i="86"/>
  <c r="B27" i="92" l="1"/>
  <c r="H126" i="16"/>
  <c r="B27" i="90"/>
  <c r="H110" i="16"/>
  <c r="B27" i="91"/>
  <c r="H112" i="16"/>
  <c r="B28" i="100"/>
  <c r="J66" i="16" s="1"/>
  <c r="I66" i="16"/>
  <c r="I61" i="16"/>
  <c r="H61" i="16"/>
  <c r="B27" i="98"/>
  <c r="H41" i="16"/>
  <c r="V57" i="87"/>
  <c r="B26" i="87" s="1"/>
  <c r="B27" i="95"/>
  <c r="H11" i="16"/>
  <c r="B27" i="93"/>
  <c r="H10" i="16"/>
  <c r="V57" i="86"/>
  <c r="B26" i="86" s="1"/>
  <c r="V57" i="89"/>
  <c r="B26" i="89" s="1"/>
  <c r="V56" i="85"/>
  <c r="V55" i="85"/>
  <c r="V54" i="85"/>
  <c r="V53" i="85"/>
  <c r="V52" i="85"/>
  <c r="V51" i="85"/>
  <c r="V50" i="85"/>
  <c r="V49" i="85"/>
  <c r="A23" i="85"/>
  <c r="A18" i="85"/>
  <c r="A8" i="85"/>
  <c r="A5" i="85"/>
  <c r="A3" i="85"/>
  <c r="V56" i="84"/>
  <c r="V55" i="84"/>
  <c r="V54" i="84"/>
  <c r="V53" i="84"/>
  <c r="V52" i="84"/>
  <c r="V51" i="84"/>
  <c r="V57" i="84" s="1"/>
  <c r="B26" i="84" s="1"/>
  <c r="B27" i="84" s="1"/>
  <c r="B28" i="84" s="1"/>
  <c r="J132" i="16" s="1"/>
  <c r="V50" i="84"/>
  <c r="V49" i="84"/>
  <c r="A23" i="84"/>
  <c r="A18" i="84"/>
  <c r="A8" i="84"/>
  <c r="A5" i="84"/>
  <c r="A3" i="84"/>
  <c r="V56" i="83"/>
  <c r="V55" i="83"/>
  <c r="V54" i="83"/>
  <c r="V53" i="83"/>
  <c r="V52" i="83"/>
  <c r="V51" i="83"/>
  <c r="V50" i="83"/>
  <c r="V49" i="83"/>
  <c r="A23" i="83"/>
  <c r="A18" i="83"/>
  <c r="A8" i="83"/>
  <c r="A5" i="83"/>
  <c r="A3" i="83"/>
  <c r="V56" i="82"/>
  <c r="V55" i="82"/>
  <c r="V54" i="82"/>
  <c r="V53" i="82"/>
  <c r="V52" i="82"/>
  <c r="V51" i="82"/>
  <c r="V50" i="82"/>
  <c r="V49" i="82"/>
  <c r="A23" i="82"/>
  <c r="A18" i="82"/>
  <c r="A8" i="82"/>
  <c r="A5" i="82"/>
  <c r="A3" i="82"/>
  <c r="V56" i="81"/>
  <c r="V55" i="81"/>
  <c r="V54" i="81"/>
  <c r="V53" i="81"/>
  <c r="V52" i="81"/>
  <c r="V51" i="81"/>
  <c r="V50" i="81"/>
  <c r="V49" i="81"/>
  <c r="V57" i="81" s="1"/>
  <c r="B26" i="81" s="1"/>
  <c r="B27" i="81" s="1"/>
  <c r="B28" i="81" s="1"/>
  <c r="J124" i="16" s="1"/>
  <c r="A23" i="81"/>
  <c r="A18" i="81"/>
  <c r="A8" i="81"/>
  <c r="A5" i="81"/>
  <c r="A3" i="81"/>
  <c r="V56" i="80"/>
  <c r="V55" i="80"/>
  <c r="V54" i="80"/>
  <c r="V53" i="80"/>
  <c r="V52" i="80"/>
  <c r="V51" i="80"/>
  <c r="V50" i="80"/>
  <c r="V49" i="80"/>
  <c r="A23" i="80"/>
  <c r="A18" i="80"/>
  <c r="A8" i="80"/>
  <c r="A5" i="80"/>
  <c r="A3" i="80"/>
  <c r="V56" i="79"/>
  <c r="V55" i="79"/>
  <c r="V54" i="79"/>
  <c r="V53" i="79"/>
  <c r="V52" i="79"/>
  <c r="V51" i="79"/>
  <c r="V50" i="79"/>
  <c r="V49" i="79"/>
  <c r="A23" i="79"/>
  <c r="A18" i="79"/>
  <c r="A8" i="79"/>
  <c r="A5" i="79"/>
  <c r="A3" i="79"/>
  <c r="V56" i="78"/>
  <c r="V55" i="78"/>
  <c r="V54" i="78"/>
  <c r="V53" i="78"/>
  <c r="V52" i="78"/>
  <c r="V51" i="78"/>
  <c r="V50" i="78"/>
  <c r="V49" i="78"/>
  <c r="A23" i="78"/>
  <c r="A18" i="78"/>
  <c r="A8" i="78"/>
  <c r="A5" i="78"/>
  <c r="A3" i="78"/>
  <c r="V56" i="77"/>
  <c r="V55" i="77"/>
  <c r="V54" i="77"/>
  <c r="V53" i="77"/>
  <c r="V52" i="77"/>
  <c r="V51" i="77"/>
  <c r="V50" i="77"/>
  <c r="V49" i="77"/>
  <c r="A23" i="77"/>
  <c r="A18" i="77"/>
  <c r="A8" i="77"/>
  <c r="A5" i="77"/>
  <c r="A3" i="77"/>
  <c r="V56" i="76"/>
  <c r="V55" i="76"/>
  <c r="V54" i="76"/>
  <c r="V53" i="76"/>
  <c r="V52" i="76"/>
  <c r="V51" i="76"/>
  <c r="V50" i="76"/>
  <c r="V49" i="76"/>
  <c r="A23" i="76"/>
  <c r="A18" i="76"/>
  <c r="A8" i="76"/>
  <c r="A5" i="76"/>
  <c r="A3" i="76"/>
  <c r="V51" i="75"/>
  <c r="V56" i="75"/>
  <c r="V55" i="75"/>
  <c r="V54" i="75"/>
  <c r="V53" i="75"/>
  <c r="V52" i="75"/>
  <c r="V50" i="75"/>
  <c r="V49" i="75"/>
  <c r="A23" i="75"/>
  <c r="A18" i="75"/>
  <c r="A8" i="75"/>
  <c r="A5" i="75"/>
  <c r="A3" i="75"/>
  <c r="V56" i="74"/>
  <c r="V55" i="74"/>
  <c r="V54" i="74"/>
  <c r="V53" i="74"/>
  <c r="V52" i="74"/>
  <c r="V51" i="74"/>
  <c r="V50" i="74"/>
  <c r="V49" i="74"/>
  <c r="A23" i="74"/>
  <c r="A18" i="74"/>
  <c r="A8" i="74"/>
  <c r="A5" i="74"/>
  <c r="A3" i="74"/>
  <c r="V56" i="73"/>
  <c r="V55" i="73"/>
  <c r="V54" i="73"/>
  <c r="V53" i="73"/>
  <c r="V52" i="73"/>
  <c r="V51" i="73"/>
  <c r="V50" i="73"/>
  <c r="V49" i="73"/>
  <c r="A23" i="73"/>
  <c r="A18" i="73"/>
  <c r="A8" i="73"/>
  <c r="A5" i="73"/>
  <c r="A3" i="73"/>
  <c r="V56" i="72"/>
  <c r="V55" i="72"/>
  <c r="V54" i="72"/>
  <c r="V53" i="72"/>
  <c r="V52" i="72"/>
  <c r="V51" i="72"/>
  <c r="V50" i="72"/>
  <c r="V49" i="72"/>
  <c r="A23" i="72"/>
  <c r="A18" i="72"/>
  <c r="A8" i="72"/>
  <c r="A5" i="72"/>
  <c r="A3" i="72"/>
  <c r="V56" i="71"/>
  <c r="V55" i="71"/>
  <c r="V54" i="71"/>
  <c r="V53" i="71"/>
  <c r="V52" i="71"/>
  <c r="V51" i="71"/>
  <c r="V50" i="71"/>
  <c r="V49" i="71"/>
  <c r="V57" i="71" s="1"/>
  <c r="B26" i="71" s="1"/>
  <c r="B27" i="71" s="1"/>
  <c r="B28" i="71" s="1"/>
  <c r="J106" i="16" s="1"/>
  <c r="A23" i="71"/>
  <c r="A18" i="71"/>
  <c r="A8" i="71"/>
  <c r="A5" i="71"/>
  <c r="A3" i="71"/>
  <c r="V56" i="70"/>
  <c r="V55" i="70"/>
  <c r="V54" i="70"/>
  <c r="V53" i="70"/>
  <c r="V52" i="70"/>
  <c r="V51" i="70"/>
  <c r="V50" i="70"/>
  <c r="V49" i="70"/>
  <c r="A23" i="70"/>
  <c r="A18" i="70"/>
  <c r="A8" i="70"/>
  <c r="A5" i="70"/>
  <c r="A3" i="70"/>
  <c r="V56" i="69"/>
  <c r="V55" i="69"/>
  <c r="V54" i="69"/>
  <c r="V53" i="69"/>
  <c r="V52" i="69"/>
  <c r="V51" i="69"/>
  <c r="V50" i="69"/>
  <c r="V49" i="69"/>
  <c r="A23" i="69"/>
  <c r="A18" i="69"/>
  <c r="A8" i="69"/>
  <c r="A5" i="69"/>
  <c r="A3" i="69"/>
  <c r="V56" i="68"/>
  <c r="V55" i="68"/>
  <c r="V54" i="68"/>
  <c r="V53" i="68"/>
  <c r="V52" i="68"/>
  <c r="V51" i="68"/>
  <c r="V50" i="68"/>
  <c r="V49" i="68"/>
  <c r="A23" i="68"/>
  <c r="A18" i="68"/>
  <c r="A8" i="68"/>
  <c r="A5" i="68"/>
  <c r="A3" i="68"/>
  <c r="V56" i="67"/>
  <c r="V55" i="67"/>
  <c r="V54" i="67"/>
  <c r="V53" i="67"/>
  <c r="V52" i="67"/>
  <c r="V51" i="67"/>
  <c r="V50" i="67"/>
  <c r="V49" i="67"/>
  <c r="A23" i="67"/>
  <c r="A18" i="67"/>
  <c r="A8" i="67"/>
  <c r="A5" i="67"/>
  <c r="A3" i="67"/>
  <c r="V56" i="66"/>
  <c r="V55" i="66"/>
  <c r="V54" i="66"/>
  <c r="V53" i="66"/>
  <c r="V52" i="66"/>
  <c r="V51" i="66"/>
  <c r="V50" i="66"/>
  <c r="V49" i="66"/>
  <c r="A23" i="66"/>
  <c r="A18" i="66"/>
  <c r="A8" i="66"/>
  <c r="A5" i="66"/>
  <c r="A3" i="66"/>
  <c r="V56" i="65"/>
  <c r="V55" i="65"/>
  <c r="V54" i="65"/>
  <c r="V53" i="65"/>
  <c r="V52" i="65"/>
  <c r="V51" i="65"/>
  <c r="V50" i="65"/>
  <c r="V49" i="65"/>
  <c r="A23" i="65"/>
  <c r="A18" i="65"/>
  <c r="A8" i="65"/>
  <c r="A5" i="65"/>
  <c r="A3" i="65"/>
  <c r="H132" i="16" l="1"/>
  <c r="I132" i="16"/>
  <c r="B28" i="92"/>
  <c r="J126" i="16" s="1"/>
  <c r="I126" i="16"/>
  <c r="I124" i="16"/>
  <c r="H124" i="16"/>
  <c r="V57" i="76"/>
  <c r="B26" i="76" s="1"/>
  <c r="V57" i="77"/>
  <c r="B26" i="77" s="1"/>
  <c r="V57" i="79"/>
  <c r="B26" i="79" s="1"/>
  <c r="V57" i="80"/>
  <c r="B26" i="80" s="1"/>
  <c r="V57" i="73"/>
  <c r="B26" i="73" s="1"/>
  <c r="B27" i="73" s="1"/>
  <c r="B28" i="73" s="1"/>
  <c r="J111" i="16" s="1"/>
  <c r="H106" i="16"/>
  <c r="H111" i="16"/>
  <c r="V57" i="74"/>
  <c r="B26" i="74" s="1"/>
  <c r="I106" i="16"/>
  <c r="B28" i="91"/>
  <c r="J112" i="16" s="1"/>
  <c r="I112" i="16"/>
  <c r="B28" i="90"/>
  <c r="J110" i="16" s="1"/>
  <c r="I110" i="16"/>
  <c r="V57" i="69"/>
  <c r="B26" i="69" s="1"/>
  <c r="V57" i="70"/>
  <c r="B26" i="70" s="1"/>
  <c r="B27" i="89"/>
  <c r="H73" i="16"/>
  <c r="B28" i="98"/>
  <c r="J41" i="16" s="1"/>
  <c r="I41" i="16"/>
  <c r="B27" i="87"/>
  <c r="H28" i="16"/>
  <c r="B28" i="95"/>
  <c r="J11" i="16" s="1"/>
  <c r="I11" i="16"/>
  <c r="B28" i="93"/>
  <c r="J10" i="16" s="1"/>
  <c r="I10" i="16"/>
  <c r="B27" i="86"/>
  <c r="H4" i="16"/>
  <c r="V57" i="85"/>
  <c r="B26" i="85" s="1"/>
  <c r="V57" i="83"/>
  <c r="B26" i="83" s="1"/>
  <c r="V57" i="82"/>
  <c r="B26" i="82" s="1"/>
  <c r="V57" i="78"/>
  <c r="B26" i="78" s="1"/>
  <c r="V57" i="75"/>
  <c r="B26" i="75" s="1"/>
  <c r="V57" i="72"/>
  <c r="B26" i="72" s="1"/>
  <c r="V57" i="68"/>
  <c r="B26" i="68" s="1"/>
  <c r="V57" i="67"/>
  <c r="B26" i="67" s="1"/>
  <c r="V57" i="66"/>
  <c r="B26" i="66" s="1"/>
  <c r="V57" i="65"/>
  <c r="B26" i="65" s="1"/>
  <c r="V56" i="64"/>
  <c r="V55" i="64"/>
  <c r="V54" i="64"/>
  <c r="V53" i="64"/>
  <c r="V52" i="64"/>
  <c r="V51" i="64"/>
  <c r="V50" i="64"/>
  <c r="V49" i="64"/>
  <c r="A23" i="64"/>
  <c r="A18" i="64"/>
  <c r="A8" i="64"/>
  <c r="A5" i="64"/>
  <c r="A3" i="64"/>
  <c r="V56" i="63"/>
  <c r="V55" i="63"/>
  <c r="V54" i="63"/>
  <c r="V53" i="63"/>
  <c r="V52" i="63"/>
  <c r="V51" i="63"/>
  <c r="V50" i="63"/>
  <c r="V49" i="63"/>
  <c r="A23" i="63"/>
  <c r="A18" i="63"/>
  <c r="A8" i="63"/>
  <c r="A5" i="63"/>
  <c r="A3" i="63"/>
  <c r="V56" i="62"/>
  <c r="V55" i="62"/>
  <c r="V54" i="62"/>
  <c r="V53" i="62"/>
  <c r="V52" i="62"/>
  <c r="V51" i="62"/>
  <c r="V50" i="62"/>
  <c r="V49" i="62"/>
  <c r="A23" i="62"/>
  <c r="A18" i="62"/>
  <c r="A8" i="62"/>
  <c r="A5" i="62"/>
  <c r="A3" i="62"/>
  <c r="V56" i="61"/>
  <c r="V55" i="61"/>
  <c r="V54" i="61"/>
  <c r="V53" i="61"/>
  <c r="V52" i="61"/>
  <c r="V51" i="61"/>
  <c r="V50" i="61"/>
  <c r="V49" i="61"/>
  <c r="A23" i="61"/>
  <c r="A18" i="61"/>
  <c r="A8" i="61"/>
  <c r="A5" i="61"/>
  <c r="A3" i="61"/>
  <c r="V56" i="60"/>
  <c r="V55" i="60"/>
  <c r="V54" i="60"/>
  <c r="V53" i="60"/>
  <c r="V52" i="60"/>
  <c r="V51" i="60"/>
  <c r="V50" i="60"/>
  <c r="V49" i="60"/>
  <c r="A23" i="60"/>
  <c r="A18" i="60"/>
  <c r="A8" i="60"/>
  <c r="A5" i="60"/>
  <c r="A3" i="60"/>
  <c r="V56" i="59"/>
  <c r="V55" i="59"/>
  <c r="V54" i="59"/>
  <c r="V53" i="59"/>
  <c r="V52" i="59"/>
  <c r="V51" i="59"/>
  <c r="V50" i="59"/>
  <c r="V49" i="59"/>
  <c r="A23" i="59"/>
  <c r="A18" i="59"/>
  <c r="A8" i="59"/>
  <c r="A5" i="59"/>
  <c r="A3" i="59"/>
  <c r="V56" i="58"/>
  <c r="V55" i="58"/>
  <c r="V54" i="58"/>
  <c r="V53" i="58"/>
  <c r="V52" i="58"/>
  <c r="V51" i="58"/>
  <c r="V50" i="58"/>
  <c r="V49" i="58"/>
  <c r="A23" i="58"/>
  <c r="A18" i="58"/>
  <c r="A8" i="58"/>
  <c r="A5" i="58"/>
  <c r="A3" i="58"/>
  <c r="V56" i="57"/>
  <c r="V55" i="57"/>
  <c r="V54" i="57"/>
  <c r="V53" i="57"/>
  <c r="V52" i="57"/>
  <c r="V51" i="57"/>
  <c r="V50" i="57"/>
  <c r="V49" i="57"/>
  <c r="A23" i="57"/>
  <c r="A18" i="57"/>
  <c r="A8" i="57"/>
  <c r="A5" i="57"/>
  <c r="A3" i="57"/>
  <c r="V56" i="56"/>
  <c r="V55" i="56"/>
  <c r="V54" i="56"/>
  <c r="V53" i="56"/>
  <c r="V52" i="56"/>
  <c r="V51" i="56"/>
  <c r="V50" i="56"/>
  <c r="V49" i="56"/>
  <c r="A23" i="56"/>
  <c r="A18" i="56"/>
  <c r="A8" i="56"/>
  <c r="A5" i="56"/>
  <c r="A3" i="56"/>
  <c r="V56" i="55"/>
  <c r="V55" i="55"/>
  <c r="V54" i="55"/>
  <c r="V53" i="55"/>
  <c r="V52" i="55"/>
  <c r="V51" i="55"/>
  <c r="V50" i="55"/>
  <c r="V49" i="55"/>
  <c r="A23" i="55"/>
  <c r="A18" i="55"/>
  <c r="A8" i="55"/>
  <c r="A5" i="55"/>
  <c r="A3" i="55"/>
  <c r="V56" i="54"/>
  <c r="V55" i="54"/>
  <c r="V54" i="54"/>
  <c r="V53" i="54"/>
  <c r="V52" i="54"/>
  <c r="V51" i="54"/>
  <c r="V50" i="54"/>
  <c r="V49" i="54"/>
  <c r="A23" i="54"/>
  <c r="A18" i="54"/>
  <c r="A8" i="54"/>
  <c r="A5" i="54"/>
  <c r="A3" i="54"/>
  <c r="V56" i="53"/>
  <c r="V55" i="53"/>
  <c r="V54" i="53"/>
  <c r="V53" i="53"/>
  <c r="V52" i="53"/>
  <c r="V51" i="53"/>
  <c r="V50" i="53"/>
  <c r="V49" i="53"/>
  <c r="A23" i="53"/>
  <c r="A18" i="53"/>
  <c r="A8" i="53"/>
  <c r="A5" i="53"/>
  <c r="A3" i="53"/>
  <c r="V56" i="52"/>
  <c r="V55" i="52"/>
  <c r="V54" i="52"/>
  <c r="V53" i="52"/>
  <c r="V52" i="52"/>
  <c r="V51" i="52"/>
  <c r="V50" i="52"/>
  <c r="V49" i="52"/>
  <c r="A23" i="52"/>
  <c r="A18" i="52"/>
  <c r="A8" i="52"/>
  <c r="A5" i="52"/>
  <c r="A3" i="52"/>
  <c r="V56" i="51"/>
  <c r="V55" i="51"/>
  <c r="V54" i="51"/>
  <c r="V53" i="51"/>
  <c r="V52" i="51"/>
  <c r="V51" i="51"/>
  <c r="V50" i="51"/>
  <c r="V49" i="51"/>
  <c r="A23" i="51"/>
  <c r="A18" i="51"/>
  <c r="A8" i="51"/>
  <c r="A5" i="51"/>
  <c r="A3" i="51"/>
  <c r="V56" i="50"/>
  <c r="V55" i="50"/>
  <c r="V54" i="50"/>
  <c r="V53" i="50"/>
  <c r="V52" i="50"/>
  <c r="V51" i="50"/>
  <c r="V50" i="50"/>
  <c r="V49" i="50"/>
  <c r="A23" i="50"/>
  <c r="A18" i="50"/>
  <c r="A8" i="50"/>
  <c r="A5" i="50"/>
  <c r="A3" i="50"/>
  <c r="V56" i="49"/>
  <c r="V55" i="49"/>
  <c r="V54" i="49"/>
  <c r="V53" i="49"/>
  <c r="V52" i="49"/>
  <c r="V51" i="49"/>
  <c r="V50" i="49"/>
  <c r="V49" i="49"/>
  <c r="A23" i="49"/>
  <c r="A18" i="49"/>
  <c r="A8" i="49"/>
  <c r="A5" i="49"/>
  <c r="A3" i="49"/>
  <c r="V56" i="48"/>
  <c r="V55" i="48"/>
  <c r="V54" i="48"/>
  <c r="V53" i="48"/>
  <c r="V52" i="48"/>
  <c r="V51" i="48"/>
  <c r="V50" i="48"/>
  <c r="V49" i="48"/>
  <c r="A23" i="48"/>
  <c r="A18" i="48"/>
  <c r="A8" i="48"/>
  <c r="A5" i="48"/>
  <c r="A3" i="48"/>
  <c r="V56" i="47"/>
  <c r="V55" i="47"/>
  <c r="V54" i="47"/>
  <c r="V53" i="47"/>
  <c r="V52" i="47"/>
  <c r="V51" i="47"/>
  <c r="V50" i="47"/>
  <c r="V49" i="47"/>
  <c r="A23" i="47"/>
  <c r="A18" i="47"/>
  <c r="A8" i="47"/>
  <c r="A5" i="47"/>
  <c r="A3" i="47"/>
  <c r="V56" i="46"/>
  <c r="V55" i="46"/>
  <c r="V54" i="46"/>
  <c r="V53" i="46"/>
  <c r="V52" i="46"/>
  <c r="V51" i="46"/>
  <c r="V50" i="46"/>
  <c r="V49" i="46"/>
  <c r="A23" i="46"/>
  <c r="A18" i="46"/>
  <c r="A8" i="46"/>
  <c r="A5" i="46"/>
  <c r="A3" i="46"/>
  <c r="V56" i="45"/>
  <c r="V55" i="45"/>
  <c r="V54" i="45"/>
  <c r="V53" i="45"/>
  <c r="V52" i="45"/>
  <c r="V51" i="45"/>
  <c r="V50" i="45"/>
  <c r="V49" i="45"/>
  <c r="A23" i="45"/>
  <c r="A18" i="45"/>
  <c r="A8" i="45"/>
  <c r="A5" i="45"/>
  <c r="A3" i="45"/>
  <c r="V56" i="44"/>
  <c r="V55" i="44"/>
  <c r="V54" i="44"/>
  <c r="V53" i="44"/>
  <c r="V52" i="44"/>
  <c r="V51" i="44"/>
  <c r="V50" i="44"/>
  <c r="V49" i="44"/>
  <c r="A23" i="44"/>
  <c r="A18" i="44"/>
  <c r="A8" i="44"/>
  <c r="A5" i="44"/>
  <c r="A3" i="44"/>
  <c r="V56" i="43"/>
  <c r="V55" i="43"/>
  <c r="V54" i="43"/>
  <c r="V53" i="43"/>
  <c r="V52" i="43"/>
  <c r="V51" i="43"/>
  <c r="V50" i="43"/>
  <c r="V49" i="43"/>
  <c r="A23" i="43"/>
  <c r="A18" i="43"/>
  <c r="A8" i="43"/>
  <c r="A5" i="43"/>
  <c r="A3" i="43"/>
  <c r="V56" i="42"/>
  <c r="V55" i="42"/>
  <c r="V54" i="42"/>
  <c r="V53" i="42"/>
  <c r="V52" i="42"/>
  <c r="V51" i="42"/>
  <c r="V50" i="42"/>
  <c r="V49" i="42"/>
  <c r="A23" i="42"/>
  <c r="A18" i="42"/>
  <c r="A8" i="42"/>
  <c r="A5" i="42"/>
  <c r="A3" i="42"/>
  <c r="V56" i="41"/>
  <c r="V55" i="41"/>
  <c r="V54" i="41"/>
  <c r="V53" i="41"/>
  <c r="V52" i="41"/>
  <c r="V51" i="41"/>
  <c r="V50" i="41"/>
  <c r="V49" i="41"/>
  <c r="A23" i="41"/>
  <c r="A18" i="41"/>
  <c r="A8" i="41"/>
  <c r="A5" i="41"/>
  <c r="A3" i="41"/>
  <c r="V56" i="40"/>
  <c r="V55" i="40"/>
  <c r="V54" i="40"/>
  <c r="V53" i="40"/>
  <c r="V52" i="40"/>
  <c r="V51" i="40"/>
  <c r="V50" i="40"/>
  <c r="V49" i="40"/>
  <c r="A23" i="40"/>
  <c r="A18" i="40"/>
  <c r="A8" i="40"/>
  <c r="A5" i="40"/>
  <c r="A3" i="40"/>
  <c r="V56" i="39"/>
  <c r="V55" i="39"/>
  <c r="V54" i="39"/>
  <c r="V53" i="39"/>
  <c r="V52" i="39"/>
  <c r="V51" i="39"/>
  <c r="V50" i="39"/>
  <c r="V49" i="39"/>
  <c r="A23" i="39"/>
  <c r="A18" i="39"/>
  <c r="A8" i="39"/>
  <c r="A5" i="39"/>
  <c r="A3" i="39"/>
  <c r="V56" i="38"/>
  <c r="V55" i="38"/>
  <c r="V54" i="38"/>
  <c r="V53" i="38"/>
  <c r="V52" i="38"/>
  <c r="V51" i="38"/>
  <c r="V50" i="38"/>
  <c r="V49" i="38"/>
  <c r="A23" i="38"/>
  <c r="A18" i="38"/>
  <c r="A8" i="38"/>
  <c r="A5" i="38"/>
  <c r="A3" i="38"/>
  <c r="V56" i="37"/>
  <c r="V55" i="37"/>
  <c r="V54" i="37"/>
  <c r="V53" i="37"/>
  <c r="V52" i="37"/>
  <c r="V51" i="37"/>
  <c r="V50" i="37"/>
  <c r="V49" i="37"/>
  <c r="A23" i="37"/>
  <c r="A18" i="37"/>
  <c r="A8" i="37"/>
  <c r="A5" i="37"/>
  <c r="A3" i="37"/>
  <c r="V56" i="36"/>
  <c r="V55" i="36"/>
  <c r="V54" i="36"/>
  <c r="V53" i="36"/>
  <c r="V52" i="36"/>
  <c r="V51" i="36"/>
  <c r="V50" i="36"/>
  <c r="V49" i="36"/>
  <c r="A23" i="36"/>
  <c r="A18" i="36"/>
  <c r="A8" i="36"/>
  <c r="A5" i="36"/>
  <c r="A3" i="36"/>
  <c r="V56" i="35"/>
  <c r="V55" i="35"/>
  <c r="V54" i="35"/>
  <c r="V53" i="35"/>
  <c r="V52" i="35"/>
  <c r="V51" i="35"/>
  <c r="V50" i="35"/>
  <c r="V49" i="35"/>
  <c r="A23" i="35"/>
  <c r="A18" i="35"/>
  <c r="A8" i="35"/>
  <c r="A5" i="35"/>
  <c r="A3" i="35"/>
  <c r="V56" i="34"/>
  <c r="V55" i="34"/>
  <c r="V54" i="34"/>
  <c r="V53" i="34"/>
  <c r="V52" i="34"/>
  <c r="V51" i="34"/>
  <c r="V50" i="34"/>
  <c r="V49" i="34"/>
  <c r="A23" i="34"/>
  <c r="A18" i="34"/>
  <c r="A8" i="34"/>
  <c r="A5" i="34"/>
  <c r="A3" i="34"/>
  <c r="V56" i="33"/>
  <c r="V55" i="33"/>
  <c r="V54" i="33"/>
  <c r="V53" i="33"/>
  <c r="V52" i="33"/>
  <c r="V51" i="33"/>
  <c r="V50" i="33"/>
  <c r="V49" i="33"/>
  <c r="A23" i="33"/>
  <c r="A18" i="33"/>
  <c r="A8" i="33"/>
  <c r="A5" i="33"/>
  <c r="A3" i="33"/>
  <c r="V56" i="32"/>
  <c r="V55" i="32"/>
  <c r="V54" i="32"/>
  <c r="V53" i="32"/>
  <c r="V52" i="32"/>
  <c r="V51" i="32"/>
  <c r="V50" i="32"/>
  <c r="V49" i="32"/>
  <c r="V57" i="32" s="1"/>
  <c r="B26" i="32" s="1"/>
  <c r="B27" i="32" s="1"/>
  <c r="B28" i="32" s="1"/>
  <c r="J40" i="16" s="1"/>
  <c r="A23" i="32"/>
  <c r="A18" i="32"/>
  <c r="A8" i="32"/>
  <c r="A5" i="32"/>
  <c r="A3" i="32"/>
  <c r="V56" i="31"/>
  <c r="V55" i="31"/>
  <c r="V54" i="31"/>
  <c r="V53" i="31"/>
  <c r="V52" i="31"/>
  <c r="V51" i="31"/>
  <c r="V50" i="31"/>
  <c r="V49" i="31"/>
  <c r="V57" i="31" s="1"/>
  <c r="B26" i="31" s="1"/>
  <c r="B27" i="31" s="1"/>
  <c r="B28" i="31" s="1"/>
  <c r="J38" i="16" s="1"/>
  <c r="A23" i="31"/>
  <c r="A18" i="31"/>
  <c r="A8" i="31"/>
  <c r="A5" i="31"/>
  <c r="A3" i="31"/>
  <c r="V56" i="30"/>
  <c r="V55" i="30"/>
  <c r="V54" i="30"/>
  <c r="V53" i="30"/>
  <c r="V52" i="30"/>
  <c r="V51" i="30"/>
  <c r="V50" i="30"/>
  <c r="V49" i="30"/>
  <c r="A23" i="30"/>
  <c r="A18" i="30"/>
  <c r="A8" i="30"/>
  <c r="A5" i="30"/>
  <c r="A3" i="30"/>
  <c r="V56" i="29"/>
  <c r="V55" i="29"/>
  <c r="V54" i="29"/>
  <c r="V53" i="29"/>
  <c r="V52" i="29"/>
  <c r="V51" i="29"/>
  <c r="V50" i="29"/>
  <c r="V49" i="29"/>
  <c r="A23" i="29"/>
  <c r="A18" i="29"/>
  <c r="A8" i="29"/>
  <c r="A5" i="29"/>
  <c r="A3" i="29"/>
  <c r="B27" i="85" l="1"/>
  <c r="H133" i="16"/>
  <c r="B27" i="82"/>
  <c r="H127" i="16"/>
  <c r="B27" i="83"/>
  <c r="H129" i="16"/>
  <c r="B27" i="75"/>
  <c r="H114" i="16"/>
  <c r="B27" i="80"/>
  <c r="H123" i="16"/>
  <c r="B27" i="79"/>
  <c r="H122" i="16"/>
  <c r="B27" i="77"/>
  <c r="H116" i="16"/>
  <c r="B27" i="78"/>
  <c r="H117" i="16"/>
  <c r="B27" i="76"/>
  <c r="H115" i="16"/>
  <c r="I111" i="16"/>
  <c r="B27" i="74"/>
  <c r="H113" i="16"/>
  <c r="B27" i="72"/>
  <c r="H108" i="16"/>
  <c r="B27" i="66"/>
  <c r="H97" i="16"/>
  <c r="B27" i="67"/>
  <c r="H100" i="16"/>
  <c r="B27" i="70"/>
  <c r="H104" i="16"/>
  <c r="B27" i="65"/>
  <c r="H95" i="16"/>
  <c r="B27" i="68"/>
  <c r="H101" i="16"/>
  <c r="B27" i="69"/>
  <c r="H102" i="16"/>
  <c r="V57" i="63"/>
  <c r="B26" i="63" s="1"/>
  <c r="V57" i="58"/>
  <c r="B26" i="58" s="1"/>
  <c r="V57" i="61"/>
  <c r="B26" i="61" s="1"/>
  <c r="V57" i="62"/>
  <c r="B26" i="62" s="1"/>
  <c r="V57" i="55"/>
  <c r="B26" i="55" s="1"/>
  <c r="V57" i="57"/>
  <c r="B26" i="57" s="1"/>
  <c r="V57" i="52"/>
  <c r="B26" i="52" s="1"/>
  <c r="B28" i="89"/>
  <c r="J73" i="16" s="1"/>
  <c r="I73" i="16"/>
  <c r="V57" i="33"/>
  <c r="B26" i="33" s="1"/>
  <c r="H38" i="16"/>
  <c r="H40" i="16"/>
  <c r="I38" i="16"/>
  <c r="I40" i="16"/>
  <c r="V57" i="29"/>
  <c r="B26" i="29" s="1"/>
  <c r="B28" i="87"/>
  <c r="J28" i="16" s="1"/>
  <c r="I28" i="16"/>
  <c r="B28" i="86"/>
  <c r="J4" i="16" s="1"/>
  <c r="I4" i="16"/>
  <c r="V57" i="64"/>
  <c r="B26" i="64" s="1"/>
  <c r="V57" i="60"/>
  <c r="B26" i="60" s="1"/>
  <c r="V57" i="59"/>
  <c r="B26" i="59" s="1"/>
  <c r="V57" i="56"/>
  <c r="B26" i="56" s="1"/>
  <c r="V57" i="54"/>
  <c r="B26" i="54" s="1"/>
  <c r="V57" i="53"/>
  <c r="B26" i="53" s="1"/>
  <c r="V57" i="51"/>
  <c r="B26" i="51" s="1"/>
  <c r="V57" i="50"/>
  <c r="B26" i="50" s="1"/>
  <c r="V57" i="49"/>
  <c r="B26" i="49" s="1"/>
  <c r="V57" i="48"/>
  <c r="B26" i="48" s="1"/>
  <c r="V57" i="47"/>
  <c r="B26" i="47" s="1"/>
  <c r="V57" i="46"/>
  <c r="B26" i="46" s="1"/>
  <c r="V57" i="45"/>
  <c r="B26" i="45" s="1"/>
  <c r="V57" i="44"/>
  <c r="B26" i="44" s="1"/>
  <c r="V57" i="43"/>
  <c r="B26" i="43" s="1"/>
  <c r="V57" i="42"/>
  <c r="B26" i="42" s="1"/>
  <c r="V57" i="41"/>
  <c r="B26" i="41" s="1"/>
  <c r="V57" i="40"/>
  <c r="B26" i="40" s="1"/>
  <c r="V57" i="39"/>
  <c r="B26" i="39" s="1"/>
  <c r="V57" i="38"/>
  <c r="B26" i="38" s="1"/>
  <c r="V57" i="37"/>
  <c r="B26" i="37" s="1"/>
  <c r="V57" i="36"/>
  <c r="B26" i="36" s="1"/>
  <c r="V57" i="35"/>
  <c r="B26" i="35" s="1"/>
  <c r="V57" i="34"/>
  <c r="B26" i="34" s="1"/>
  <c r="V57" i="30"/>
  <c r="B26" i="30" s="1"/>
  <c r="B28" i="82" l="1"/>
  <c r="J127" i="16" s="1"/>
  <c r="I127" i="16"/>
  <c r="B28" i="83"/>
  <c r="J129" i="16" s="1"/>
  <c r="I129" i="16"/>
  <c r="B28" i="85"/>
  <c r="J133" i="16" s="1"/>
  <c r="I133" i="16"/>
  <c r="B28" i="76"/>
  <c r="J115" i="16" s="1"/>
  <c r="I115" i="16"/>
  <c r="B28" i="80"/>
  <c r="J123" i="16" s="1"/>
  <c r="I123" i="16"/>
  <c r="B28" i="77"/>
  <c r="J116" i="16" s="1"/>
  <c r="I116" i="16"/>
  <c r="B28" i="78"/>
  <c r="J117" i="16" s="1"/>
  <c r="I117" i="16"/>
  <c r="B28" i="79"/>
  <c r="J122" i="16" s="1"/>
  <c r="I122" i="16"/>
  <c r="B28" i="75"/>
  <c r="J114" i="16" s="1"/>
  <c r="I114" i="16"/>
  <c r="B28" i="72"/>
  <c r="J108" i="16" s="1"/>
  <c r="I108" i="16"/>
  <c r="B28" i="74"/>
  <c r="J113" i="16" s="1"/>
  <c r="I113" i="16"/>
  <c r="B28" i="68"/>
  <c r="J101" i="16" s="1"/>
  <c r="I101" i="16"/>
  <c r="B28" i="70"/>
  <c r="J104" i="16" s="1"/>
  <c r="I104" i="16"/>
  <c r="B28" i="66"/>
  <c r="J97" i="16" s="1"/>
  <c r="I97" i="16"/>
  <c r="B27" i="64"/>
  <c r="H94" i="16"/>
  <c r="B28" i="69"/>
  <c r="J102" i="16" s="1"/>
  <c r="I102" i="16"/>
  <c r="B28" i="65"/>
  <c r="J95" i="16" s="1"/>
  <c r="I95" i="16"/>
  <c r="B28" i="67"/>
  <c r="J100" i="16" s="1"/>
  <c r="I100" i="16"/>
  <c r="B27" i="63"/>
  <c r="H93" i="16"/>
  <c r="B27" i="62"/>
  <c r="H92" i="16"/>
  <c r="B27" i="61"/>
  <c r="H90" i="16"/>
  <c r="B27" i="60"/>
  <c r="H89" i="16"/>
  <c r="B27" i="59"/>
  <c r="H86" i="16"/>
  <c r="B27" i="58"/>
  <c r="H85" i="16"/>
  <c r="B27" i="56"/>
  <c r="H82" i="16"/>
  <c r="B27" i="57"/>
  <c r="H83" i="16"/>
  <c r="B27" i="54"/>
  <c r="H77" i="16"/>
  <c r="B27" i="55"/>
  <c r="H81" i="16"/>
  <c r="B27" i="50"/>
  <c r="H70" i="16"/>
  <c r="B27" i="51"/>
  <c r="H71" i="16"/>
  <c r="B27" i="52"/>
  <c r="H74" i="16"/>
  <c r="B27" i="49"/>
  <c r="H69" i="16"/>
  <c r="B27" i="48"/>
  <c r="H67" i="16"/>
  <c r="B27" i="47"/>
  <c r="H65" i="16"/>
  <c r="B27" i="45"/>
  <c r="H62" i="16"/>
  <c r="B27" i="46"/>
  <c r="H63" i="16"/>
  <c r="B27" i="44"/>
  <c r="H59" i="16"/>
  <c r="B27" i="43"/>
  <c r="H57" i="16"/>
  <c r="B27" i="41"/>
  <c r="H55" i="16"/>
  <c r="B27" i="38"/>
  <c r="H52" i="16"/>
  <c r="B27" i="40"/>
  <c r="H54" i="16"/>
  <c r="B27" i="37"/>
  <c r="H51" i="16"/>
  <c r="B27" i="39"/>
  <c r="H53" i="16"/>
  <c r="B27" i="34"/>
  <c r="H45" i="16"/>
  <c r="B27" i="36"/>
  <c r="H48" i="16"/>
  <c r="B27" i="35"/>
  <c r="H47" i="16"/>
  <c r="B27" i="33"/>
  <c r="H44" i="16"/>
  <c r="B27" i="30"/>
  <c r="H37" i="16"/>
  <c r="B27" i="29"/>
  <c r="H35" i="16"/>
  <c r="B27" i="53"/>
  <c r="H75" i="16"/>
  <c r="B27" i="42"/>
  <c r="H56" i="16"/>
  <c r="B28" i="64" l="1"/>
  <c r="J94" i="16" s="1"/>
  <c r="I94" i="16"/>
  <c r="B28" i="63"/>
  <c r="J93" i="16" s="1"/>
  <c r="I93" i="16"/>
  <c r="B28" i="61"/>
  <c r="J90" i="16" s="1"/>
  <c r="I90" i="16"/>
  <c r="B28" i="59"/>
  <c r="J86" i="16" s="1"/>
  <c r="I86" i="16"/>
  <c r="B28" i="58"/>
  <c r="J85" i="16" s="1"/>
  <c r="I85" i="16"/>
  <c r="B28" i="60"/>
  <c r="J89" i="16" s="1"/>
  <c r="I89" i="16"/>
  <c r="B28" i="62"/>
  <c r="J92" i="16" s="1"/>
  <c r="I92" i="16"/>
  <c r="B28" i="57"/>
  <c r="J83" i="16" s="1"/>
  <c r="I83" i="16"/>
  <c r="B28" i="55"/>
  <c r="J81" i="16" s="1"/>
  <c r="I81" i="16"/>
  <c r="B28" i="54"/>
  <c r="J77" i="16" s="1"/>
  <c r="I77" i="16"/>
  <c r="B28" i="56"/>
  <c r="J82" i="16" s="1"/>
  <c r="I82" i="16"/>
  <c r="B28" i="51"/>
  <c r="J71" i="16" s="1"/>
  <c r="I71" i="16"/>
  <c r="B28" i="52"/>
  <c r="J74" i="16" s="1"/>
  <c r="I74" i="16"/>
  <c r="B28" i="50"/>
  <c r="J70" i="16" s="1"/>
  <c r="I70" i="16"/>
  <c r="B28" i="48"/>
  <c r="J67" i="16" s="1"/>
  <c r="I67" i="16"/>
  <c r="B28" i="47"/>
  <c r="J65" i="16" s="1"/>
  <c r="I65" i="16"/>
  <c r="B28" i="49"/>
  <c r="J69" i="16" s="1"/>
  <c r="I69" i="16"/>
  <c r="B28" i="43"/>
  <c r="J57" i="16" s="1"/>
  <c r="I57" i="16"/>
  <c r="B28" i="46"/>
  <c r="J63" i="16" s="1"/>
  <c r="I63" i="16"/>
  <c r="B28" i="44"/>
  <c r="J59" i="16" s="1"/>
  <c r="I59" i="16"/>
  <c r="B28" i="45"/>
  <c r="J62" i="16" s="1"/>
  <c r="I62" i="16"/>
  <c r="B28" i="37"/>
  <c r="J51" i="16" s="1"/>
  <c r="I51" i="16"/>
  <c r="B28" i="38"/>
  <c r="J52" i="16" s="1"/>
  <c r="I52" i="16"/>
  <c r="B28" i="40"/>
  <c r="J54" i="16" s="1"/>
  <c r="I54" i="16"/>
  <c r="B28" i="41"/>
  <c r="J55" i="16" s="1"/>
  <c r="I55" i="16"/>
  <c r="B28" i="39"/>
  <c r="J53" i="16" s="1"/>
  <c r="I53" i="16"/>
  <c r="B28" i="33"/>
  <c r="J44" i="16" s="1"/>
  <c r="I44" i="16"/>
  <c r="B28" i="36"/>
  <c r="J48" i="16" s="1"/>
  <c r="I48" i="16"/>
  <c r="B28" i="35"/>
  <c r="J47" i="16" s="1"/>
  <c r="I47" i="16"/>
  <c r="B28" i="34"/>
  <c r="J45" i="16" s="1"/>
  <c r="I45" i="16"/>
  <c r="B28" i="30"/>
  <c r="J37" i="16" s="1"/>
  <c r="I37" i="16"/>
  <c r="B28" i="29"/>
  <c r="J35" i="16" s="1"/>
  <c r="I35" i="16"/>
  <c r="B28" i="53"/>
  <c r="J75" i="16" s="1"/>
  <c r="I75" i="16"/>
  <c r="B28" i="42"/>
  <c r="J56" i="16" s="1"/>
  <c r="I56" i="16"/>
  <c r="V56" i="28" l="1"/>
  <c r="V55" i="28"/>
  <c r="V54" i="28"/>
  <c r="V53" i="28"/>
  <c r="V52" i="28"/>
  <c r="V51" i="28"/>
  <c r="V50" i="28"/>
  <c r="V49" i="28"/>
  <c r="A23" i="28"/>
  <c r="A18" i="28"/>
  <c r="A8" i="28"/>
  <c r="A5" i="28"/>
  <c r="A3" i="28"/>
  <c r="V56" i="27"/>
  <c r="V55" i="27"/>
  <c r="V54" i="27"/>
  <c r="V53" i="27"/>
  <c r="V52" i="27"/>
  <c r="V51" i="27"/>
  <c r="V50" i="27"/>
  <c r="V49" i="27"/>
  <c r="A23" i="27"/>
  <c r="A18" i="27"/>
  <c r="A8" i="27"/>
  <c r="A5" i="27"/>
  <c r="A3" i="27"/>
  <c r="V56" i="26"/>
  <c r="V55" i="26"/>
  <c r="V54" i="26"/>
  <c r="V53" i="26"/>
  <c r="V52" i="26"/>
  <c r="V51" i="26"/>
  <c r="V50" i="26"/>
  <c r="V49" i="26"/>
  <c r="A23" i="26"/>
  <c r="A18" i="26"/>
  <c r="A8" i="26"/>
  <c r="A5" i="26"/>
  <c r="A3" i="26"/>
  <c r="V56" i="25"/>
  <c r="V55" i="25"/>
  <c r="V54" i="25"/>
  <c r="V53" i="25"/>
  <c r="V52" i="25"/>
  <c r="V51" i="25"/>
  <c r="V50" i="25"/>
  <c r="V49" i="25"/>
  <c r="V57" i="25" s="1"/>
  <c r="B26" i="25" s="1"/>
  <c r="B27" i="25" s="1"/>
  <c r="B28" i="25" s="1"/>
  <c r="J25" i="16" s="1"/>
  <c r="A23" i="25"/>
  <c r="A18" i="25"/>
  <c r="A8" i="25"/>
  <c r="A5" i="25"/>
  <c r="A3" i="25"/>
  <c r="V56" i="24"/>
  <c r="V55" i="24"/>
  <c r="V54" i="24"/>
  <c r="V53" i="24"/>
  <c r="V52" i="24"/>
  <c r="V51" i="24"/>
  <c r="V50" i="24"/>
  <c r="V49" i="24"/>
  <c r="A23" i="24"/>
  <c r="A18" i="24"/>
  <c r="A8" i="24"/>
  <c r="A5" i="24"/>
  <c r="A3" i="24"/>
  <c r="V56" i="23"/>
  <c r="V55" i="23"/>
  <c r="V54" i="23"/>
  <c r="V53" i="23"/>
  <c r="V52" i="23"/>
  <c r="V51" i="23"/>
  <c r="V50" i="23"/>
  <c r="V49" i="23"/>
  <c r="A23" i="23"/>
  <c r="A18" i="23"/>
  <c r="A8" i="23"/>
  <c r="A5" i="23"/>
  <c r="A3" i="23"/>
  <c r="V56" i="22"/>
  <c r="V55" i="22"/>
  <c r="V54" i="22"/>
  <c r="V53" i="22"/>
  <c r="V52" i="22"/>
  <c r="V51" i="22"/>
  <c r="V50" i="22"/>
  <c r="V49" i="22"/>
  <c r="A23" i="22"/>
  <c r="A18" i="22"/>
  <c r="A8" i="22"/>
  <c r="A5" i="22"/>
  <c r="A3" i="22"/>
  <c r="V56" i="21"/>
  <c r="V55" i="21"/>
  <c r="V54" i="21"/>
  <c r="V53" i="21"/>
  <c r="V52" i="21"/>
  <c r="V51" i="21"/>
  <c r="V50" i="21"/>
  <c r="V49" i="21"/>
  <c r="V57" i="21" s="1"/>
  <c r="B26" i="21" s="1"/>
  <c r="B27" i="21" s="1"/>
  <c r="B28" i="21" s="1"/>
  <c r="J19" i="16" s="1"/>
  <c r="A23" i="21"/>
  <c r="A18" i="21"/>
  <c r="A8" i="21"/>
  <c r="A5" i="21"/>
  <c r="A3" i="21"/>
  <c r="V56" i="20"/>
  <c r="V55" i="20"/>
  <c r="V54" i="20"/>
  <c r="V53" i="20"/>
  <c r="V52" i="20"/>
  <c r="V51" i="20"/>
  <c r="V50" i="20"/>
  <c r="V49" i="20"/>
  <c r="A23" i="20"/>
  <c r="A18" i="20"/>
  <c r="A8" i="20"/>
  <c r="A5" i="20"/>
  <c r="A3" i="20"/>
  <c r="V56" i="19"/>
  <c r="V55" i="19"/>
  <c r="V54" i="19"/>
  <c r="V53" i="19"/>
  <c r="V52" i="19"/>
  <c r="V51" i="19"/>
  <c r="V50" i="19"/>
  <c r="V49" i="19"/>
  <c r="V57" i="19" s="1"/>
  <c r="B26" i="19" s="1"/>
  <c r="B27" i="19" s="1"/>
  <c r="B28" i="19" s="1"/>
  <c r="J17" i="16" s="1"/>
  <c r="A23" i="19"/>
  <c r="A18" i="19"/>
  <c r="A8" i="19"/>
  <c r="A5" i="19"/>
  <c r="A3" i="19"/>
  <c r="V56" i="18"/>
  <c r="V55" i="18"/>
  <c r="V54" i="18"/>
  <c r="V53" i="18"/>
  <c r="V52" i="18"/>
  <c r="V51" i="18"/>
  <c r="V50" i="18"/>
  <c r="V49" i="18"/>
  <c r="A23" i="18"/>
  <c r="A18" i="18"/>
  <c r="A8" i="18"/>
  <c r="A5" i="18"/>
  <c r="A3" i="18"/>
  <c r="V56" i="17"/>
  <c r="V55" i="17"/>
  <c r="V54" i="17"/>
  <c r="V53" i="17"/>
  <c r="V52" i="17"/>
  <c r="V51" i="17"/>
  <c r="V50" i="17"/>
  <c r="V49" i="17"/>
  <c r="A23" i="17"/>
  <c r="A18" i="17"/>
  <c r="A8" i="17"/>
  <c r="A5" i="17"/>
  <c r="A3" i="17"/>
  <c r="H25" i="16" l="1"/>
  <c r="I25" i="16"/>
  <c r="V57" i="23"/>
  <c r="B26" i="23" s="1"/>
  <c r="H19" i="16"/>
  <c r="I19" i="16"/>
  <c r="V57" i="20"/>
  <c r="B26" i="20" s="1"/>
  <c r="H17" i="16"/>
  <c r="I17" i="16"/>
  <c r="V57" i="28"/>
  <c r="B26" i="28" s="1"/>
  <c r="V57" i="27"/>
  <c r="B26" i="27" s="1"/>
  <c r="V57" i="26"/>
  <c r="B26" i="26" s="1"/>
  <c r="V57" i="24"/>
  <c r="B26" i="24" s="1"/>
  <c r="V57" i="22"/>
  <c r="B26" i="22" s="1"/>
  <c r="V57" i="18"/>
  <c r="B26" i="18" s="1"/>
  <c r="V57" i="17"/>
  <c r="B26" i="17" s="1"/>
  <c r="A23" i="13"/>
  <c r="A18" i="13"/>
  <c r="A8" i="13"/>
  <c r="A5" i="13"/>
  <c r="A3" i="13"/>
  <c r="V56" i="13"/>
  <c r="V55" i="13"/>
  <c r="V54" i="13"/>
  <c r="V53" i="13"/>
  <c r="V52" i="13"/>
  <c r="V51" i="13"/>
  <c r="V50" i="13"/>
  <c r="V49" i="13"/>
  <c r="V56" i="12"/>
  <c r="V55" i="12"/>
  <c r="V54" i="12"/>
  <c r="V53" i="12"/>
  <c r="V52" i="12"/>
  <c r="V51" i="12"/>
  <c r="V50" i="12"/>
  <c r="V49" i="12"/>
  <c r="V56" i="11"/>
  <c r="V55" i="11"/>
  <c r="V54" i="11"/>
  <c r="V53" i="11"/>
  <c r="V52" i="11"/>
  <c r="V51" i="11"/>
  <c r="V50" i="11"/>
  <c r="V49" i="11"/>
  <c r="V56" i="10"/>
  <c r="V55" i="10"/>
  <c r="V54" i="10"/>
  <c r="V53" i="10"/>
  <c r="V52" i="10"/>
  <c r="V51" i="10"/>
  <c r="V50" i="10"/>
  <c r="V49" i="10"/>
  <c r="V57" i="10" s="1"/>
  <c r="B26" i="10" s="1"/>
  <c r="B27" i="27" l="1"/>
  <c r="H33" i="16"/>
  <c r="B27" i="28"/>
  <c r="H34" i="16"/>
  <c r="B27" i="26"/>
  <c r="H29" i="16"/>
  <c r="B27" i="24"/>
  <c r="H24" i="16"/>
  <c r="B27" i="23"/>
  <c r="H23" i="16"/>
  <c r="B27" i="22"/>
  <c r="H21" i="16"/>
  <c r="B27" i="20"/>
  <c r="H18" i="16"/>
  <c r="B27" i="18"/>
  <c r="H15" i="16"/>
  <c r="B27" i="17"/>
  <c r="H14" i="16"/>
  <c r="B27" i="10"/>
  <c r="H8" i="16"/>
  <c r="V57" i="13"/>
  <c r="B26" i="13" s="1"/>
  <c r="V57" i="12"/>
  <c r="B26" i="12" s="1"/>
  <c r="V57" i="11"/>
  <c r="B26" i="11" s="1"/>
  <c r="V56" i="9"/>
  <c r="V55" i="9"/>
  <c r="V54" i="9"/>
  <c r="V53" i="9"/>
  <c r="V52" i="9"/>
  <c r="V51" i="9"/>
  <c r="V50" i="9"/>
  <c r="V49" i="9"/>
  <c r="V57" i="9" s="1"/>
  <c r="B26" i="9" s="1"/>
  <c r="B28" i="28" l="1"/>
  <c r="J34" i="16" s="1"/>
  <c r="I34" i="16"/>
  <c r="B28" i="27"/>
  <c r="J33" i="16" s="1"/>
  <c r="I33" i="16"/>
  <c r="B28" i="26"/>
  <c r="J29" i="16" s="1"/>
  <c r="I29" i="16"/>
  <c r="B28" i="23"/>
  <c r="J23" i="16" s="1"/>
  <c r="I23" i="16"/>
  <c r="B28" i="24"/>
  <c r="J24" i="16" s="1"/>
  <c r="I24" i="16"/>
  <c r="B28" i="22"/>
  <c r="J21" i="16" s="1"/>
  <c r="I21" i="16"/>
  <c r="B28" i="20"/>
  <c r="J18" i="16" s="1"/>
  <c r="I18" i="16"/>
  <c r="B28" i="18"/>
  <c r="J15" i="16" s="1"/>
  <c r="I15" i="16"/>
  <c r="B28" i="17"/>
  <c r="J14" i="16" s="1"/>
  <c r="I14" i="16"/>
  <c r="B27" i="13"/>
  <c r="H13" i="16"/>
  <c r="B27" i="12"/>
  <c r="H12" i="16"/>
  <c r="B27" i="11"/>
  <c r="H9" i="16"/>
  <c r="B28" i="10"/>
  <c r="J8" i="16" s="1"/>
  <c r="I8" i="16"/>
  <c r="B27" i="9"/>
  <c r="H7" i="16"/>
  <c r="V56" i="8"/>
  <c r="V55" i="8"/>
  <c r="V54" i="8"/>
  <c r="V53" i="8"/>
  <c r="V52" i="8"/>
  <c r="V51" i="8"/>
  <c r="V50" i="8"/>
  <c r="V49" i="8"/>
  <c r="B28" i="13" l="1"/>
  <c r="J13" i="16" s="1"/>
  <c r="I13" i="16"/>
  <c r="B28" i="12"/>
  <c r="J12" i="16" s="1"/>
  <c r="I12" i="16"/>
  <c r="B28" i="11"/>
  <c r="J9" i="16" s="1"/>
  <c r="I9" i="16"/>
  <c r="B28" i="9"/>
  <c r="J7" i="16" s="1"/>
  <c r="I7" i="16"/>
  <c r="V57" i="8"/>
  <c r="B26" i="8" s="1"/>
  <c r="V55" i="1"/>
  <c r="V56" i="1"/>
  <c r="V54" i="1"/>
  <c r="V53" i="1"/>
  <c r="V52" i="1"/>
  <c r="V51" i="1"/>
  <c r="V50" i="1"/>
  <c r="V49" i="1"/>
  <c r="V57" i="1" s="1"/>
  <c r="B26" i="1" s="1"/>
  <c r="B27" i="8" l="1"/>
  <c r="H6" i="16"/>
  <c r="H3" i="16"/>
  <c r="B27" i="1"/>
  <c r="B28" i="8" l="1"/>
  <c r="J6" i="16" s="1"/>
  <c r="I6" i="16"/>
  <c r="I3" i="16"/>
  <c r="B28" i="1"/>
  <c r="J3" i="16" s="1"/>
</calcChain>
</file>

<file path=xl/sharedStrings.xml><?xml version="1.0" encoding="utf-8"?>
<sst xmlns="http://schemas.openxmlformats.org/spreadsheetml/2006/main" count="10807" uniqueCount="896">
  <si>
    <t>$0.0 =$0.00</t>
  </si>
  <si>
    <t>$7.25 = $15,080</t>
  </si>
  <si>
    <t>$8.25 = $17,160</t>
  </si>
  <si>
    <t>$9.25 = $19,240</t>
  </si>
  <si>
    <t>$10.25 = $21,320</t>
  </si>
  <si>
    <t>$11.25 = $23,400</t>
  </si>
  <si>
    <t>$12.25 = $25,480</t>
  </si>
  <si>
    <t>$13.25 = $27,560</t>
  </si>
  <si>
    <t>$14.25 = $29,640</t>
  </si>
  <si>
    <t>$15.25 = $31,720</t>
  </si>
  <si>
    <t>$16.25 = $33,800</t>
  </si>
  <si>
    <t>$17.25 = $35,880</t>
  </si>
  <si>
    <t>$18.25 = $37,960</t>
  </si>
  <si>
    <t>$19.25 = $40,040</t>
  </si>
  <si>
    <t>$20.25 = $42,120</t>
  </si>
  <si>
    <t>$21.25 = $44,200</t>
  </si>
  <si>
    <t>$22.25 = $46,280</t>
  </si>
  <si>
    <t>$23.25 = $48,360</t>
  </si>
  <si>
    <t>$24.25 = $50,440</t>
  </si>
  <si>
    <t>$25.25 = $52,520</t>
  </si>
  <si>
    <t>$26.25 = $54,600</t>
  </si>
  <si>
    <t>$27.25 = $56,680</t>
  </si>
  <si>
    <t>$28.25 = $58,760</t>
  </si>
  <si>
    <t>$29.25 = $60,840</t>
  </si>
  <si>
    <t>$30.25 =$62,920</t>
  </si>
  <si>
    <t>$31.25=$65,000</t>
  </si>
  <si>
    <t>$32.25 = $67,080</t>
  </si>
  <si>
    <t>$33.25 = $69,160</t>
  </si>
  <si>
    <t>$34.25 = $71,240</t>
  </si>
  <si>
    <t>$35.25 = $73,320</t>
  </si>
  <si>
    <t>$36.25 = $75,400</t>
  </si>
  <si>
    <t>$37.25 = $77,480</t>
  </si>
  <si>
    <t>$38.25 = $79,560</t>
  </si>
  <si>
    <t>$39.25 = $81.640</t>
  </si>
  <si>
    <t>$40.25 = $83,720</t>
  </si>
  <si>
    <t>$41.25 = $85,800</t>
  </si>
  <si>
    <t>$42.25 = $87,880</t>
  </si>
  <si>
    <t>$43.25 = $89,960</t>
  </si>
  <si>
    <t>Earned Income Hr./Annual</t>
  </si>
  <si>
    <t>Housing - HUD FMR two-bedroom unit No Subsidy</t>
  </si>
  <si>
    <t>Child Care If not TANF must pay 5-10% of gross monthly earnings</t>
  </si>
  <si>
    <t xml:space="preserve">Food </t>
  </si>
  <si>
    <t xml:space="preserve">FREE National School Lunch Program </t>
  </si>
  <si>
    <t xml:space="preserve">Transportation </t>
  </si>
  <si>
    <t>Health Insurance ACA</t>
  </si>
  <si>
    <t>Other (5% of after taxes monthly income)</t>
  </si>
  <si>
    <t>Taxes</t>
  </si>
  <si>
    <t>Discretionary Income After Taxes &amp; Expenses</t>
  </si>
  <si>
    <t xml:space="preserve">Discretionary Income with EITC </t>
  </si>
  <si>
    <t xml:space="preserve">Discretionary Income with EITC &amp; Child CareTax Credit </t>
  </si>
  <si>
    <t>Discretionary Income with EITC &amp; Child Care Tax Credit &amp; Child Support Payment</t>
  </si>
  <si>
    <t xml:space="preserve"> </t>
  </si>
  <si>
    <t>Child Care $1,076</t>
  </si>
  <si>
    <t xml:space="preserve">Housing $745 </t>
  </si>
  <si>
    <t xml:space="preserve">Food $619 </t>
  </si>
  <si>
    <t xml:space="preserve">Debt payment &amp; Savings $166 </t>
  </si>
  <si>
    <t xml:space="preserve">Transportation $303 </t>
  </si>
  <si>
    <t>ACA Healthcare $364</t>
  </si>
  <si>
    <t>Discretionary $54</t>
  </si>
  <si>
    <t xml:space="preserve">Taxes $1,046 </t>
  </si>
  <si>
    <t>For low income families, the road to economic self-sufficiency is long and challenging.</t>
  </si>
  <si>
    <t>Data presented here shows the transition to self-sufficiency for a TANF VIEW family of three (one adult, child age 3 and child age 7).</t>
  </si>
  <si>
    <t>Annual</t>
  </si>
  <si>
    <t>Total</t>
  </si>
  <si>
    <t>Monthly</t>
  </si>
  <si>
    <t xml:space="preserve">As earned income increases, public assistance decreases until out of pocket cost for: child care, food, healthcare, housing and transportation exceed monthly earned income.  </t>
  </si>
  <si>
    <t>Per Hour</t>
  </si>
  <si>
    <t>Accomack County               Road to Self-Sufficiency TANF VIEW Family of Three</t>
  </si>
  <si>
    <t>At initial employment, the adult works 40 hours per week and earns $7.25 per/hour. In addition to salary, each month the family receives: TANF, SNAP, child care assistance, medical assistance, 70% HUD rent subsidy, school lunch for the 7-year old and WIC for the 3-year old.</t>
  </si>
  <si>
    <t>Alleghany County               Road to Self-Sufficiency TANF VIEW Family of Three</t>
  </si>
  <si>
    <t xml:space="preserve">As earned income increases, public assistance decreases until out of pocket cost for: child care, food, healthcare, housing, and transportation exceed monthly earned income.  </t>
  </si>
  <si>
    <t>Amelia County                           Road to Self-Sufficiency TANF VIEW Family of Three</t>
  </si>
  <si>
    <t>Amherst County                       Road to Self-Sufficiency TANF VIEW Family of Three</t>
  </si>
  <si>
    <t>Appomattox County               Road to Self-Sufficiency TANF VIEW Family of Three</t>
  </si>
  <si>
    <t>Bath County                               Road to Self-Sufficiency TANF VIEW Family of Three</t>
  </si>
  <si>
    <t>Bedford County                         Road to Self-Sufficiency TANF VIEW Family of Three</t>
  </si>
  <si>
    <t>Minimum Monthly Income Required for Self-Sufficiency without Public Assistance:</t>
  </si>
  <si>
    <t>ACA Healthcare $281</t>
  </si>
  <si>
    <t xml:space="preserve">Debt payment &amp; Savings $150 </t>
  </si>
  <si>
    <t>Discretionary $64</t>
  </si>
  <si>
    <t>Taxes $859</t>
  </si>
  <si>
    <t>ACA Healthcare $363</t>
  </si>
  <si>
    <t>Child Care $916</t>
  </si>
  <si>
    <t>Debt payment &amp; Savings $172</t>
  </si>
  <si>
    <t>Discretionary $72</t>
  </si>
  <si>
    <t>Housing $993</t>
  </si>
  <si>
    <t>Taxes $1,109</t>
  </si>
  <si>
    <t>Child Care $889</t>
  </si>
  <si>
    <t>Debt payment &amp; Savings $150</t>
  </si>
  <si>
    <t>Discretionary $8</t>
  </si>
  <si>
    <t>Housing $746</t>
  </si>
  <si>
    <t>ACA Healthcare $337</t>
  </si>
  <si>
    <t>Child Care $1,029</t>
  </si>
  <si>
    <t>Debt payment &amp; Savings $161</t>
  </si>
  <si>
    <t>Discretionary $22</t>
  </si>
  <si>
    <t xml:space="preserve">Housing $746 </t>
  </si>
  <si>
    <t>Taxes $984</t>
  </si>
  <si>
    <t>Child Care $1,111</t>
  </si>
  <si>
    <t>Discretionary $37</t>
  </si>
  <si>
    <t>Housing $649</t>
  </si>
  <si>
    <t>ACA Healthcare $308</t>
  </si>
  <si>
    <t>Child Care $926</t>
  </si>
  <si>
    <t xml:space="preserve">Debt payment &amp; Savings $155 </t>
  </si>
  <si>
    <t>Discretionary $49</t>
  </si>
  <si>
    <t>Taxes $921</t>
  </si>
  <si>
    <t>TANF Locality</t>
  </si>
  <si>
    <t>FIPS</t>
  </si>
  <si>
    <t>TANF Grouping 10/14</t>
  </si>
  <si>
    <t>LDSS</t>
  </si>
  <si>
    <t>Combined FIPS</t>
  </si>
  <si>
    <t>2015 TANF Standard of Assistance</t>
  </si>
  <si>
    <t>Accomack County</t>
  </si>
  <si>
    <t>001</t>
  </si>
  <si>
    <t>I</t>
  </si>
  <si>
    <t>Accomack</t>
  </si>
  <si>
    <t>Albemarle County</t>
  </si>
  <si>
    <t>003</t>
  </si>
  <si>
    <t>II</t>
  </si>
  <si>
    <t>Albemarle</t>
  </si>
  <si>
    <t>Alexandria City</t>
  </si>
  <si>
    <t>510</t>
  </si>
  <si>
    <t>III</t>
  </si>
  <si>
    <t>Alexandria</t>
  </si>
  <si>
    <t>Alleghany County</t>
  </si>
  <si>
    <t>560</t>
  </si>
  <si>
    <t>Alleghany/Covington</t>
  </si>
  <si>
    <t>005</t>
  </si>
  <si>
    <t>Amelia County</t>
  </si>
  <si>
    <t>007</t>
  </si>
  <si>
    <t>Amelia</t>
  </si>
  <si>
    <t>Amherst County</t>
  </si>
  <si>
    <t>009</t>
  </si>
  <si>
    <t>Amherst</t>
  </si>
  <si>
    <t>Appomattox County</t>
  </si>
  <si>
    <t>011</t>
  </si>
  <si>
    <t>Appomattox</t>
  </si>
  <si>
    <t>Arlington County</t>
  </si>
  <si>
    <t>013</t>
  </si>
  <si>
    <t>Arlington</t>
  </si>
  <si>
    <t>Augusta County</t>
  </si>
  <si>
    <t>015</t>
  </si>
  <si>
    <t>Augusta/Staunton/Waynesboro</t>
  </si>
  <si>
    <t>Bath County</t>
  </si>
  <si>
    <t>017</t>
  </si>
  <si>
    <t>Bath</t>
  </si>
  <si>
    <t>Bedford County</t>
  </si>
  <si>
    <t>019</t>
  </si>
  <si>
    <t>Bland County</t>
  </si>
  <si>
    <t>021</t>
  </si>
  <si>
    <t>Bland</t>
  </si>
  <si>
    <t>Botetourt County</t>
  </si>
  <si>
    <t>023</t>
  </si>
  <si>
    <t>Botetourt</t>
  </si>
  <si>
    <t>Bristol City</t>
  </si>
  <si>
    <t>520</t>
  </si>
  <si>
    <t>Bristol</t>
  </si>
  <si>
    <t>Brunswick County</t>
  </si>
  <si>
    <t>025</t>
  </si>
  <si>
    <t>Brunswick</t>
  </si>
  <si>
    <t>Buchanan County</t>
  </si>
  <si>
    <t>027</t>
  </si>
  <si>
    <t>Buchanan</t>
  </si>
  <si>
    <t>Buckingham County</t>
  </si>
  <si>
    <t>029</t>
  </si>
  <si>
    <t>Buckingham</t>
  </si>
  <si>
    <t>Buena Vista City</t>
  </si>
  <si>
    <t>530</t>
  </si>
  <si>
    <t>Rockbridge/Buena Vista/Lexington</t>
  </si>
  <si>
    <t>163</t>
  </si>
  <si>
    <t>Campbell County</t>
  </si>
  <si>
    <t>Campbell</t>
  </si>
  <si>
    <t>031</t>
  </si>
  <si>
    <t>Caroline County</t>
  </si>
  <si>
    <t>033</t>
  </si>
  <si>
    <t>Caroline</t>
  </si>
  <si>
    <t>Carroll County</t>
  </si>
  <si>
    <t>035</t>
  </si>
  <si>
    <t>Carroll</t>
  </si>
  <si>
    <t>Charles City County</t>
  </si>
  <si>
    <t>036</t>
  </si>
  <si>
    <t>Charles City</t>
  </si>
  <si>
    <t>Charlotte County</t>
  </si>
  <si>
    <t>037</t>
  </si>
  <si>
    <t>Charlotte</t>
  </si>
  <si>
    <t>Charlottesville City</t>
  </si>
  <si>
    <t>540</t>
  </si>
  <si>
    <t>Charlottesville</t>
  </si>
  <si>
    <t>Chesapeake City</t>
  </si>
  <si>
    <t>550</t>
  </si>
  <si>
    <t>Chesapeake</t>
  </si>
  <si>
    <t>Chesterfield County</t>
  </si>
  <si>
    <t>041</t>
  </si>
  <si>
    <t>Chesterfield/Colonial Heights</t>
  </si>
  <si>
    <t>Clarke County</t>
  </si>
  <si>
    <t>043</t>
  </si>
  <si>
    <t>Clarke</t>
  </si>
  <si>
    <t>Colonial Heights City</t>
  </si>
  <si>
    <t>570</t>
  </si>
  <si>
    <t>Covington City</t>
  </si>
  <si>
    <t>580</t>
  </si>
  <si>
    <t>Craig County</t>
  </si>
  <si>
    <t>045</t>
  </si>
  <si>
    <t>Craig</t>
  </si>
  <si>
    <t>Culpeper County</t>
  </si>
  <si>
    <t>047</t>
  </si>
  <si>
    <t>Culpeper</t>
  </si>
  <si>
    <t>Cumberland County</t>
  </si>
  <si>
    <t>049</t>
  </si>
  <si>
    <t>Cumberland</t>
  </si>
  <si>
    <t>Danville City</t>
  </si>
  <si>
    <t>590</t>
  </si>
  <si>
    <t>Danville</t>
  </si>
  <si>
    <t>Dickenson County</t>
  </si>
  <si>
    <t>051</t>
  </si>
  <si>
    <t>Dickenson</t>
  </si>
  <si>
    <t>Dinwiddie County</t>
  </si>
  <si>
    <t>053</t>
  </si>
  <si>
    <t>Dinwiddie</t>
  </si>
  <si>
    <t>Emporia City</t>
  </si>
  <si>
    <t>595</t>
  </si>
  <si>
    <t>Greensville/Emporia</t>
  </si>
  <si>
    <t>081</t>
  </si>
  <si>
    <t>Essex County</t>
  </si>
  <si>
    <t>057</t>
  </si>
  <si>
    <t>Essex</t>
  </si>
  <si>
    <t>Fairfax County</t>
  </si>
  <si>
    <t>059</t>
  </si>
  <si>
    <t>Fairfax/Falls Church</t>
  </si>
  <si>
    <t>Falls Church City</t>
  </si>
  <si>
    <t>610</t>
  </si>
  <si>
    <t>Fauquier County</t>
  </si>
  <si>
    <t>061</t>
  </si>
  <si>
    <t>Fauquier</t>
  </si>
  <si>
    <t>Floyd County</t>
  </si>
  <si>
    <t>063</t>
  </si>
  <si>
    <t>Floyd</t>
  </si>
  <si>
    <t>Fluvanna County</t>
  </si>
  <si>
    <t>065</t>
  </si>
  <si>
    <t>Fluvanna</t>
  </si>
  <si>
    <t>Franklin City</t>
  </si>
  <si>
    <t>620</t>
  </si>
  <si>
    <t>Franklin County</t>
  </si>
  <si>
    <t>067</t>
  </si>
  <si>
    <t>Frederick County</t>
  </si>
  <si>
    <t>069</t>
  </si>
  <si>
    <t>Frederick</t>
  </si>
  <si>
    <t>Fredericksburg City</t>
  </si>
  <si>
    <t>630</t>
  </si>
  <si>
    <t>Fredericksburg</t>
  </si>
  <si>
    <t>Galax City</t>
  </si>
  <si>
    <t>640</t>
  </si>
  <si>
    <t>Galax</t>
  </si>
  <si>
    <t>Giles County</t>
  </si>
  <si>
    <t>071</t>
  </si>
  <si>
    <t>Giles</t>
  </si>
  <si>
    <t>Gloucester County</t>
  </si>
  <si>
    <t>073</t>
  </si>
  <si>
    <t>Gloucester</t>
  </si>
  <si>
    <t>Goochland County</t>
  </si>
  <si>
    <t>075</t>
  </si>
  <si>
    <t>Goochland</t>
  </si>
  <si>
    <t>Grayson County</t>
  </si>
  <si>
    <t>077</t>
  </si>
  <si>
    <t>Grayson</t>
  </si>
  <si>
    <t>Greene County</t>
  </si>
  <si>
    <t>079</t>
  </si>
  <si>
    <t>Greene</t>
  </si>
  <si>
    <t>Greensville County</t>
  </si>
  <si>
    <t>Halifax County</t>
  </si>
  <si>
    <t>083</t>
  </si>
  <si>
    <t>Halifax</t>
  </si>
  <si>
    <t>Hampton City</t>
  </si>
  <si>
    <t>650</t>
  </si>
  <si>
    <t>Hampton</t>
  </si>
  <si>
    <t>Hanover County</t>
  </si>
  <si>
    <t>085</t>
  </si>
  <si>
    <t>Hanover</t>
  </si>
  <si>
    <t>Harrisonburg City</t>
  </si>
  <si>
    <t>660</t>
  </si>
  <si>
    <t>Rockingham/Harrisonburg</t>
  </si>
  <si>
    <t>165</t>
  </si>
  <si>
    <t>Henrico County</t>
  </si>
  <si>
    <t>087</t>
  </si>
  <si>
    <t>Henrico</t>
  </si>
  <si>
    <t>Henry County</t>
  </si>
  <si>
    <t>089</t>
  </si>
  <si>
    <t>Henry/Martinsville</t>
  </si>
  <si>
    <t>Highland County</t>
  </si>
  <si>
    <t>091</t>
  </si>
  <si>
    <t>Highland</t>
  </si>
  <si>
    <t>Hopewell City</t>
  </si>
  <si>
    <t>670</t>
  </si>
  <si>
    <t>Hopewell</t>
  </si>
  <si>
    <t>Isle of Wight County</t>
  </si>
  <si>
    <t>093</t>
  </si>
  <si>
    <t>Isle Of Wight</t>
  </si>
  <si>
    <t>James City County</t>
  </si>
  <si>
    <t>095</t>
  </si>
  <si>
    <t>James City</t>
  </si>
  <si>
    <t>King and Queen County</t>
  </si>
  <si>
    <t>097</t>
  </si>
  <si>
    <t>King And Queen</t>
  </si>
  <si>
    <t>King George County</t>
  </si>
  <si>
    <t>099</t>
  </si>
  <si>
    <t>King George</t>
  </si>
  <si>
    <t>King William County</t>
  </si>
  <si>
    <t>101</t>
  </si>
  <si>
    <t>King William</t>
  </si>
  <si>
    <t>Lancaster County</t>
  </si>
  <si>
    <t>103</t>
  </si>
  <si>
    <t>Lancaster</t>
  </si>
  <si>
    <t>Lee County</t>
  </si>
  <si>
    <t>105</t>
  </si>
  <si>
    <t>Lee</t>
  </si>
  <si>
    <t>Lexington City</t>
  </si>
  <si>
    <t>678</t>
  </si>
  <si>
    <t>Loudoun County</t>
  </si>
  <si>
    <t>107</t>
  </si>
  <si>
    <t>Loudoun</t>
  </si>
  <si>
    <t>Louisa County</t>
  </si>
  <si>
    <t>109</t>
  </si>
  <si>
    <t>Louisa</t>
  </si>
  <si>
    <t>Lunenburg County</t>
  </si>
  <si>
    <t>111</t>
  </si>
  <si>
    <t>Lunenburg</t>
  </si>
  <si>
    <t>Lynchburg City</t>
  </si>
  <si>
    <t>680</t>
  </si>
  <si>
    <t>Lynchburg</t>
  </si>
  <si>
    <t>Madison County</t>
  </si>
  <si>
    <t>113</t>
  </si>
  <si>
    <t>Madison</t>
  </si>
  <si>
    <t>Manassas City</t>
  </si>
  <si>
    <t>683</t>
  </si>
  <si>
    <t>Manassas</t>
  </si>
  <si>
    <t>Manassas Park City</t>
  </si>
  <si>
    <t>685</t>
  </si>
  <si>
    <t>Manassas Park</t>
  </si>
  <si>
    <t>Martinsville City</t>
  </si>
  <si>
    <t>690</t>
  </si>
  <si>
    <t>Mathews County</t>
  </si>
  <si>
    <t>115</t>
  </si>
  <si>
    <t>Mathews</t>
  </si>
  <si>
    <t>Mecklenburg County</t>
  </si>
  <si>
    <t>117</t>
  </si>
  <si>
    <t>Mecklenburg</t>
  </si>
  <si>
    <t>Middlesex County</t>
  </si>
  <si>
    <t>119</t>
  </si>
  <si>
    <t>Middlesex</t>
  </si>
  <si>
    <t>Montgomery County</t>
  </si>
  <si>
    <t>121</t>
  </si>
  <si>
    <t>Montgomery</t>
  </si>
  <si>
    <t>Nelson County</t>
  </si>
  <si>
    <t>125</t>
  </si>
  <si>
    <t>Nelson</t>
  </si>
  <si>
    <t>New Kent County</t>
  </si>
  <si>
    <t>127</t>
  </si>
  <si>
    <t>New Kent</t>
  </si>
  <si>
    <t>Newport News City</t>
  </si>
  <si>
    <t>700</t>
  </si>
  <si>
    <t>Newport News</t>
  </si>
  <si>
    <t>Norfolk City</t>
  </si>
  <si>
    <t>710</t>
  </si>
  <si>
    <t>Norfolk</t>
  </si>
  <si>
    <t>Northampton County</t>
  </si>
  <si>
    <t>131</t>
  </si>
  <si>
    <t>Northampton</t>
  </si>
  <si>
    <t>Northumberland County</t>
  </si>
  <si>
    <t>133</t>
  </si>
  <si>
    <t>Northumberland</t>
  </si>
  <si>
    <t>Norton City</t>
  </si>
  <si>
    <t>720</t>
  </si>
  <si>
    <t>Norton</t>
  </si>
  <si>
    <t>Nottoway County</t>
  </si>
  <si>
    <t>135</t>
  </si>
  <si>
    <t>Nottoway</t>
  </si>
  <si>
    <t>Orange County</t>
  </si>
  <si>
    <t>137</t>
  </si>
  <si>
    <t>Orange</t>
  </si>
  <si>
    <t>Page County</t>
  </si>
  <si>
    <t>139</t>
  </si>
  <si>
    <t>Page</t>
  </si>
  <si>
    <t>Patrick County</t>
  </si>
  <si>
    <t>141</t>
  </si>
  <si>
    <t>Patrick</t>
  </si>
  <si>
    <t>Petersburg City</t>
  </si>
  <si>
    <t>730</t>
  </si>
  <si>
    <t>Petersburg</t>
  </si>
  <si>
    <t>Pittsylvania County</t>
  </si>
  <si>
    <t>143</t>
  </si>
  <si>
    <t>Pittsylvania</t>
  </si>
  <si>
    <t>Poquoson City</t>
  </si>
  <si>
    <t>735</t>
  </si>
  <si>
    <t>York/Poquoson</t>
  </si>
  <si>
    <t>199</t>
  </si>
  <si>
    <t>Portsmouth City</t>
  </si>
  <si>
    <t>740</t>
  </si>
  <si>
    <t>Portsmouth</t>
  </si>
  <si>
    <t>Powhatan County</t>
  </si>
  <si>
    <t>145</t>
  </si>
  <si>
    <t>Powhatan</t>
  </si>
  <si>
    <t>Prince Edward County</t>
  </si>
  <si>
    <t>147</t>
  </si>
  <si>
    <t>Prince Edward</t>
  </si>
  <si>
    <t>Prince George County</t>
  </si>
  <si>
    <t>149</t>
  </si>
  <si>
    <t>Prince George</t>
  </si>
  <si>
    <t>Prince William County</t>
  </si>
  <si>
    <t>153</t>
  </si>
  <si>
    <t>Prince William</t>
  </si>
  <si>
    <t>Pulaski County</t>
  </si>
  <si>
    <t>155</t>
  </si>
  <si>
    <t>Pulaski</t>
  </si>
  <si>
    <t>Radford City</t>
  </si>
  <si>
    <t>750</t>
  </si>
  <si>
    <t>Radford</t>
  </si>
  <si>
    <t>Rappahannock County</t>
  </si>
  <si>
    <t>157</t>
  </si>
  <si>
    <t>Rappahannock</t>
  </si>
  <si>
    <t>Richmond City</t>
  </si>
  <si>
    <t>760</t>
  </si>
  <si>
    <t>Richmond County</t>
  </si>
  <si>
    <t>159</t>
  </si>
  <si>
    <t>Roanoke City</t>
  </si>
  <si>
    <t>770</t>
  </si>
  <si>
    <t>Roanoke County</t>
  </si>
  <si>
    <t>161</t>
  </si>
  <si>
    <t>Roanoke County/Salem</t>
  </si>
  <si>
    <t>Rockbridge County</t>
  </si>
  <si>
    <t>Rockingham County</t>
  </si>
  <si>
    <t>Russell County</t>
  </si>
  <si>
    <t>167</t>
  </si>
  <si>
    <t>Russell</t>
  </si>
  <si>
    <t>Scott County</t>
  </si>
  <si>
    <t>169</t>
  </si>
  <si>
    <t>Scott</t>
  </si>
  <si>
    <t>Shenandoah County</t>
  </si>
  <si>
    <t>171</t>
  </si>
  <si>
    <t>Shenandoah</t>
  </si>
  <si>
    <t>Smyth County</t>
  </si>
  <si>
    <t>173</t>
  </si>
  <si>
    <t>Smyth</t>
  </si>
  <si>
    <t>Southampton County</t>
  </si>
  <si>
    <t>175</t>
  </si>
  <si>
    <t>Southampton</t>
  </si>
  <si>
    <t>Spotsylvania County</t>
  </si>
  <si>
    <t>177</t>
  </si>
  <si>
    <t>Spotsylvania</t>
  </si>
  <si>
    <t>Stafford County</t>
  </si>
  <si>
    <t>179</t>
  </si>
  <si>
    <t>Stafford</t>
  </si>
  <si>
    <t>Staunton City</t>
  </si>
  <si>
    <t>790</t>
  </si>
  <si>
    <t>Suffolk City</t>
  </si>
  <si>
    <t>800</t>
  </si>
  <si>
    <t>Suffolk</t>
  </si>
  <si>
    <t>Surry County</t>
  </si>
  <si>
    <t>181</t>
  </si>
  <si>
    <t>Surry</t>
  </si>
  <si>
    <t>Sussex County</t>
  </si>
  <si>
    <t>183</t>
  </si>
  <si>
    <t>Sussex</t>
  </si>
  <si>
    <t>Tazewell County</t>
  </si>
  <si>
    <t>185</t>
  </si>
  <si>
    <t>Tazewell</t>
  </si>
  <si>
    <t>Virginia Beach City</t>
  </si>
  <si>
    <t>810</t>
  </si>
  <si>
    <t>Virginia Beach</t>
  </si>
  <si>
    <t>Warren County</t>
  </si>
  <si>
    <t>187</t>
  </si>
  <si>
    <t>Warren</t>
  </si>
  <si>
    <t>Washington County</t>
  </si>
  <si>
    <t>191</t>
  </si>
  <si>
    <t>Washington</t>
  </si>
  <si>
    <t>Waynesboro City</t>
  </si>
  <si>
    <t>820</t>
  </si>
  <si>
    <t>Westmoreland County</t>
  </si>
  <si>
    <t>193</t>
  </si>
  <si>
    <t>Westmoreland</t>
  </si>
  <si>
    <t>Williamsburg City</t>
  </si>
  <si>
    <t>830</t>
  </si>
  <si>
    <t>Williamsburg</t>
  </si>
  <si>
    <t>Winchester City</t>
  </si>
  <si>
    <t>840</t>
  </si>
  <si>
    <t>Winchester</t>
  </si>
  <si>
    <t>Wise County</t>
  </si>
  <si>
    <t>195</t>
  </si>
  <si>
    <t>Wise</t>
  </si>
  <si>
    <t>Wythe County</t>
  </si>
  <si>
    <t>197</t>
  </si>
  <si>
    <t>Wythe</t>
  </si>
  <si>
    <t>York County</t>
  </si>
  <si>
    <t xml:space="preserve">Hourly </t>
  </si>
  <si>
    <t>ACA Healthcare $254</t>
  </si>
  <si>
    <t>Child Care $842</t>
  </si>
  <si>
    <t>Debt payment &amp; Savings $144</t>
  </si>
  <si>
    <t>Discretionary $79</t>
  </si>
  <si>
    <t>Housing $643</t>
  </si>
  <si>
    <t>Taxes $796</t>
  </si>
  <si>
    <t>ACA Healthcare $310</t>
  </si>
  <si>
    <t>Child Care $928</t>
  </si>
  <si>
    <t>Debt payment &amp; Savings $155</t>
  </si>
  <si>
    <t>Discretionary $59</t>
  </si>
  <si>
    <t>Housing $732</t>
  </si>
  <si>
    <t>Brunswick County                         Road to Self-Sufficiency TANF VIEW Family of Three</t>
  </si>
  <si>
    <t>Botetourt County                         Road to Self-Sufficiency TANF VIEW Family of Three</t>
  </si>
  <si>
    <t>Bland County                         Road to Self-Sufficiency TANF VIEW Family of Three</t>
  </si>
  <si>
    <t>Discretionary $34</t>
  </si>
  <si>
    <t>Housing $692</t>
  </si>
  <si>
    <t>Buchanan County                         Road to Self-Sufficiency TANF VIEW Family of Three</t>
  </si>
  <si>
    <t>Buckingham County                         Road to Self-Sufficiency TANF VIEW Family of Three</t>
  </si>
  <si>
    <t>Discretionary $4</t>
  </si>
  <si>
    <t>Campbell County                         Road to Self-Sufficiency TANF VIEW Family of Three</t>
  </si>
  <si>
    <t>Child Care $832</t>
  </si>
  <si>
    <t>Carroll County                         Road to Self-Sufficiency TANF VIEW Family of Three</t>
  </si>
  <si>
    <t>ACA Healthcare $252</t>
  </si>
  <si>
    <t>Child Care $720</t>
  </si>
  <si>
    <t>Debt payment &amp; Savings $135</t>
  </si>
  <si>
    <t>Discretionary $25</t>
  </si>
  <si>
    <t>Taxes $638</t>
  </si>
  <si>
    <t>Charles City County                         Road to Self-Sufficiency TANF VIEW Family of Three</t>
  </si>
  <si>
    <t>ACA Healthcare $453</t>
  </si>
  <si>
    <t>Child Care $1099</t>
  </si>
  <si>
    <t>Debt payment &amp; Savings $183</t>
  </si>
  <si>
    <t>Discretionary $10</t>
  </si>
  <si>
    <t>Taxes $1,234</t>
  </si>
  <si>
    <t>Charlotte County                         Road to Self-Sufficiency TANF VIEW Family of Three</t>
  </si>
  <si>
    <t>Clarke County                         Road to Self-Sufficiency TANF VIEW Family of Three</t>
  </si>
  <si>
    <t>ACA Healthcare $549</t>
  </si>
  <si>
    <t>Debt payment &amp; Savings $221</t>
  </si>
  <si>
    <t>Discretionary $27</t>
  </si>
  <si>
    <t>Child Care $1,238</t>
  </si>
  <si>
    <t>Housing $1,458</t>
  </si>
  <si>
    <t>Taxes $1,696</t>
  </si>
  <si>
    <t>Craig County                         Road to Self-Sufficiency TANF VIEW Family of Three</t>
  </si>
  <si>
    <t>ACA Healthcare $282</t>
  </si>
  <si>
    <t>Child Care $905</t>
  </si>
  <si>
    <t>Culpeper County                         Road to Self-Sufficiency TANF VIEW Family of Three</t>
  </si>
  <si>
    <t>ACA Healthcare $459</t>
  </si>
  <si>
    <t>Child Care $1,218</t>
  </si>
  <si>
    <t>Debt payment &amp; Savings $189</t>
  </si>
  <si>
    <t>Housing $974</t>
  </si>
  <si>
    <t>Taxes $1,296</t>
  </si>
  <si>
    <t>Cumberland County                         Road to Self-Sufficiency TANF VIEW Family of Three</t>
  </si>
  <si>
    <t>ACA Healthcare $393</t>
  </si>
  <si>
    <t>Discretionary $42</t>
  </si>
  <si>
    <t>Dickenson County                         Road to Self-Sufficiency TANF VIEW Family of Three</t>
  </si>
  <si>
    <t>Dinwiddie County                         Road to Self-Sufficiency TANF VIEW Family of Three</t>
  </si>
  <si>
    <t>Child Care $1,099</t>
  </si>
  <si>
    <t>Essex County                         Road to Self-Sufficiency TANF VIEW Family of Three</t>
  </si>
  <si>
    <t>ACA Healthcare $422</t>
  </si>
  <si>
    <t>Debt payment &amp; Savings $177</t>
  </si>
  <si>
    <t>Discretionary $33</t>
  </si>
  <si>
    <t>Housing $868</t>
  </si>
  <si>
    <t>Taxes $1,171</t>
  </si>
  <si>
    <t>Transportation $331</t>
  </si>
  <si>
    <t>Floyd County                         Road to Self-Sufficiency TANF VIEW Family of Three</t>
  </si>
  <si>
    <t>Discretionary $16</t>
  </si>
  <si>
    <t>Transportation $303</t>
  </si>
  <si>
    <t>Fluvanna County                         Road to Self-Sufficiency TANF VIEW Family of Three</t>
  </si>
  <si>
    <t>ACA Healthcare $480</t>
  </si>
  <si>
    <t>Child Care $1111</t>
  </si>
  <si>
    <t>Discretionary $31</t>
  </si>
  <si>
    <t>Housing $1,038</t>
  </si>
  <si>
    <t>Franklin County                         Road to Self-Sufficiency TANF VIEW Family of Three</t>
  </si>
  <si>
    <t>ACA Healthcare $353</t>
  </si>
  <si>
    <t>Child Care $1116</t>
  </si>
  <si>
    <t>Frederick County                         Road to Self-Sufficiency TANF VIEW Family of Three</t>
  </si>
  <si>
    <t>ACA Healthcare $457</t>
  </si>
  <si>
    <t>Child Care $1,277</t>
  </si>
  <si>
    <t>Discretionary $1</t>
  </si>
  <si>
    <t>Housing $819</t>
  </si>
  <si>
    <t>Giles County                         Road to Self-Sufficiency TANF VIEW Family of Three</t>
  </si>
  <si>
    <t>ACA Healthcare $246</t>
  </si>
  <si>
    <t>Discretionary $24</t>
  </si>
  <si>
    <t>Gloucester County                         Road to Self-Sufficiency TANF VIEW Family of Three</t>
  </si>
  <si>
    <t>ACA Healthcare $537</t>
  </si>
  <si>
    <t>Child Care $1,674</t>
  </si>
  <si>
    <t>Debt payment &amp; Savings $225</t>
  </si>
  <si>
    <t>Housing $1,107</t>
  </si>
  <si>
    <t>Taxes $1,784</t>
  </si>
  <si>
    <t>Goochland County                         Road to Self-Sufficiency TANF VIEW Family of Three</t>
  </si>
  <si>
    <t>ACA Healthcare $454</t>
  </si>
  <si>
    <t>Child Care $1,640</t>
  </si>
  <si>
    <t>Debt payment &amp; Savings $216</t>
  </si>
  <si>
    <t>Discretionary $90</t>
  </si>
  <si>
    <t>Taxes $1,616</t>
  </si>
  <si>
    <t>Grayson County                         Road to Self-Sufficiency TANF VIEW Family of Three</t>
  </si>
  <si>
    <t>Greene County                         Road to Self-Sufficiency TANF VIEW Family of Three</t>
  </si>
  <si>
    <t>Child Care $1029</t>
  </si>
  <si>
    <t>Discretionary $35</t>
  </si>
  <si>
    <t>Housing $690</t>
  </si>
  <si>
    <t>Greensville County                         Road to Self-Sufficiency TANF VIEW Family of Three</t>
  </si>
  <si>
    <t>Halifax County                         Road to Self-Sufficiency TANF VIEW Family of Three</t>
  </si>
  <si>
    <t>Taxes $196</t>
  </si>
  <si>
    <t>Hanover County                         Road to Self-Sufficiency TANF VIEW Family of Three</t>
  </si>
  <si>
    <t>Child Care $1,513</t>
  </si>
  <si>
    <t>Debt payment &amp; Savings $205</t>
  </si>
  <si>
    <t>Discretionary $15</t>
  </si>
  <si>
    <t>Taxes $1,483</t>
  </si>
  <si>
    <t>Henry County                         Road to Self-Sufficiency TANF VIEW Family of Three</t>
  </si>
  <si>
    <t>ACA Healthcare $216</t>
  </si>
  <si>
    <t>Child Care $762</t>
  </si>
  <si>
    <t>Debt payment &amp; Savings $139</t>
  </si>
  <si>
    <t>Discretionary $91</t>
  </si>
  <si>
    <t>Taxes $734</t>
  </si>
  <si>
    <t>Discretionary $43</t>
  </si>
  <si>
    <t>Isle of Wight County                         Road to Self-Sufficiency TANF VIEW Family of Three</t>
  </si>
  <si>
    <t>ACA Healthcare $482</t>
  </si>
  <si>
    <t>Child Care $1,010</t>
  </si>
  <si>
    <t>Discretionary $61</t>
  </si>
  <si>
    <t>King and Queen County                         Road to Self-Sufficiency TANF VIEW Family of Three</t>
  </si>
  <si>
    <t>King William County                         Road to Self-Sufficiency TANF VIEW Family of Three</t>
  </si>
  <si>
    <t>Discretionary $50</t>
  </si>
  <si>
    <t>Housing $878</t>
  </si>
  <si>
    <t>Lancaster County                         Road to Self-Sufficiency TANF VIEW Family of Three</t>
  </si>
  <si>
    <t>Lee County                         Road to Self-Sufficiency TANF VIEW Family of Three</t>
  </si>
  <si>
    <t>Louisa County                         Road to Self-Sufficiency TANF VIEW Family of Three</t>
  </si>
  <si>
    <t>Debt payment &amp; Savings $166</t>
  </si>
  <si>
    <t>Discretionary $51</t>
  </si>
  <si>
    <t>Housing $713</t>
  </si>
  <si>
    <t>Taxes $1,046</t>
  </si>
  <si>
    <t>Lunenburg County                         Road to Self-Sufficiency TANF VIEW Family of Three</t>
  </si>
  <si>
    <t>Housing $693</t>
  </si>
  <si>
    <t>Madison County                         Road to Self-Sufficiency TANF VIEW Family of Three</t>
  </si>
  <si>
    <t>ACA Healthcare $534</t>
  </si>
  <si>
    <t>Child Care $1,482</t>
  </si>
  <si>
    <t>Debt payment &amp; Savings $211</t>
  </si>
  <si>
    <t>Taxes $1,546</t>
  </si>
  <si>
    <t>Mathews County                         Road to Self-Sufficiency TANF VIEW Family of Three</t>
  </si>
  <si>
    <t>ACA Healthcare $498</t>
  </si>
  <si>
    <t>Debt payment &amp; Savings $194</t>
  </si>
  <si>
    <t>Taxes $1,359</t>
  </si>
  <si>
    <t>Mecklenburg County                         Road to Self-Sufficiency TANF VIEW Family of Three</t>
  </si>
  <si>
    <t>Child Care $856</t>
  </si>
  <si>
    <t>Discretionary $44</t>
  </si>
  <si>
    <t>Housing $664</t>
  </si>
  <si>
    <t>Middlesex County                         Road to Self-Sufficiency TANF VIEW Family of Three</t>
  </si>
  <si>
    <t>Housing $682</t>
  </si>
  <si>
    <t>Nelson County                         Road to Self-Sufficiency TANF VIEW Family of Three</t>
  </si>
  <si>
    <t>ACA Healthcare $484</t>
  </si>
  <si>
    <t>Child Care $1,299</t>
  </si>
  <si>
    <t>Debt payment &amp; Savings $200</t>
  </si>
  <si>
    <t>Taxes $1,421</t>
  </si>
  <si>
    <t>New Kent County                         Road to Self-Sufficiency TANF VIEW Family of Three</t>
  </si>
  <si>
    <t>Child Care $1,345</t>
  </si>
  <si>
    <t>Discretionary $78</t>
  </si>
  <si>
    <t>Northampton County                         Road to Self-Sufficiency TANF VIEW Family of Three</t>
  </si>
  <si>
    <t>Housing $777</t>
  </si>
  <si>
    <t>Annually</t>
  </si>
  <si>
    <t>Northumberland County                         Road to Self-Sufficiency TANF VIEW Family of Three</t>
  </si>
  <si>
    <t>ACA Healthcare $392</t>
  </si>
  <si>
    <t>Housing $803</t>
  </si>
  <si>
    <t>Nottoway County                         Road to Self-Sufficiency TANF VIEW Family of Three</t>
  </si>
  <si>
    <t>Discretionary $47</t>
  </si>
  <si>
    <t>Housing $757</t>
  </si>
  <si>
    <t>Orange County                         Road to Self-Sufficiency TANF VIEW Family of Three</t>
  </si>
  <si>
    <t>ACA Healthcare $499</t>
  </si>
  <si>
    <t>Discretionary $46</t>
  </si>
  <si>
    <t>Housing $843</t>
  </si>
  <si>
    <t>Page County                         Road to Self-Sufficiency TANF VIEW Family of Three</t>
  </si>
  <si>
    <t>Discretionary $36</t>
  </si>
  <si>
    <t>Housing $652</t>
  </si>
  <si>
    <t>Patrick County                         Road to Self-Sufficiency TANF VIEW Family of Three</t>
  </si>
  <si>
    <t>Pittsylvania County                         Road to Self-Sufficiency TANF VIEW Family of Three</t>
  </si>
  <si>
    <t>ACA Healthcare $239</t>
  </si>
  <si>
    <t>Child Care $893</t>
  </si>
  <si>
    <t>Powhatan County                         Road to Self-Sufficiency TANF VIEW Family of Three</t>
  </si>
  <si>
    <t>Child Care $1,488</t>
  </si>
  <si>
    <t>Discretionary $39</t>
  </si>
  <si>
    <t>Prince Edward County                         Road to Self-Sufficiency TANF VIEW Family of Three</t>
  </si>
  <si>
    <t>Child Care $968</t>
  </si>
  <si>
    <t>Housing $775</t>
  </si>
  <si>
    <t>Prince George County                         Road to Self-Sufficiency TANF VIEW Family of Three</t>
  </si>
  <si>
    <t>Pulaski County                         Road to Self-Sufficiency TANF VIEW Family of Three</t>
  </si>
  <si>
    <t>Discretionary $73</t>
  </si>
  <si>
    <t>Rappahannock County                         Road to Self-Sufficiency TANF VIEW Family of Three</t>
  </si>
  <si>
    <t>Child Care $1482</t>
  </si>
  <si>
    <t>Housing $1,056</t>
  </si>
  <si>
    <t>Richmond County                         Road to Self-Sufficiency TANF VIEW Family of Three</t>
  </si>
  <si>
    <t>ACA Healthcare $335</t>
  </si>
  <si>
    <t>Discretionary $28</t>
  </si>
  <si>
    <t>Rockbridge County                         Road to Self-Sufficiency TANF VIEW Family of Three</t>
  </si>
  <si>
    <t>Child Care $1,319</t>
  </si>
  <si>
    <t>Discretionary $32</t>
  </si>
  <si>
    <t>Housing $677</t>
  </si>
  <si>
    <t>Russell County                         Road to Self-Sufficiency TANF VIEW Family of Three</t>
  </si>
  <si>
    <t>Scott County                         Road to Self-Sufficiency TANF VIEW Family of Three</t>
  </si>
  <si>
    <t>Housing $658</t>
  </si>
  <si>
    <t>Shenandoah County                         Road to Self-Sufficiency TANF VIEW Family of Three</t>
  </si>
  <si>
    <t>Child Care $982</t>
  </si>
  <si>
    <t>Discretionary $77</t>
  </si>
  <si>
    <t>Housing $816</t>
  </si>
  <si>
    <t>Smyth County                         Road to Self-Sufficiency TANF VIEW Family of Three</t>
  </si>
  <si>
    <t>ACA Healthcare $229</t>
  </si>
  <si>
    <t>Southampton County                         Road to Self-Sufficiency TANF VIEW Family of Three</t>
  </si>
  <si>
    <t>ACA Healthcare $539</t>
  </si>
  <si>
    <t>Debt payment &amp; Savings $28</t>
  </si>
  <si>
    <t>Housing $806</t>
  </si>
  <si>
    <t>Surry County                         Road to Self-Sufficiency TANF VIEW Family of Three</t>
  </si>
  <si>
    <t>Sussex County                         Road to Self-Sufficiency TANF VIEW Family of Three</t>
  </si>
  <si>
    <t>Tazewell County                         Road to Self-Sufficiency TANF VIEW Family of Three</t>
  </si>
  <si>
    <t>ACA Healthcare $372</t>
  </si>
  <si>
    <t>Child Care $772</t>
  </si>
  <si>
    <t>Washington County                         Road to Self-Sufficiency TANF VIEW Family of Three</t>
  </si>
  <si>
    <t>Child Care $795</t>
  </si>
  <si>
    <t>Discretionary $6</t>
  </si>
  <si>
    <t>Westmoreland County                         Road to Self-Sufficiency TANF VIEW Family of Three</t>
  </si>
  <si>
    <t>ACA Healthcare $344</t>
  </si>
  <si>
    <t>Housing $752</t>
  </si>
  <si>
    <t>Wise County                         Road to Self-Sufficiency TANF VIEW Family of Three</t>
  </si>
  <si>
    <t>ACA Healthcare $398</t>
  </si>
  <si>
    <t>Discretionary $40</t>
  </si>
  <si>
    <t>Wythe County                         Road to Self-Sufficiency TANF VIEW Family of Three</t>
  </si>
  <si>
    <t>Child Care $877</t>
  </si>
  <si>
    <t>Discretionary $3</t>
  </si>
  <si>
    <t>Housing $645</t>
  </si>
  <si>
    <t>Albemarle County                         Road to Self-Sufficiency TANF VIEW Family of Three</t>
  </si>
  <si>
    <t>Child Care $1,802</t>
  </si>
  <si>
    <t>Discretionary $29</t>
  </si>
  <si>
    <t>Chesterfield County                         Road to Self-Sufficiency TANF VIEW Family of Three</t>
  </si>
  <si>
    <t>Child Care $1,698</t>
  </si>
  <si>
    <t>Henrico County                         Road to Self-Sufficiency TANF VIEW Family of Three</t>
  </si>
  <si>
    <t>Child Care $1,690</t>
  </si>
  <si>
    <t>Discretionary $41</t>
  </si>
  <si>
    <t>Loudoun County                         Road to Self-Sufficiency TANF VIEW Family of Three</t>
  </si>
  <si>
    <t>$44.25 = $92,040</t>
  </si>
  <si>
    <t>$45.25 = $94,120</t>
  </si>
  <si>
    <t>$46.25 = $96,200</t>
  </si>
  <si>
    <t>$47.25 = $98,280</t>
  </si>
  <si>
    <t>$48.25 = $100,360</t>
  </si>
  <si>
    <t>$49.25 = $102,440</t>
  </si>
  <si>
    <t>$50.25 = $104,520</t>
  </si>
  <si>
    <t>ACA Healthcare $514</t>
  </si>
  <si>
    <t>Child Care $2,439</t>
  </si>
  <si>
    <t>Debt payment &amp; Savings $283</t>
  </si>
  <si>
    <t>Taxes $3,060</t>
  </si>
  <si>
    <t>Roanoke County                         Road to Self-Sufficiency TANF VIEW Family of Three</t>
  </si>
  <si>
    <t>Child Care $1,326</t>
  </si>
  <si>
    <t>Rockingham County                         Road to Self-Sufficiency TANF VIEW Family of Three</t>
  </si>
  <si>
    <t>ACA Healthcare $426</t>
  </si>
  <si>
    <t>Child Care $1,146</t>
  </si>
  <si>
    <t>Discretionary $14</t>
  </si>
  <si>
    <t>Housing $863</t>
  </si>
  <si>
    <t>Warren County                         Road to Self-Sufficiency TANF VIEW Family of Three</t>
  </si>
  <si>
    <t>ACA Healthcare $582</t>
  </si>
  <si>
    <t>Child Care $1,038</t>
  </si>
  <si>
    <t>Housing $910</t>
  </si>
  <si>
    <t>Arlington County                         Road to Self-Sufficiency TANF VIEW Family of Three</t>
  </si>
  <si>
    <t>$51.25 = $106,600</t>
  </si>
  <si>
    <t>$52.25 = $108,680</t>
  </si>
  <si>
    <t>$53.25 = $110,760</t>
  </si>
  <si>
    <t>$54.25 = $112,840</t>
  </si>
  <si>
    <t>Child Care $2,829</t>
  </si>
  <si>
    <t>Debt payment &amp; Savings $301</t>
  </si>
  <si>
    <t>Discretionary $0.44</t>
  </si>
  <si>
    <t>Taxes $3,379</t>
  </si>
  <si>
    <t>Augusta County                         Road to Self-Sufficiency TANF VIEW Family of Three</t>
  </si>
  <si>
    <t>ACA Healthcare $409</t>
  </si>
  <si>
    <t>Child Care $1,197</t>
  </si>
  <si>
    <t>Housing $801</t>
  </si>
  <si>
    <t>County County                         Road to Self-Sufficiency TANF VIEW Family of Three</t>
  </si>
  <si>
    <t>ACA Healthcare $496</t>
  </si>
  <si>
    <t>Discretionary $82</t>
  </si>
  <si>
    <t>Fairfax County                         Road to Self-Sufficiency TANF VIEW Family of Three</t>
  </si>
  <si>
    <t>Child Care $2,415</t>
  </si>
  <si>
    <t>Fauquier County                         Road to Self-Sufficiency TANF VIEW Family of Three</t>
  </si>
  <si>
    <t>Child Care $1,681</t>
  </si>
  <si>
    <t>Debt payment &amp; Savings $244</t>
  </si>
  <si>
    <t>Discretionary $65</t>
  </si>
  <si>
    <t>Taxes $2,266</t>
  </si>
  <si>
    <t>James City County                         Road to Self-Sufficiency TANF VIEW Family of Three</t>
  </si>
  <si>
    <t>King George County                         Road to Self-Sufficiency TANF VIEW Family of Three</t>
  </si>
  <si>
    <t>Discretionary $80</t>
  </si>
  <si>
    <t>Child Care $1,454</t>
  </si>
  <si>
    <t>Child Care $1,529</t>
  </si>
  <si>
    <t>Housing $1,036</t>
  </si>
  <si>
    <t>Montgomery County                         Road to Self-Sufficiency TANF VIEW Family of Three</t>
  </si>
  <si>
    <t>ACA Healthcare $356</t>
  </si>
  <si>
    <t>Child Care $1,144</t>
  </si>
  <si>
    <t>Housing $733</t>
  </si>
  <si>
    <t>Prince William County                         Road to Self-Sufficiency TANF VIEW Family of Three</t>
  </si>
  <si>
    <t>Child Care $1,878</t>
  </si>
  <si>
    <t>Debt payment &amp; Savings $252</t>
  </si>
  <si>
    <t>Taxes $2,459</t>
  </si>
  <si>
    <t>Spotsylvania County                         Road to Self-Sufficiency TANF VIEW Family of Three</t>
  </si>
  <si>
    <t>ACA Healthcare $678</t>
  </si>
  <si>
    <t>Child Care $1,461</t>
  </si>
  <si>
    <t>Debt payment &amp; Savings $240</t>
  </si>
  <si>
    <t>Taxes $2,170</t>
  </si>
  <si>
    <t>Stafford County                         Road to Self-Sufficiency TANF VIEW Family of Three</t>
  </si>
  <si>
    <t>Discretionary $53</t>
  </si>
  <si>
    <t>York County                         Road to Self-Sufficiency TANF VIEW Family of Three</t>
  </si>
  <si>
    <t>Child Care $1,380</t>
  </si>
  <si>
    <t>Discretionary $57</t>
  </si>
  <si>
    <t>Bristol City Road to Self-Sufficiency TANF VIEW Family of Three</t>
  </si>
  <si>
    <t>Child Care $952</t>
  </si>
  <si>
    <t>Buena Vista City Road to                       Self-Sufficiency TANF VIEW Family of Three</t>
  </si>
  <si>
    <t>Clifton Forge City Road to                       Self-Sufficiency TANF VIEW Family of Three</t>
  </si>
  <si>
    <t>Housing $674</t>
  </si>
  <si>
    <t>Clifton Forge City</t>
  </si>
  <si>
    <t>Danville City Road to                       Self-Sufficiency TANF VIEW Family of Three</t>
  </si>
  <si>
    <t>Child Care $914</t>
  </si>
  <si>
    <t>Emporia City Road to                       Self-Sufficiency TANF VIEW Family of Three</t>
  </si>
  <si>
    <t>Franklin City Road to                       Self-Sufficiency TANF VIEW Family of Three</t>
  </si>
  <si>
    <t>ACA Healthcare $199</t>
  </si>
  <si>
    <t>Child Care $173</t>
  </si>
  <si>
    <t>Debt payment &amp; Savings $109</t>
  </si>
  <si>
    <t>Discretionary $70</t>
  </si>
  <si>
    <t>Food $526</t>
  </si>
  <si>
    <t>Taxes $282</t>
  </si>
  <si>
    <t>Galax City Road to                       Self-Sufficiency TANF VIEW Family of Three</t>
  </si>
  <si>
    <t>Food $619</t>
  </si>
  <si>
    <t>Norton City Road to                       Self-Sufficiency TANF VIEW Family of Three</t>
  </si>
  <si>
    <t>Suffolk City Road to                       Self-Sufficiency TANF VIEW Family of Three</t>
  </si>
  <si>
    <t>ACA Healthcare $515</t>
  </si>
  <si>
    <t>Child Care $1,221</t>
  </si>
  <si>
    <t>Chesapeake City Road to                       Self-Sufficiency TANF VIEW Family of Three</t>
  </si>
  <si>
    <t>Child Care $1,431</t>
  </si>
  <si>
    <t>Transportation $90</t>
  </si>
  <si>
    <t>Covington City Road to                       Self-Sufficiency TANF VIEW Family of Three</t>
  </si>
  <si>
    <t>Harrisonburg City Road to                       Self-Sufficiency TANF VIEW Family of Three</t>
  </si>
  <si>
    <t>Hopewell City Road to                       Self-Sufficiency TANF VIEW Family of Three</t>
  </si>
  <si>
    <t>Child Care $907</t>
  </si>
  <si>
    <t>Discretionary $52</t>
  </si>
  <si>
    <t>Lexington City Road to                       Self-Sufficiency TANF VIEW Family of Three</t>
  </si>
  <si>
    <t>Lynchburg City Road to                       Self-Sufficiency TANF VIEW Family of Three</t>
  </si>
  <si>
    <t>Transportation $80</t>
  </si>
  <si>
    <t>Martinsville City Road to                       Self-Sufficiency TANF VIEW Family of Three</t>
  </si>
  <si>
    <t>Norfolk City Road to                       Self-Sufficiency TANF VIEW Family of Three</t>
  </si>
  <si>
    <t>Discretionary $86</t>
  </si>
  <si>
    <t>Transportation $100</t>
  </si>
  <si>
    <t>Petersburg City Road to                       Self-Sufficiency TANF VIEW Family of Three</t>
  </si>
  <si>
    <t>Child Care $882</t>
  </si>
  <si>
    <t>Discretionary $76</t>
  </si>
  <si>
    <t>Portsmouth City Road to                       Self-Sufficiency TANF VIEW Family of Three</t>
  </si>
  <si>
    <t>Child Care $1,416</t>
  </si>
  <si>
    <t>Transportation $101</t>
  </si>
  <si>
    <t>Radford City Road to                       Self-Sufficiency TANF VIEW Family of Three</t>
  </si>
  <si>
    <t>ACA Healthcare $273</t>
  </si>
  <si>
    <t>Discretionary $13</t>
  </si>
  <si>
    <t>Richmond City Road to                       Self-Sufficiency TANF VIEW Family of Three</t>
  </si>
  <si>
    <t>Child Care $1,459</t>
  </si>
  <si>
    <t>Discretionary $71</t>
  </si>
  <si>
    <t>Roanoke City Road to                       Self-Sufficiency TANF VIEW Family of Three</t>
  </si>
  <si>
    <t>ACA Healthcare $366</t>
  </si>
  <si>
    <t>Child Care $1,300</t>
  </si>
  <si>
    <t>Transportation $91</t>
  </si>
  <si>
    <t>Virginia Beach City Road to                       Self-Sufficiency TANF VIEW Family of Three</t>
  </si>
  <si>
    <t>Child Care $1,532</t>
  </si>
  <si>
    <t>Williamsburg City Road to                       Self-Sufficiency TANF VIEW Family of Three</t>
  </si>
  <si>
    <t>Child Care $1,429</t>
  </si>
  <si>
    <t>Winchester City Road to                       Self-Sufficiency TANF VIEW Family of Three</t>
  </si>
  <si>
    <t>Alexandria County                         Road to Self-Sufficiency TANF VIEW Family of Three</t>
  </si>
  <si>
    <t>Child Care $2,065</t>
  </si>
  <si>
    <t>Debt payment &amp; Savings $264</t>
  </si>
  <si>
    <t>Taxes $2,741</t>
  </si>
  <si>
    <t>Transportation $351</t>
  </si>
  <si>
    <t>Discretionary $9</t>
  </si>
  <si>
    <t>Transportation $51</t>
  </si>
  <si>
    <t>Charlottesville City Road to                       Self-Sufficiency TANF VIEW Family of Three</t>
  </si>
  <si>
    <t>Colonial Heights City Road to                       Self-Sufficiency TANF VIEW Family of Three</t>
  </si>
  <si>
    <t>Discretionary $85</t>
  </si>
  <si>
    <t>Falls Church City                         Road to Self-Sufficiency TANF VIEW Family of Three</t>
  </si>
  <si>
    <t>Fredericksburg City Road to                       Self-Sufficiency TANF VIEW Family of Three</t>
  </si>
  <si>
    <t>Child Care $1,624</t>
  </si>
  <si>
    <t>Hampton City Road to                       Self-Sufficiency TANF VIEW Family of Three</t>
  </si>
  <si>
    <t>Manassas City Road to                       Self-Sufficiency TANF VIEW Family of Three</t>
  </si>
  <si>
    <t>Child Care $1,740</t>
  </si>
  <si>
    <t>Manassas Park City                    Road to Self-Sufficiency TANF VIEW Family of Three</t>
  </si>
  <si>
    <t>Child Care $2,317</t>
  </si>
  <si>
    <t>Debt payment &amp; Savings $278</t>
  </si>
  <si>
    <t>Discretionary $69</t>
  </si>
  <si>
    <t>Taxes $2,980</t>
  </si>
  <si>
    <t>Newport News City Road to                       Self-Sufficiency TANF VIEW Family of Three</t>
  </si>
  <si>
    <t>Child Care $1,267</t>
  </si>
  <si>
    <t>Discretionary $7</t>
  </si>
  <si>
    <t>Poquoson City Road to                       Self-Sufficiency TANF VIEW Family of Three</t>
  </si>
  <si>
    <t>HUD FMR two bedrooms</t>
  </si>
  <si>
    <t>Staunton City Road to                       Self-Sufficiency TANF VIEW Family of Three</t>
  </si>
  <si>
    <t>ACA Healthcare $602</t>
  </si>
  <si>
    <t>Waynesboro City                       Road to Self-Sufficiency TANF VIEW Family of Three</t>
  </si>
  <si>
    <t>TANF Group</t>
  </si>
  <si>
    <t>Agency</t>
  </si>
  <si>
    <t>Agecy FIPS</t>
  </si>
  <si>
    <t>TANF Standard of Assistance</t>
  </si>
  <si>
    <t>HUD FMR</t>
  </si>
  <si>
    <t>Monthly Income</t>
  </si>
  <si>
    <t>Annual Income</t>
  </si>
  <si>
    <t>Hourly Income</t>
  </si>
  <si>
    <t>Weekly Earnings Family Size 3 (children ages 3 &amp; 7)</t>
  </si>
  <si>
    <t>EITC (Head of Household)</t>
  </si>
  <si>
    <t>CREDIT FOR CHILD AND DEPENDENT CARE EXPENSES</t>
  </si>
  <si>
    <t>SNAP Benefits (MONTHLY income Limit $2114)</t>
  </si>
  <si>
    <t>TANF Benefits</t>
  </si>
  <si>
    <t>State AVG Child Support Payment 2015</t>
  </si>
  <si>
    <t xml:space="preserve">2015 Minimum Self-Sufficiency Income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</si>
</sst>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[$$-409]#,##0_);\([$$-409]#,##0\)"/>
  </numFmts>
  <fonts count="23" x14ac:knownFonts="1">
    <font>
      <sz val="12"/>
      <color theme="1"/>
      <name val="Times New Roman"/>
      <family val="2"/>
    </font>
    <font>
      <sz val="26"/>
      <color theme="3"/>
      <name val="Century Gothic"/>
      <family val="2"/>
    </font>
    <font>
      <sz val="12"/>
      <color theme="1"/>
      <name val="Times New Roman"/>
      <family val="2"/>
    </font>
    <font>
      <sz val="16"/>
      <color theme="3"/>
      <name val="Century Gothic"/>
      <family val="2"/>
    </font>
    <font>
      <sz val="16"/>
      <color theme="1"/>
      <name val="Times New Roman"/>
      <family val="2"/>
    </font>
    <font>
      <sz val="12"/>
      <color theme="1"/>
      <name val="Century Gothic"/>
      <family val="2"/>
    </font>
    <font>
      <sz val="12"/>
      <name val="Century Gothic"/>
      <family val="2"/>
    </font>
    <font>
      <sz val="16"/>
      <color theme="4" tint="-0.499984740745262"/>
      <name val="Century Gothic"/>
      <family val="2"/>
    </font>
    <font>
      <sz val="10"/>
      <name val="Arial"/>
      <family val="2"/>
    </font>
    <font>
      <sz val="12"/>
      <color theme="0"/>
      <name val="Century Gothic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name val="Calibri"/>
      <family val="2"/>
    </font>
    <font>
      <b/>
      <sz val="12"/>
      <name val="Times New Roman"/>
      <family val="1"/>
    </font>
    <font>
      <sz val="12"/>
      <color theme="0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3"/>
      <color rgb="FF4F81BD"/>
      <name val="Cambria"/>
      <family val="1"/>
    </font>
    <font>
      <sz val="12"/>
      <color rgb="FF000000"/>
      <name val="Times New Roman"/>
      <family val="1"/>
    </font>
    <font>
      <u/>
      <sz val="12"/>
      <color theme="10"/>
      <name val="Times New Roman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-0.24994659260841701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indexed="22"/>
      </right>
      <top style="hair">
        <color auto="1"/>
      </top>
      <bottom style="hair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hair">
        <color auto="1"/>
      </right>
      <top/>
      <bottom/>
      <diagonal/>
    </border>
    <border>
      <left style="hair">
        <color indexed="22"/>
      </left>
      <right style="hair">
        <color auto="1"/>
      </right>
      <top style="thin">
        <color indexed="22"/>
      </top>
      <bottom style="thick">
        <color rgb="FFC00000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 style="hair">
        <color auto="1"/>
      </right>
      <top/>
      <bottom style="thin">
        <color indexed="22"/>
      </bottom>
      <diagonal/>
    </border>
    <border>
      <left style="thin">
        <color indexed="22"/>
      </left>
      <right style="hair">
        <color auto="1"/>
      </right>
      <top/>
      <bottom style="hair">
        <color theme="1"/>
      </bottom>
      <diagonal/>
    </border>
    <border>
      <left style="thin">
        <color indexed="22"/>
      </left>
      <right style="hair">
        <color auto="1"/>
      </right>
      <top style="thin">
        <color indexed="22"/>
      </top>
      <bottom style="thick">
        <color rgb="FFC00000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</borders>
  <cellStyleXfs count="13">
    <xf numFmtId="0" fontId="0" fillId="0" borderId="0"/>
    <xf numFmtId="44" fontId="2" fillId="0" borderId="0" applyFont="0" applyFill="0" applyBorder="0" applyAlignment="0" applyProtection="0"/>
    <xf numFmtId="0" fontId="8" fillId="0" borderId="0"/>
    <xf numFmtId="0" fontId="10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14" fillId="0" borderId="0"/>
    <xf numFmtId="0" fontId="22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7" fillId="0" borderId="0" xfId="0" applyFont="1" applyAlignment="1">
      <alignment wrapText="1"/>
    </xf>
    <xf numFmtId="165" fontId="7" fillId="0" borderId="0" xfId="0" applyNumberFormat="1" applyFont="1" applyAlignment="1">
      <alignment wrapText="1"/>
    </xf>
    <xf numFmtId="0" fontId="7" fillId="0" borderId="0" xfId="0" applyFont="1" applyAlignment="1">
      <alignment horizontal="right" wrapText="1"/>
    </xf>
    <xf numFmtId="165" fontId="6" fillId="0" borderId="3" xfId="2" applyNumberFormat="1" applyFont="1" applyFill="1" applyBorder="1" applyAlignment="1">
      <alignment horizontal="right"/>
    </xf>
    <xf numFmtId="164" fontId="6" fillId="0" borderId="4" xfId="2" applyNumberFormat="1" applyFont="1" applyFill="1" applyBorder="1" applyAlignment="1">
      <alignment horizontal="right"/>
    </xf>
    <xf numFmtId="164" fontId="6" fillId="0" borderId="5" xfId="2" applyNumberFormat="1" applyFont="1" applyFill="1" applyBorder="1" applyAlignment="1">
      <alignment horizontal="right"/>
    </xf>
    <xf numFmtId="165" fontId="6" fillId="0" borderId="5" xfId="2" applyNumberFormat="1" applyFont="1" applyFill="1" applyBorder="1" applyAlignment="1">
      <alignment horizontal="right"/>
    </xf>
    <xf numFmtId="164" fontId="6" fillId="0" borderId="2" xfId="2" applyNumberFormat="1" applyFont="1" applyFill="1" applyBorder="1" applyAlignment="1">
      <alignment horizontal="right"/>
    </xf>
    <xf numFmtId="8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>
      <alignment wrapText="1"/>
    </xf>
    <xf numFmtId="164" fontId="6" fillId="0" borderId="6" xfId="2" applyNumberFormat="1" applyFont="1" applyFill="1" applyBorder="1" applyAlignment="1">
      <alignment horizontal="right"/>
    </xf>
    <xf numFmtId="164" fontId="6" fillId="0" borderId="7" xfId="2" applyNumberFormat="1" applyFont="1" applyFill="1" applyBorder="1" applyAlignment="1">
      <alignment horizontal="right"/>
    </xf>
    <xf numFmtId="164" fontId="6" fillId="0" borderId="8" xfId="2" applyNumberFormat="1" applyFont="1" applyFill="1" applyBorder="1" applyAlignment="1">
      <alignment horizontal="right"/>
    </xf>
    <xf numFmtId="164" fontId="6" fillId="0" borderId="1" xfId="2" applyNumberFormat="1" applyFont="1" applyFill="1" applyBorder="1" applyAlignment="1">
      <alignment horizontal="right"/>
    </xf>
    <xf numFmtId="164" fontId="6" fillId="0" borderId="9" xfId="2" applyNumberFormat="1" applyFont="1" applyFill="1" applyBorder="1" applyAlignment="1">
      <alignment horizontal="right"/>
    </xf>
    <xf numFmtId="164" fontId="6" fillId="0" borderId="10" xfId="2" applyNumberFormat="1" applyFont="1" applyFill="1" applyBorder="1" applyAlignment="1">
      <alignment horizontal="right"/>
    </xf>
    <xf numFmtId="164" fontId="6" fillId="0" borderId="11" xfId="2" applyNumberFormat="1" applyFont="1" applyFill="1" applyBorder="1" applyAlignment="1">
      <alignment horizontal="right"/>
    </xf>
    <xf numFmtId="164" fontId="6" fillId="0" borderId="12" xfId="2" applyNumberFormat="1" applyFont="1" applyFill="1" applyBorder="1" applyAlignment="1">
      <alignment horizontal="right"/>
    </xf>
    <xf numFmtId="164" fontId="5" fillId="0" borderId="0" xfId="0" applyNumberFormat="1" applyFont="1"/>
    <xf numFmtId="164" fontId="5" fillId="0" borderId="0" xfId="0" applyNumberFormat="1" applyFont="1" applyAlignment="1">
      <alignment wrapText="1"/>
    </xf>
    <xf numFmtId="164" fontId="9" fillId="2" borderId="0" xfId="0" applyNumberFormat="1" applyFont="1" applyFill="1" applyAlignment="1">
      <alignment wrapText="1"/>
    </xf>
    <xf numFmtId="0" fontId="5" fillId="0" borderId="0" xfId="0" applyFont="1"/>
    <xf numFmtId="0" fontId="5" fillId="0" borderId="1" xfId="0" applyFont="1" applyBorder="1"/>
    <xf numFmtId="0" fontId="5" fillId="0" borderId="2" xfId="0" applyFont="1" applyBorder="1"/>
    <xf numFmtId="1" fontId="10" fillId="0" borderId="0" xfId="3" applyNumberFormat="1"/>
    <xf numFmtId="1" fontId="10" fillId="0" borderId="0" xfId="3" applyNumberFormat="1" applyAlignment="1">
      <alignment horizontal="center"/>
    </xf>
    <xf numFmtId="0" fontId="10" fillId="0" borderId="0" xfId="3"/>
    <xf numFmtId="49" fontId="10" fillId="0" borderId="0" xfId="3" applyNumberFormat="1" applyBorder="1" applyAlignment="1">
      <alignment horizontal="center"/>
    </xf>
    <xf numFmtId="0" fontId="10" fillId="0" borderId="0" xfId="3" applyFont="1" applyAlignment="1">
      <alignment horizontal="right" indent="1"/>
    </xf>
    <xf numFmtId="49" fontId="0" fillId="0" borderId="0" xfId="0" applyNumberFormat="1"/>
    <xf numFmtId="5" fontId="10" fillId="0" borderId="0" xfId="1" applyNumberFormat="1" applyFont="1"/>
    <xf numFmtId="49" fontId="10" fillId="0" borderId="0" xfId="3" applyNumberFormat="1" applyAlignment="1">
      <alignment horizontal="center"/>
    </xf>
    <xf numFmtId="49" fontId="10" fillId="0" borderId="0" xfId="3" applyNumberFormat="1"/>
    <xf numFmtId="165" fontId="10" fillId="0" borderId="0" xfId="3" applyNumberFormat="1"/>
    <xf numFmtId="0" fontId="16" fillId="0" borderId="0" xfId="3" applyFont="1"/>
    <xf numFmtId="49" fontId="16" fillId="0" borderId="13" xfId="3" applyNumberFormat="1" applyFont="1" applyBorder="1" applyAlignment="1">
      <alignment horizontal="center"/>
    </xf>
    <xf numFmtId="0" fontId="16" fillId="0" borderId="0" xfId="3" applyFont="1" applyAlignment="1">
      <alignment horizontal="center" wrapText="1"/>
    </xf>
    <xf numFmtId="49" fontId="16" fillId="0" borderId="0" xfId="3" applyNumberFormat="1" applyFont="1" applyAlignment="1">
      <alignment horizontal="center" wrapText="1"/>
    </xf>
    <xf numFmtId="0" fontId="16" fillId="0" borderId="0" xfId="3" applyFont="1" applyAlignment="1">
      <alignment wrapText="1"/>
    </xf>
    <xf numFmtId="165" fontId="10" fillId="0" borderId="0" xfId="3" applyNumberFormat="1" applyFill="1"/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0" fillId="0" borderId="0" xfId="0" applyBorder="1"/>
    <xf numFmtId="165" fontId="5" fillId="0" borderId="0" xfId="0" applyNumberFormat="1" applyFont="1"/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10" fillId="0" borderId="0" xfId="3" applyFill="1"/>
    <xf numFmtId="49" fontId="10" fillId="0" borderId="0" xfId="3" applyNumberFormat="1" applyFill="1" applyAlignment="1">
      <alignment horizontal="center"/>
    </xf>
    <xf numFmtId="0" fontId="18" fillId="0" borderId="0" xfId="3" applyFont="1" applyFill="1" applyAlignment="1">
      <alignment horizontal="right" indent="1"/>
    </xf>
    <xf numFmtId="5" fontId="18" fillId="0" borderId="0" xfId="1" applyNumberFormat="1" applyFont="1"/>
    <xf numFmtId="0" fontId="10" fillId="0" borderId="0" xfId="3" applyFont="1" applyFill="1" applyAlignment="1">
      <alignment horizontal="right" indent="1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12" applyAlignment="1">
      <alignment vertical="center"/>
    </xf>
    <xf numFmtId="164" fontId="0" fillId="0" borderId="0" xfId="0" applyNumberFormat="1"/>
    <xf numFmtId="0" fontId="5" fillId="0" borderId="0" xfId="0" applyFont="1" applyBorder="1"/>
    <xf numFmtId="165" fontId="5" fillId="0" borderId="0" xfId="0" applyNumberFormat="1" applyFont="1" applyAlignment="1">
      <alignment wrapText="1"/>
    </xf>
    <xf numFmtId="165" fontId="5" fillId="0" borderId="0" xfId="0" applyNumberFormat="1" applyFont="1" applyBorder="1"/>
    <xf numFmtId="164" fontId="5" fillId="0" borderId="0" xfId="0" applyNumberFormat="1" applyFont="1" applyBorder="1"/>
    <xf numFmtId="165" fontId="0" fillId="0" borderId="0" xfId="0" applyNumberFormat="1"/>
    <xf numFmtId="165" fontId="0" fillId="0" borderId="0" xfId="0" applyNumberFormat="1" applyBorder="1"/>
    <xf numFmtId="164" fontId="0" fillId="0" borderId="0" xfId="0" applyNumberFormat="1" applyBorder="1"/>
    <xf numFmtId="164" fontId="5" fillId="0" borderId="14" xfId="0" applyNumberFormat="1" applyFont="1" applyBorder="1"/>
    <xf numFmtId="165" fontId="5" fillId="0" borderId="14" xfId="0" applyNumberFormat="1" applyFont="1" applyBorder="1"/>
    <xf numFmtId="166" fontId="5" fillId="0" borderId="0" xfId="1" applyNumberFormat="1" applyFont="1" applyAlignment="1">
      <alignment wrapText="1"/>
    </xf>
    <xf numFmtId="166" fontId="5" fillId="0" borderId="0" xfId="1" applyNumberFormat="1" applyFont="1"/>
    <xf numFmtId="166" fontId="5" fillId="0" borderId="0" xfId="1" applyNumberFormat="1" applyFont="1" applyBorder="1"/>
    <xf numFmtId="0" fontId="15" fillId="0" borderId="0" xfId="3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/>
  </cellXfs>
  <cellStyles count="13">
    <cellStyle name="20% - Accent4 2" xfId="4"/>
    <cellStyle name="20% - Accent5 2" xfId="5"/>
    <cellStyle name="Currency" xfId="1" builtinId="4"/>
    <cellStyle name="Currency 2" xfId="6"/>
    <cellStyle name="Hyperlink" xfId="12" builtinId="8"/>
    <cellStyle name="Normal" xfId="0" builtinId="0"/>
    <cellStyle name="Normal 2" xfId="3"/>
    <cellStyle name="Normal 2 2" xfId="2"/>
    <cellStyle name="Normal 2 3" xfId="7"/>
    <cellStyle name="Normal 3" xfId="8"/>
    <cellStyle name="Normal 3 2" xfId="9"/>
    <cellStyle name="Normal 4" xfId="10"/>
    <cellStyle name="Normal 5" xfId="11"/>
  </cellStyles>
  <dxfs count="15"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alignment horizontal="general" vertical="bottom" textRotation="0" wrapText="1" indent="0" justifyLastLine="0" shrinkToFit="0" readingOrder="0"/>
    </dxf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9" formatCode="&quot;$&quot;#,##0_);\(&quot;$&quot;#,##0\)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right" vertical="bottom" textRotation="0" wrapText="0" indent="1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Accomack!$AK$1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6425255338904362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Accomack!$V$2:$V$39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Accomack!$AK$2:$AK$39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227.92808333333323</c:v>
                </c:pt>
                <c:pt idx="6">
                  <c:v>191.55374999999981</c:v>
                </c:pt>
                <c:pt idx="7">
                  <c:v>28.922916666666424</c:v>
                </c:pt>
                <c:pt idx="8">
                  <c:v>131.10358333333352</c:v>
                </c:pt>
                <c:pt idx="9">
                  <c:v>-656.99675000000025</c:v>
                </c:pt>
                <c:pt idx="10">
                  <c:v>-552.02029166666671</c:v>
                </c:pt>
                <c:pt idx="11">
                  <c:v>-481.12495833333287</c:v>
                </c:pt>
                <c:pt idx="12">
                  <c:v>-503.50475000000006</c:v>
                </c:pt>
                <c:pt idx="13">
                  <c:v>-433.00604166666653</c:v>
                </c:pt>
                <c:pt idx="14">
                  <c:v>-337.05116666666663</c:v>
                </c:pt>
                <c:pt idx="15">
                  <c:v>-256.88349999999946</c:v>
                </c:pt>
                <c:pt idx="16">
                  <c:v>-177.96583333333274</c:v>
                </c:pt>
                <c:pt idx="17">
                  <c:v>-100.318166666666</c:v>
                </c:pt>
                <c:pt idx="18">
                  <c:v>-23.660499999999956</c:v>
                </c:pt>
                <c:pt idx="19">
                  <c:v>54.187166666667054</c:v>
                </c:pt>
                <c:pt idx="20">
                  <c:v>130.99483333333364</c:v>
                </c:pt>
                <c:pt idx="21">
                  <c:v>206.75250000000005</c:v>
                </c:pt>
                <c:pt idx="22">
                  <c:v>281.46016666666628</c:v>
                </c:pt>
                <c:pt idx="23">
                  <c:v>359.31783333333351</c:v>
                </c:pt>
                <c:pt idx="24">
                  <c:v>447.92549999999983</c:v>
                </c:pt>
                <c:pt idx="25">
                  <c:v>536.5331666666666</c:v>
                </c:pt>
                <c:pt idx="26">
                  <c:v>620.32083333333367</c:v>
                </c:pt>
                <c:pt idx="27">
                  <c:v>725.49850000000015</c:v>
                </c:pt>
                <c:pt idx="28">
                  <c:v>823.63033333333397</c:v>
                </c:pt>
                <c:pt idx="29">
                  <c:v>916.8063333333339</c:v>
                </c:pt>
                <c:pt idx="30">
                  <c:v>997.72416666666686</c:v>
                </c:pt>
                <c:pt idx="31">
                  <c:v>1070.7348333333339</c:v>
                </c:pt>
                <c:pt idx="32">
                  <c:v>1143.7360000000003</c:v>
                </c:pt>
                <c:pt idx="33">
                  <c:v>1216.7371666666668</c:v>
                </c:pt>
                <c:pt idx="34">
                  <c:v>1289.7478333333338</c:v>
                </c:pt>
                <c:pt idx="35">
                  <c:v>1362.7490000000003</c:v>
                </c:pt>
                <c:pt idx="36">
                  <c:v>1435.7501666666667</c:v>
                </c:pt>
                <c:pt idx="37">
                  <c:v>1508.7608333333337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28576"/>
        <c:axId val="180730496"/>
      </c:lineChart>
      <c:catAx>
        <c:axId val="1807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0730496"/>
        <c:crosses val="autoZero"/>
        <c:auto val="1"/>
        <c:lblAlgn val="ctr"/>
        <c:lblOffset val="100"/>
        <c:noMultiLvlLbl val="0"/>
      </c:catAx>
      <c:valAx>
        <c:axId val="180730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8072857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Amelia!$U$49:$U$56</c:f>
              <c:strCache>
                <c:ptCount val="8"/>
                <c:pt idx="0">
                  <c:v>ACA Healthcare $363</c:v>
                </c:pt>
                <c:pt idx="1">
                  <c:v>Child Care $916</c:v>
                </c:pt>
                <c:pt idx="2">
                  <c:v>Debt payment &amp; Savings $172</c:v>
                </c:pt>
                <c:pt idx="3">
                  <c:v>Discretionary $72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$1,109</c:v>
                </c:pt>
                <c:pt idx="7">
                  <c:v>Transportation $303 </c:v>
                </c:pt>
              </c:strCache>
            </c:strRef>
          </c:cat>
          <c:val>
            <c:numRef>
              <c:f>Amelia!$V$49:$V$56</c:f>
              <c:numCache>
                <c:formatCode>"$"#,##0</c:formatCode>
                <c:ptCount val="8"/>
                <c:pt idx="0">
                  <c:v>362.9</c:v>
                </c:pt>
                <c:pt idx="1">
                  <c:v>916.34058000000016</c:v>
                </c:pt>
                <c:pt idx="2">
                  <c:v>171.89633333333336</c:v>
                </c:pt>
                <c:pt idx="3">
                  <c:v>71.806253333333643</c:v>
                </c:pt>
                <c:pt idx="4">
                  <c:v>619.0335</c:v>
                </c:pt>
                <c:pt idx="5">
                  <c:v>993</c:v>
                </c:pt>
                <c:pt idx="6">
                  <c:v>1108.5733333333333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Gloucester!$U$49:$U$56</c:f>
              <c:strCache>
                <c:ptCount val="8"/>
                <c:pt idx="0">
                  <c:v>ACA Healthcare $537</c:v>
                </c:pt>
                <c:pt idx="1">
                  <c:v>Child Care $1,674</c:v>
                </c:pt>
                <c:pt idx="2">
                  <c:v>Debt payment &amp; Savings $225</c:v>
                </c:pt>
                <c:pt idx="3">
                  <c:v>Discretionary $34</c:v>
                </c:pt>
                <c:pt idx="4">
                  <c:v>Food $619 </c:v>
                </c:pt>
                <c:pt idx="5">
                  <c:v>Housing $1,107</c:v>
                </c:pt>
                <c:pt idx="6">
                  <c:v>Taxes $1,784</c:v>
                </c:pt>
                <c:pt idx="7">
                  <c:v>Transportation $303</c:v>
                </c:pt>
              </c:strCache>
            </c:strRef>
          </c:cat>
          <c:val>
            <c:numRef>
              <c:f>Gloucester!$V$49:$V$56</c:f>
              <c:numCache>
                <c:formatCode>"$"#,##0</c:formatCode>
                <c:ptCount val="8"/>
                <c:pt idx="0">
                  <c:v>537.09</c:v>
                </c:pt>
                <c:pt idx="1">
                  <c:v>1674.1512000000002</c:v>
                </c:pt>
                <c:pt idx="2">
                  <c:v>224.97366666666667</c:v>
                </c:pt>
                <c:pt idx="3">
                  <c:v>34.274966666666842</c:v>
                </c:pt>
                <c:pt idx="4">
                  <c:v>619.0335</c:v>
                </c:pt>
                <c:pt idx="5">
                  <c:v>1107</c:v>
                </c:pt>
                <c:pt idx="6">
                  <c:v>1783.8566666666666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Goochland!$AK$1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059060431211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9836834217915199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377625663436398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8484855604112198E-2"/>
                  <c:y val="2.4291497975708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5.0349657742731896E-2"/>
                  <c:y val="-2.69905533063427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Goochland!$V$2:$V$39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Goochland!$AK$2:$AK$39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515.0532708333335</c:v>
                </c:pt>
                <c:pt idx="3">
                  <c:v>493.35422916666676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131.67380021796225</c:v>
                </c:pt>
                <c:pt idx="10">
                  <c:v>59.896708333333663</c:v>
                </c:pt>
                <c:pt idx="11">
                  <c:v>115.20404166666731</c:v>
                </c:pt>
                <c:pt idx="12">
                  <c:v>-1278.7638700000002</c:v>
                </c:pt>
                <c:pt idx="13">
                  <c:v>-1208.2651616666672</c:v>
                </c:pt>
                <c:pt idx="14">
                  <c:v>-1120.380286666667</c:v>
                </c:pt>
                <c:pt idx="15">
                  <c:v>-1040.2126199999998</c:v>
                </c:pt>
                <c:pt idx="16">
                  <c:v>-961.29495333333307</c:v>
                </c:pt>
                <c:pt idx="17">
                  <c:v>-883.64728666666633</c:v>
                </c:pt>
                <c:pt idx="18">
                  <c:v>-806.47962000000007</c:v>
                </c:pt>
                <c:pt idx="19">
                  <c:v>-729.14195333333328</c:v>
                </c:pt>
                <c:pt idx="20">
                  <c:v>-652.33428666666669</c:v>
                </c:pt>
                <c:pt idx="21">
                  <c:v>-576.57662000000028</c:v>
                </c:pt>
                <c:pt idx="22">
                  <c:v>-501.86895333333405</c:v>
                </c:pt>
                <c:pt idx="23">
                  <c:v>-424.01128666666636</c:v>
                </c:pt>
                <c:pt idx="24">
                  <c:v>-323.17362000000003</c:v>
                </c:pt>
                <c:pt idx="25">
                  <c:v>-217.99595333333355</c:v>
                </c:pt>
                <c:pt idx="26">
                  <c:v>-112.81828666666661</c:v>
                </c:pt>
                <c:pt idx="27">
                  <c:v>-7.6406200000001263</c:v>
                </c:pt>
                <c:pt idx="28">
                  <c:v>90.49121333333369</c:v>
                </c:pt>
                <c:pt idx="29">
                  <c:v>183.66721333333408</c:v>
                </c:pt>
                <c:pt idx="30">
                  <c:v>264.58504666666704</c:v>
                </c:pt>
                <c:pt idx="31">
                  <c:v>337.59571333333315</c:v>
                </c:pt>
                <c:pt idx="32">
                  <c:v>410.59688000000006</c:v>
                </c:pt>
                <c:pt idx="33">
                  <c:v>483.59804666666696</c:v>
                </c:pt>
                <c:pt idx="34">
                  <c:v>556.60871333333307</c:v>
                </c:pt>
                <c:pt idx="35">
                  <c:v>629.60987999999998</c:v>
                </c:pt>
                <c:pt idx="36">
                  <c:v>702.61104666666688</c:v>
                </c:pt>
                <c:pt idx="37">
                  <c:v>775.62171333333299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85152"/>
        <c:axId val="187957248"/>
      </c:lineChart>
      <c:catAx>
        <c:axId val="1883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957248"/>
        <c:crosses val="autoZero"/>
        <c:auto val="1"/>
        <c:lblAlgn val="ctr"/>
        <c:lblOffset val="100"/>
        <c:noMultiLvlLbl val="0"/>
      </c:catAx>
      <c:valAx>
        <c:axId val="187957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838515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Goochland!$U$49:$U$56</c:f>
              <c:strCache>
                <c:ptCount val="8"/>
                <c:pt idx="0">
                  <c:v>ACA Healthcare $454</c:v>
                </c:pt>
                <c:pt idx="1">
                  <c:v>Child Care $1,640</c:v>
                </c:pt>
                <c:pt idx="2">
                  <c:v>Debt payment &amp; Savings $216</c:v>
                </c:pt>
                <c:pt idx="3">
                  <c:v>Discretionary $90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$1,616</c:v>
                </c:pt>
                <c:pt idx="7">
                  <c:v>Transportation $303</c:v>
                </c:pt>
              </c:strCache>
            </c:strRef>
          </c:cat>
          <c:val>
            <c:numRef>
              <c:f>Goochland!$V$49:$V$56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1640.4811200000001</c:v>
                </c:pt>
                <c:pt idx="2">
                  <c:v>215.81083333333336</c:v>
                </c:pt>
                <c:pt idx="3">
                  <c:v>90.49121333333369</c:v>
                </c:pt>
                <c:pt idx="4">
                  <c:v>619.0335</c:v>
                </c:pt>
                <c:pt idx="5">
                  <c:v>993</c:v>
                </c:pt>
                <c:pt idx="6">
                  <c:v>1615.8833333333334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Grayson!$AK$1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5.4079262019971298E-2"/>
                  <c:y val="-2.69905533063427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Grayson!$V$2:$V$39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Grayson!$AK$2:$AK$39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49280"/>
        <c:axId val="189651200"/>
      </c:lineChart>
      <c:catAx>
        <c:axId val="18964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651200"/>
        <c:crosses val="autoZero"/>
        <c:auto val="1"/>
        <c:lblAlgn val="ctr"/>
        <c:lblOffset val="100"/>
        <c:noMultiLvlLbl val="0"/>
      </c:catAx>
      <c:valAx>
        <c:axId val="189651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64928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Grayson!$U$49:$U$56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Grayson!$V$49:$V$56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Greene!$AK$1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3566438495154595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6620053465492431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Greene!$V$2:$V$39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Greene!$AK$2:$AK$39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500.88327083333343</c:v>
                </c:pt>
                <c:pt idx="3">
                  <c:v>479.18422916666691</c:v>
                </c:pt>
                <c:pt idx="4">
                  <c:v>309.50605021796218</c:v>
                </c:pt>
                <c:pt idx="5">
                  <c:v>274.2602377179619</c:v>
                </c:pt>
                <c:pt idx="6">
                  <c:v>255.04848771796196</c:v>
                </c:pt>
                <c:pt idx="7">
                  <c:v>41.330258551295401</c:v>
                </c:pt>
                <c:pt idx="8">
                  <c:v>92.423529384629092</c:v>
                </c:pt>
                <c:pt idx="9">
                  <c:v>117.50380021796218</c:v>
                </c:pt>
                <c:pt idx="10">
                  <c:v>153.45186271796183</c:v>
                </c:pt>
                <c:pt idx="11">
                  <c:v>157.67177938462919</c:v>
                </c:pt>
                <c:pt idx="12">
                  <c:v>-725.89075000000003</c:v>
                </c:pt>
                <c:pt idx="13">
                  <c:v>-655.39204166666696</c:v>
                </c:pt>
                <c:pt idx="14">
                  <c:v>-583.73716666666633</c:v>
                </c:pt>
                <c:pt idx="15">
                  <c:v>-503.56949999999961</c:v>
                </c:pt>
                <c:pt idx="16">
                  <c:v>-424.65183333333243</c:v>
                </c:pt>
                <c:pt idx="17">
                  <c:v>-347.00416666666615</c:v>
                </c:pt>
                <c:pt idx="18">
                  <c:v>-270.34649999999965</c:v>
                </c:pt>
                <c:pt idx="19">
                  <c:v>-192.49883333333264</c:v>
                </c:pt>
                <c:pt idx="20">
                  <c:v>-115.69116666666605</c:v>
                </c:pt>
                <c:pt idx="21">
                  <c:v>-39.93349999999964</c:v>
                </c:pt>
                <c:pt idx="22">
                  <c:v>34.774166666666588</c:v>
                </c:pt>
                <c:pt idx="23">
                  <c:v>112.63183333333382</c:v>
                </c:pt>
                <c:pt idx="24">
                  <c:v>214.25950000000012</c:v>
                </c:pt>
                <c:pt idx="25">
                  <c:v>319.4371666666666</c:v>
                </c:pt>
                <c:pt idx="26">
                  <c:v>424.61483333333354</c:v>
                </c:pt>
                <c:pt idx="27">
                  <c:v>529.79250000000002</c:v>
                </c:pt>
                <c:pt idx="28">
                  <c:v>627.92433333333383</c:v>
                </c:pt>
                <c:pt idx="29">
                  <c:v>721.10033333333377</c:v>
                </c:pt>
                <c:pt idx="30">
                  <c:v>802.01816666666673</c:v>
                </c:pt>
                <c:pt idx="31">
                  <c:v>875.02883333333375</c:v>
                </c:pt>
                <c:pt idx="32">
                  <c:v>948.0300000000002</c:v>
                </c:pt>
                <c:pt idx="33">
                  <c:v>1021.0311666666666</c:v>
                </c:pt>
                <c:pt idx="34">
                  <c:v>1094.0418333333337</c:v>
                </c:pt>
                <c:pt idx="35">
                  <c:v>1167.0430000000001</c:v>
                </c:pt>
                <c:pt idx="36">
                  <c:v>1240.0441666666666</c:v>
                </c:pt>
                <c:pt idx="37">
                  <c:v>1313.0548333333336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79552"/>
        <c:axId val="189494016"/>
      </c:lineChart>
      <c:catAx>
        <c:axId val="1894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494016"/>
        <c:crosses val="autoZero"/>
        <c:auto val="1"/>
        <c:lblAlgn val="ctr"/>
        <c:lblOffset val="100"/>
        <c:noMultiLvlLbl val="0"/>
      </c:catAx>
      <c:valAx>
        <c:axId val="1894940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47955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Greene!$U$49:$U$56</c:f>
              <c:strCache>
                <c:ptCount val="8"/>
                <c:pt idx="0">
                  <c:v>ACA Healthcare $453</c:v>
                </c:pt>
                <c:pt idx="1">
                  <c:v>Child Care $1029</c:v>
                </c:pt>
                <c:pt idx="2">
                  <c:v>Debt payment &amp; Savings $183</c:v>
                </c:pt>
                <c:pt idx="3">
                  <c:v>Discretionary $35</c:v>
                </c:pt>
                <c:pt idx="4">
                  <c:v>Food $619 </c:v>
                </c:pt>
                <c:pt idx="5">
                  <c:v>Housing $1,038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Greene!$V$49:$V$56</c:f>
              <c:numCache>
                <c:formatCode>"$"#,##0</c:formatCode>
                <c:ptCount val="8"/>
                <c:pt idx="0">
                  <c:v>452.82</c:v>
                </c:pt>
                <c:pt idx="1">
                  <c:v>1028.808</c:v>
                </c:pt>
                <c:pt idx="2">
                  <c:v>182.96766666666667</c:v>
                </c:pt>
                <c:pt idx="3">
                  <c:v>34.774166666666588</c:v>
                </c:pt>
                <c:pt idx="4">
                  <c:v>619.0335</c:v>
                </c:pt>
                <c:pt idx="5">
                  <c:v>1038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Greensville!$AK$1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9160844911013765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Greensville!$V$2:$V$39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Greensville!$AK$2:$AK$39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249.77808333333337</c:v>
                </c:pt>
                <c:pt idx="6">
                  <c:v>215.35374999999976</c:v>
                </c:pt>
                <c:pt idx="7">
                  <c:v>83.922916666666424</c:v>
                </c:pt>
                <c:pt idx="8">
                  <c:v>186.10358333333329</c:v>
                </c:pt>
                <c:pt idx="9">
                  <c:v>-625.37874999999985</c:v>
                </c:pt>
                <c:pt idx="10">
                  <c:v>-520.40229166666631</c:v>
                </c:pt>
                <c:pt idx="11">
                  <c:v>-449.50695833333248</c:v>
                </c:pt>
                <c:pt idx="12">
                  <c:v>-471.88674999999967</c:v>
                </c:pt>
                <c:pt idx="13">
                  <c:v>-401.38804166666614</c:v>
                </c:pt>
                <c:pt idx="14">
                  <c:v>-305.43316666666624</c:v>
                </c:pt>
                <c:pt idx="15">
                  <c:v>-225.26549999999907</c:v>
                </c:pt>
                <c:pt idx="16">
                  <c:v>-146.34783333333235</c:v>
                </c:pt>
                <c:pt idx="17">
                  <c:v>-68.700166666665609</c:v>
                </c:pt>
                <c:pt idx="18">
                  <c:v>7.9575000000004366</c:v>
                </c:pt>
                <c:pt idx="19">
                  <c:v>85.805166666667446</c:v>
                </c:pt>
                <c:pt idx="20">
                  <c:v>162.61283333333404</c:v>
                </c:pt>
                <c:pt idx="21">
                  <c:v>238.37050000000045</c:v>
                </c:pt>
                <c:pt idx="22">
                  <c:v>313.07816666666668</c:v>
                </c:pt>
                <c:pt idx="23">
                  <c:v>390.9358333333339</c:v>
                </c:pt>
                <c:pt idx="24">
                  <c:v>479.54350000000022</c:v>
                </c:pt>
                <c:pt idx="25">
                  <c:v>568.151166666667</c:v>
                </c:pt>
                <c:pt idx="26">
                  <c:v>651.93883333333406</c:v>
                </c:pt>
                <c:pt idx="27">
                  <c:v>757.11650000000054</c:v>
                </c:pt>
                <c:pt idx="28">
                  <c:v>855.24833333333436</c:v>
                </c:pt>
                <c:pt idx="29">
                  <c:v>948.42433333333429</c:v>
                </c:pt>
                <c:pt idx="30">
                  <c:v>1029.3421666666673</c:v>
                </c:pt>
                <c:pt idx="31">
                  <c:v>1102.3528333333343</c:v>
                </c:pt>
                <c:pt idx="32">
                  <c:v>1175.3540000000007</c:v>
                </c:pt>
                <c:pt idx="33">
                  <c:v>1248.3551666666672</c:v>
                </c:pt>
                <c:pt idx="34">
                  <c:v>1321.3658333333342</c:v>
                </c:pt>
                <c:pt idx="35">
                  <c:v>1394.3670000000006</c:v>
                </c:pt>
                <c:pt idx="36">
                  <c:v>1467.3681666666671</c:v>
                </c:pt>
                <c:pt idx="37">
                  <c:v>1540.3788333333341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8608"/>
        <c:axId val="189590528"/>
      </c:lineChart>
      <c:catAx>
        <c:axId val="1895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590528"/>
        <c:crosses val="autoZero"/>
        <c:auto val="1"/>
        <c:lblAlgn val="ctr"/>
        <c:lblOffset val="100"/>
        <c:noMultiLvlLbl val="0"/>
      </c:catAx>
      <c:valAx>
        <c:axId val="1895905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58860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Greensville!$U$49:$U$56</c:f>
              <c:strCache>
                <c:ptCount val="8"/>
                <c:pt idx="0">
                  <c:v>ACA Healthcare $337</c:v>
                </c:pt>
                <c:pt idx="1">
                  <c:v>Child Care $1,099</c:v>
                </c:pt>
                <c:pt idx="2">
                  <c:v>Debt payment &amp; Savings $161</c:v>
                </c:pt>
                <c:pt idx="3">
                  <c:v>Discretionary $8</c:v>
                </c:pt>
                <c:pt idx="4">
                  <c:v>Food $619 </c:v>
                </c:pt>
                <c:pt idx="5">
                  <c:v>Housing $690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Greensville!$V$49:$V$56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1098.954</c:v>
                </c:pt>
                <c:pt idx="2">
                  <c:v>160.82500000000002</c:v>
                </c:pt>
                <c:pt idx="3">
                  <c:v>7.9575000000004366</c:v>
                </c:pt>
                <c:pt idx="4">
                  <c:v>619.0335</c:v>
                </c:pt>
                <c:pt idx="5">
                  <c:v>690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Halifax!$AK$1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3566438495154595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Halifax!$V$2:$V$39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Halifax!$AK$2:$AK$39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-395.76533000000018</c:v>
                </c:pt>
                <c:pt idx="10">
                  <c:v>-290.78887166666664</c:v>
                </c:pt>
                <c:pt idx="11">
                  <c:v>-219.8935383333328</c:v>
                </c:pt>
                <c:pt idx="12">
                  <c:v>-242.27332999999999</c:v>
                </c:pt>
                <c:pt idx="13">
                  <c:v>-171.77462166666646</c:v>
                </c:pt>
                <c:pt idx="14">
                  <c:v>-75.81974666666656</c:v>
                </c:pt>
                <c:pt idx="15">
                  <c:v>4.3479200000006131</c:v>
                </c:pt>
                <c:pt idx="16">
                  <c:v>83.265586666667332</c:v>
                </c:pt>
                <c:pt idx="17">
                  <c:v>160.91325333333407</c:v>
                </c:pt>
                <c:pt idx="18">
                  <c:v>237.57092000000011</c:v>
                </c:pt>
                <c:pt idx="19">
                  <c:v>315.41858666666712</c:v>
                </c:pt>
                <c:pt idx="20">
                  <c:v>392.22625333333372</c:v>
                </c:pt>
                <c:pt idx="21">
                  <c:v>467.98392000000013</c:v>
                </c:pt>
                <c:pt idx="22">
                  <c:v>542.69158666666635</c:v>
                </c:pt>
                <c:pt idx="23">
                  <c:v>620.54925333333358</c:v>
                </c:pt>
                <c:pt idx="24">
                  <c:v>709.1569199999999</c:v>
                </c:pt>
                <c:pt idx="25">
                  <c:v>797.76458666666667</c:v>
                </c:pt>
                <c:pt idx="26">
                  <c:v>881.55225333333374</c:v>
                </c:pt>
                <c:pt idx="27">
                  <c:v>986.72992000000022</c:v>
                </c:pt>
                <c:pt idx="28">
                  <c:v>1084.861753333334</c:v>
                </c:pt>
                <c:pt idx="29">
                  <c:v>1178.037753333334</c:v>
                </c:pt>
                <c:pt idx="30">
                  <c:v>1258.9555866666669</c:v>
                </c:pt>
                <c:pt idx="31">
                  <c:v>1331.966253333334</c:v>
                </c:pt>
                <c:pt idx="32">
                  <c:v>1404.9674200000004</c:v>
                </c:pt>
                <c:pt idx="33">
                  <c:v>1477.9685866666669</c:v>
                </c:pt>
                <c:pt idx="34">
                  <c:v>1550.9792533333339</c:v>
                </c:pt>
                <c:pt idx="35">
                  <c:v>1623.9804200000003</c:v>
                </c:pt>
                <c:pt idx="36">
                  <c:v>1696.9815866666668</c:v>
                </c:pt>
                <c:pt idx="37">
                  <c:v>1769.9922533333338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04768"/>
        <c:axId val="188311040"/>
      </c:lineChart>
      <c:catAx>
        <c:axId val="18830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8311040"/>
        <c:crosses val="autoZero"/>
        <c:auto val="1"/>
        <c:lblAlgn val="ctr"/>
        <c:lblOffset val="100"/>
        <c:noMultiLvlLbl val="0"/>
      </c:catAx>
      <c:valAx>
        <c:axId val="1883110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83047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Amherst!$AK$1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1701636356534967E-2"/>
                  <c:y val="-2.1419009370816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Amherst!$V$2:$V$39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Amherst!$AK$2:$AK$39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501.19327083333337</c:v>
                </c:pt>
                <c:pt idx="3">
                  <c:v>479.49422916666686</c:v>
                </c:pt>
                <c:pt idx="4">
                  <c:v>309.81605021796236</c:v>
                </c:pt>
                <c:pt idx="5">
                  <c:v>274.57023771796207</c:v>
                </c:pt>
                <c:pt idx="6">
                  <c:v>257.30848771796195</c:v>
                </c:pt>
                <c:pt idx="7">
                  <c:v>28.022916666666561</c:v>
                </c:pt>
                <c:pt idx="8">
                  <c:v>130.20358333333343</c:v>
                </c:pt>
                <c:pt idx="9">
                  <c:v>-470.84074999999984</c:v>
                </c:pt>
                <c:pt idx="10">
                  <c:v>-370.104291666667</c:v>
                </c:pt>
                <c:pt idx="11">
                  <c:v>-305.18895833333272</c:v>
                </c:pt>
                <c:pt idx="12">
                  <c:v>-327.56874999999991</c:v>
                </c:pt>
                <c:pt idx="13">
                  <c:v>-257.07004166666684</c:v>
                </c:pt>
                <c:pt idx="14">
                  <c:v>-150.79516666666632</c:v>
                </c:pt>
                <c:pt idx="15">
                  <c:v>-70.6274999999996</c:v>
                </c:pt>
                <c:pt idx="16">
                  <c:v>8.2901666666675737</c:v>
                </c:pt>
                <c:pt idx="17">
                  <c:v>85.937833333333856</c:v>
                </c:pt>
                <c:pt idx="18">
                  <c:v>162.59550000000036</c:v>
                </c:pt>
                <c:pt idx="19">
                  <c:v>240.44316666666737</c:v>
                </c:pt>
                <c:pt idx="20">
                  <c:v>317.25083333333396</c:v>
                </c:pt>
                <c:pt idx="21">
                  <c:v>393.00850000000037</c:v>
                </c:pt>
                <c:pt idx="22">
                  <c:v>467.7161666666666</c:v>
                </c:pt>
                <c:pt idx="23">
                  <c:v>545.57383333333382</c:v>
                </c:pt>
                <c:pt idx="24">
                  <c:v>634.18150000000014</c:v>
                </c:pt>
                <c:pt idx="25">
                  <c:v>722.78916666666646</c:v>
                </c:pt>
                <c:pt idx="26">
                  <c:v>784.91683333333367</c:v>
                </c:pt>
                <c:pt idx="27">
                  <c:v>890.09450000000015</c:v>
                </c:pt>
                <c:pt idx="28">
                  <c:v>988.22633333333397</c:v>
                </c:pt>
                <c:pt idx="29">
                  <c:v>1081.4023333333339</c:v>
                </c:pt>
                <c:pt idx="30">
                  <c:v>1162.3201666666669</c:v>
                </c:pt>
                <c:pt idx="31">
                  <c:v>1235.3308333333339</c:v>
                </c:pt>
                <c:pt idx="32">
                  <c:v>1308.3320000000003</c:v>
                </c:pt>
                <c:pt idx="33">
                  <c:v>1381.3331666666668</c:v>
                </c:pt>
                <c:pt idx="34">
                  <c:v>1454.3438333333338</c:v>
                </c:pt>
                <c:pt idx="35">
                  <c:v>1527.3450000000003</c:v>
                </c:pt>
                <c:pt idx="36">
                  <c:v>1600.3461666666667</c:v>
                </c:pt>
                <c:pt idx="37">
                  <c:v>1673.3568333333337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39712"/>
        <c:axId val="180363648"/>
      </c:lineChart>
      <c:catAx>
        <c:axId val="1811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0363648"/>
        <c:crosses val="autoZero"/>
        <c:auto val="1"/>
        <c:lblAlgn val="ctr"/>
        <c:lblOffset val="100"/>
        <c:noMultiLvlLbl val="0"/>
      </c:catAx>
      <c:valAx>
        <c:axId val="1803636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113971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Halifax!$U$49:$U$56</c:f>
              <c:strCache>
                <c:ptCount val="8"/>
                <c:pt idx="0">
                  <c:v>ACA Healthcare $254</c:v>
                </c:pt>
                <c:pt idx="1">
                  <c:v>Child Care $916</c:v>
                </c:pt>
                <c:pt idx="2">
                  <c:v>Debt payment &amp; Savings $144</c:v>
                </c:pt>
                <c:pt idx="3">
                  <c:v>Discretionary $4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$196</c:v>
                </c:pt>
                <c:pt idx="7">
                  <c:v>Transportation $303</c:v>
                </c:pt>
              </c:strCache>
            </c:strRef>
          </c:cat>
          <c:val>
            <c:numRef>
              <c:f>Halifax!$V$49:$V$56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916.34058000000016</c:v>
                </c:pt>
                <c:pt idx="2">
                  <c:v>144.21800000000002</c:v>
                </c:pt>
                <c:pt idx="3">
                  <c:v>4.3479200000006131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'Hampton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 val="1"/>
            </c:dLbl>
            <c:dLbl>
              <c:idx val="20"/>
              <c:delete val="1"/>
            </c:dLbl>
            <c:dLbl>
              <c:idx val="23"/>
              <c:delete val="1"/>
            </c:dLbl>
            <c:dLbl>
              <c:idx val="24"/>
              <c:layout>
                <c:manualLayout>
                  <c:x val="-7.4592085544787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 val="1"/>
            </c:dLbl>
            <c:dLbl>
              <c:idx val="3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'Hampton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'Hampton City'!$AK$2:$AK$39</c:f>
              <c:numCache>
                <c:formatCode>"$"#,##0</c:formatCode>
                <c:ptCount val="38"/>
                <c:pt idx="0">
                  <c:v>196.29649999999992</c:v>
                </c:pt>
                <c:pt idx="1">
                  <c:v>1008.48325</c:v>
                </c:pt>
                <c:pt idx="2">
                  <c:v>680.37327083333344</c:v>
                </c:pt>
                <c:pt idx="3">
                  <c:v>658.67422916666715</c:v>
                </c:pt>
                <c:pt idx="4">
                  <c:v>511.74605021796219</c:v>
                </c:pt>
                <c:pt idx="5">
                  <c:v>476.50023771796214</c:v>
                </c:pt>
                <c:pt idx="6">
                  <c:v>457.28848771796197</c:v>
                </c:pt>
                <c:pt idx="7">
                  <c:v>243.57025855129541</c:v>
                </c:pt>
                <c:pt idx="8">
                  <c:v>294.66352938462887</c:v>
                </c:pt>
                <c:pt idx="9">
                  <c:v>47.301249999999982</c:v>
                </c:pt>
                <c:pt idx="10">
                  <c:v>109.84670833333348</c:v>
                </c:pt>
                <c:pt idx="11">
                  <c:v>165.15404166666713</c:v>
                </c:pt>
                <c:pt idx="12">
                  <c:v>-864.98995000000014</c:v>
                </c:pt>
                <c:pt idx="13">
                  <c:v>-794.49124166666661</c:v>
                </c:pt>
                <c:pt idx="14">
                  <c:v>-699.14636666666684</c:v>
                </c:pt>
                <c:pt idx="15">
                  <c:v>-618.97869999999966</c:v>
                </c:pt>
                <c:pt idx="16">
                  <c:v>-540.06103333333294</c:v>
                </c:pt>
                <c:pt idx="17">
                  <c:v>-462.41336666666666</c:v>
                </c:pt>
                <c:pt idx="18">
                  <c:v>-385.75569999999971</c:v>
                </c:pt>
                <c:pt idx="19">
                  <c:v>-307.90803333333361</c:v>
                </c:pt>
                <c:pt idx="20">
                  <c:v>-231.10036666666701</c:v>
                </c:pt>
                <c:pt idx="21">
                  <c:v>-155.3427000000006</c:v>
                </c:pt>
                <c:pt idx="22">
                  <c:v>-80.635033333333467</c:v>
                </c:pt>
                <c:pt idx="23">
                  <c:v>-2.7773666666666941</c:v>
                </c:pt>
                <c:pt idx="24">
                  <c:v>85.830299999999625</c:v>
                </c:pt>
                <c:pt idx="25">
                  <c:v>174.4379666666664</c:v>
                </c:pt>
                <c:pt idx="26">
                  <c:v>257.31563333333315</c:v>
                </c:pt>
                <c:pt idx="27">
                  <c:v>362.49329999999964</c:v>
                </c:pt>
                <c:pt idx="28">
                  <c:v>460.62513333333345</c:v>
                </c:pt>
                <c:pt idx="29">
                  <c:v>553.80113333333338</c:v>
                </c:pt>
                <c:pt idx="30">
                  <c:v>634.71896666666635</c:v>
                </c:pt>
                <c:pt idx="31">
                  <c:v>707.72963333333337</c:v>
                </c:pt>
                <c:pt idx="32">
                  <c:v>780.73079999999982</c:v>
                </c:pt>
                <c:pt idx="33">
                  <c:v>853.73196666666627</c:v>
                </c:pt>
                <c:pt idx="34">
                  <c:v>926.74263333333329</c:v>
                </c:pt>
                <c:pt idx="35">
                  <c:v>999.74379999999974</c:v>
                </c:pt>
                <c:pt idx="36">
                  <c:v>1072.7449666666662</c:v>
                </c:pt>
                <c:pt idx="37">
                  <c:v>1145.7556333333332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0384000"/>
        <c:axId val="190386176"/>
      </c:lineChart>
      <c:catAx>
        <c:axId val="1903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386176"/>
        <c:crosses val="autoZero"/>
        <c:auto val="1"/>
        <c:lblAlgn val="ctr"/>
        <c:lblOffset val="100"/>
        <c:noMultiLvlLbl val="0"/>
      </c:catAx>
      <c:valAx>
        <c:axId val="1903861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3840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'Hampton City'!$U$49:$U$56</c:f>
              <c:strCache>
                <c:ptCount val="8"/>
                <c:pt idx="0">
                  <c:v>ACA Healthcare $498</c:v>
                </c:pt>
                <c:pt idx="1">
                  <c:v>Child Care $1,277</c:v>
                </c:pt>
                <c:pt idx="2">
                  <c:v>Debt payment &amp; Savings $194</c:v>
                </c:pt>
                <c:pt idx="3">
                  <c:v>Discretionary $86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$1,359</c:v>
                </c:pt>
                <c:pt idx="7">
                  <c:v>Transportation $100</c:v>
                </c:pt>
              </c:strCache>
            </c:strRef>
          </c:cat>
          <c:val>
            <c:numRef>
              <c:f>'Hampton City'!$V$49:$V$56</c:f>
              <c:numCache>
                <c:formatCode>"$"#,##0</c:formatCode>
                <c:ptCount val="8"/>
                <c:pt idx="0">
                  <c:v>498.22</c:v>
                </c:pt>
                <c:pt idx="1">
                  <c:v>1276.6572000000001</c:v>
                </c:pt>
                <c:pt idx="2">
                  <c:v>194.03900000000002</c:v>
                </c:pt>
                <c:pt idx="3">
                  <c:v>85.830299999999625</c:v>
                </c:pt>
                <c:pt idx="4">
                  <c:v>619.0335</c:v>
                </c:pt>
                <c:pt idx="5">
                  <c:v>1107</c:v>
                </c:pt>
                <c:pt idx="6">
                  <c:v>1358.52</c:v>
                </c:pt>
                <c:pt idx="7">
                  <c:v>100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Hanover!$AK$1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9836834217915199E-2"/>
                  <c:y val="1.61943319838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1.0796221322537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4079262019971298E-2"/>
                  <c:y val="2.69905533063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Hanover!$V$2:$V$39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Hanover!$AK$2:$AK$39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515.0532708333335</c:v>
                </c:pt>
                <c:pt idx="3">
                  <c:v>493.35422916666676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131.67380021796225</c:v>
                </c:pt>
                <c:pt idx="10">
                  <c:v>59.896708333333663</c:v>
                </c:pt>
                <c:pt idx="11">
                  <c:v>115.20404166666731</c:v>
                </c:pt>
                <c:pt idx="12">
                  <c:v>-1151.0981500000003</c:v>
                </c:pt>
                <c:pt idx="13">
                  <c:v>-1080.5994416666672</c:v>
                </c:pt>
                <c:pt idx="14">
                  <c:v>-992.714566666667</c:v>
                </c:pt>
                <c:pt idx="15">
                  <c:v>-912.54689999999982</c:v>
                </c:pt>
                <c:pt idx="16">
                  <c:v>-833.6292333333331</c:v>
                </c:pt>
                <c:pt idx="17">
                  <c:v>-755.98156666666637</c:v>
                </c:pt>
                <c:pt idx="18">
                  <c:v>-678.8139000000001</c:v>
                </c:pt>
                <c:pt idx="19">
                  <c:v>-601.47623333333331</c:v>
                </c:pt>
                <c:pt idx="20">
                  <c:v>-524.66856666666672</c:v>
                </c:pt>
                <c:pt idx="21">
                  <c:v>-448.91090000000031</c:v>
                </c:pt>
                <c:pt idx="22">
                  <c:v>-374.20323333333408</c:v>
                </c:pt>
                <c:pt idx="23">
                  <c:v>-296.34556666666685</c:v>
                </c:pt>
                <c:pt idx="24">
                  <c:v>-195.50790000000006</c:v>
                </c:pt>
                <c:pt idx="25">
                  <c:v>-90.330233333333581</c:v>
                </c:pt>
                <c:pt idx="26">
                  <c:v>14.847433333333356</c:v>
                </c:pt>
                <c:pt idx="27">
                  <c:v>120.02509999999984</c:v>
                </c:pt>
                <c:pt idx="28">
                  <c:v>218.15693333333365</c:v>
                </c:pt>
                <c:pt idx="29">
                  <c:v>311.33293333333404</c:v>
                </c:pt>
                <c:pt idx="30">
                  <c:v>392.250766666667</c:v>
                </c:pt>
                <c:pt idx="31">
                  <c:v>465.26143333333312</c:v>
                </c:pt>
                <c:pt idx="32">
                  <c:v>538.26260000000002</c:v>
                </c:pt>
                <c:pt idx="33">
                  <c:v>611.26376666666692</c:v>
                </c:pt>
                <c:pt idx="34">
                  <c:v>684.27443333333304</c:v>
                </c:pt>
                <c:pt idx="35">
                  <c:v>757.27559999999994</c:v>
                </c:pt>
                <c:pt idx="36">
                  <c:v>830.27676666666684</c:v>
                </c:pt>
                <c:pt idx="37">
                  <c:v>903.28743333333296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48000"/>
        <c:axId val="190449920"/>
      </c:lineChart>
      <c:catAx>
        <c:axId val="1904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449920"/>
        <c:crosses val="autoZero"/>
        <c:auto val="1"/>
        <c:lblAlgn val="ctr"/>
        <c:lblOffset val="100"/>
        <c:noMultiLvlLbl val="0"/>
      </c:catAx>
      <c:valAx>
        <c:axId val="190449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4480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Hanover!$U$49:$U$56</c:f>
              <c:strCache>
                <c:ptCount val="8"/>
                <c:pt idx="0">
                  <c:v>ACA Healthcare $454</c:v>
                </c:pt>
                <c:pt idx="1">
                  <c:v>Child Care $1,513</c:v>
                </c:pt>
                <c:pt idx="2">
                  <c:v>Debt payment &amp; Savings $205</c:v>
                </c:pt>
                <c:pt idx="3">
                  <c:v>Discretionary $15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$1,483</c:v>
                </c:pt>
                <c:pt idx="7">
                  <c:v>Transportation $303</c:v>
                </c:pt>
              </c:strCache>
            </c:strRef>
          </c:cat>
          <c:val>
            <c:numRef>
              <c:f>Hanover!$V$49:$V$56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1512.8154000000002</c:v>
                </c:pt>
                <c:pt idx="2">
                  <c:v>205.11033333333336</c:v>
                </c:pt>
                <c:pt idx="3">
                  <c:v>14.847433333333356</c:v>
                </c:pt>
                <c:pt idx="4">
                  <c:v>619.0335</c:v>
                </c:pt>
                <c:pt idx="5">
                  <c:v>993</c:v>
                </c:pt>
                <c:pt idx="6">
                  <c:v>1483.4933333333331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'Harrisonburg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4.475525132687279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7972032079295498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4755251326872796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'Harrisonburg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'Harrisonburg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491.96327083333358</c:v>
                </c:pt>
                <c:pt idx="3">
                  <c:v>470.26422916666684</c:v>
                </c:pt>
                <c:pt idx="4">
                  <c:v>307.7360502179622</c:v>
                </c:pt>
                <c:pt idx="5">
                  <c:v>272.49023771796192</c:v>
                </c:pt>
                <c:pt idx="6">
                  <c:v>323.47848771796225</c:v>
                </c:pt>
                <c:pt idx="7">
                  <c:v>-91.057083333333139</c:v>
                </c:pt>
                <c:pt idx="8">
                  <c:v>11.123583333333499</c:v>
                </c:pt>
                <c:pt idx="9">
                  <c:v>-847.12275</c:v>
                </c:pt>
                <c:pt idx="10">
                  <c:v>-740.7362916666666</c:v>
                </c:pt>
                <c:pt idx="11">
                  <c:v>-669.84095833333276</c:v>
                </c:pt>
                <c:pt idx="12">
                  <c:v>-692.22074999999995</c:v>
                </c:pt>
                <c:pt idx="13">
                  <c:v>-621.72204166666688</c:v>
                </c:pt>
                <c:pt idx="14">
                  <c:v>-529.3771666666662</c:v>
                </c:pt>
                <c:pt idx="15">
                  <c:v>-449.20949999999948</c:v>
                </c:pt>
                <c:pt idx="16">
                  <c:v>-370.29183333333231</c:v>
                </c:pt>
                <c:pt idx="17">
                  <c:v>-292.64416666666602</c:v>
                </c:pt>
                <c:pt idx="18">
                  <c:v>-215.98649999999952</c:v>
                </c:pt>
                <c:pt idx="19">
                  <c:v>-138.13883333333297</c:v>
                </c:pt>
                <c:pt idx="20">
                  <c:v>-61.331166666666377</c:v>
                </c:pt>
                <c:pt idx="21">
                  <c:v>14.426500000000033</c:v>
                </c:pt>
                <c:pt idx="22">
                  <c:v>89.13416666666717</c:v>
                </c:pt>
                <c:pt idx="23">
                  <c:v>166.99183333333394</c:v>
                </c:pt>
                <c:pt idx="24">
                  <c:v>255.59950000000026</c:v>
                </c:pt>
                <c:pt idx="25">
                  <c:v>344.20716666666704</c:v>
                </c:pt>
                <c:pt idx="26">
                  <c:v>430.9648333333339</c:v>
                </c:pt>
                <c:pt idx="27">
                  <c:v>536.14250000000038</c:v>
                </c:pt>
                <c:pt idx="28">
                  <c:v>634.2743333333342</c:v>
                </c:pt>
                <c:pt idx="29">
                  <c:v>727.45033333333413</c:v>
                </c:pt>
                <c:pt idx="30">
                  <c:v>808.36816666666709</c:v>
                </c:pt>
                <c:pt idx="31">
                  <c:v>881.37883333333411</c:v>
                </c:pt>
                <c:pt idx="32">
                  <c:v>954.38000000000056</c:v>
                </c:pt>
                <c:pt idx="33">
                  <c:v>1027.381166666667</c:v>
                </c:pt>
                <c:pt idx="34">
                  <c:v>1100.391833333334</c:v>
                </c:pt>
                <c:pt idx="35">
                  <c:v>1173.3930000000005</c:v>
                </c:pt>
                <c:pt idx="36">
                  <c:v>1246.3941666666669</c:v>
                </c:pt>
                <c:pt idx="37">
                  <c:v>1319.404833333334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139584"/>
        <c:axId val="189170432"/>
      </c:lineChart>
      <c:catAx>
        <c:axId val="18913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170432"/>
        <c:crosses val="autoZero"/>
        <c:auto val="1"/>
        <c:lblAlgn val="ctr"/>
        <c:lblOffset val="100"/>
        <c:noMultiLvlLbl val="0"/>
      </c:catAx>
      <c:valAx>
        <c:axId val="1891704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1395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'Harrisonburg City'!$U$49:$U$56</c:f>
              <c:strCache>
                <c:ptCount val="8"/>
                <c:pt idx="0">
                  <c:v>ACA Healthcare $426</c:v>
                </c:pt>
                <c:pt idx="1">
                  <c:v>Child Care $1,146</c:v>
                </c:pt>
                <c:pt idx="2">
                  <c:v>Debt payment &amp; Savings $177</c:v>
                </c:pt>
                <c:pt idx="3">
                  <c:v>Discretionary $14</c:v>
                </c:pt>
                <c:pt idx="4">
                  <c:v>Food $619</c:v>
                </c:pt>
                <c:pt idx="5">
                  <c:v>Housing $863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'Harrisonburg City'!$V$49:$V$56</c:f>
              <c:numCache>
                <c:formatCode>"$"#,##0</c:formatCode>
                <c:ptCount val="8"/>
                <c:pt idx="0">
                  <c:v>426.07999999999993</c:v>
                </c:pt>
                <c:pt idx="1">
                  <c:v>1145.7180000000001</c:v>
                </c:pt>
                <c:pt idx="2">
                  <c:v>177.43200000000002</c:v>
                </c:pt>
                <c:pt idx="3">
                  <c:v>14.426500000000033</c:v>
                </c:pt>
                <c:pt idx="4">
                  <c:v>619.0335</c:v>
                </c:pt>
                <c:pt idx="5">
                  <c:v>863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Henrico!$AK$1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17016363565348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864802138619699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8484855604112198E-2"/>
                  <c:y val="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4.8484855604112198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Henrico!$V$2:$V$39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Henrico!$AK$2:$AK$39</c:f>
              <c:numCache>
                <c:formatCode>"$"#,##0</c:formatCode>
                <c:ptCount val="38"/>
                <c:pt idx="0">
                  <c:v>134.84649999999999</c:v>
                </c:pt>
                <c:pt idx="1">
                  <c:v>810.03325000000007</c:v>
                </c:pt>
                <c:pt idx="2">
                  <c:v>516.3032708333335</c:v>
                </c:pt>
                <c:pt idx="3">
                  <c:v>494.60422916666676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131.67380021796225</c:v>
                </c:pt>
                <c:pt idx="10">
                  <c:v>59.896708333333663</c:v>
                </c:pt>
                <c:pt idx="11">
                  <c:v>115.20404166666731</c:v>
                </c:pt>
                <c:pt idx="12">
                  <c:v>-1327.8660699999996</c:v>
                </c:pt>
                <c:pt idx="13">
                  <c:v>-1257.3673616666665</c:v>
                </c:pt>
                <c:pt idx="14">
                  <c:v>-1169.4824866666663</c:v>
                </c:pt>
                <c:pt idx="15">
                  <c:v>-1089.3148199999991</c:v>
                </c:pt>
                <c:pt idx="16">
                  <c:v>-1010.3971533333324</c:v>
                </c:pt>
                <c:pt idx="17">
                  <c:v>-932.74948666666569</c:v>
                </c:pt>
                <c:pt idx="18">
                  <c:v>-855.58181999999942</c:v>
                </c:pt>
                <c:pt idx="19">
                  <c:v>-778.24415333333263</c:v>
                </c:pt>
                <c:pt idx="20">
                  <c:v>-701.43648666666604</c:v>
                </c:pt>
                <c:pt idx="21">
                  <c:v>-625.67881999999963</c:v>
                </c:pt>
                <c:pt idx="22">
                  <c:v>-550.9711533333334</c:v>
                </c:pt>
                <c:pt idx="23">
                  <c:v>-473.11348666666572</c:v>
                </c:pt>
                <c:pt idx="24">
                  <c:v>-372.27581999999938</c:v>
                </c:pt>
                <c:pt idx="25">
                  <c:v>-267.0981533333329</c:v>
                </c:pt>
                <c:pt idx="26">
                  <c:v>-161.92048666666597</c:v>
                </c:pt>
                <c:pt idx="27">
                  <c:v>-56.742819999999483</c:v>
                </c:pt>
                <c:pt idx="28">
                  <c:v>41.389013333334333</c:v>
                </c:pt>
                <c:pt idx="29">
                  <c:v>134.56501333333472</c:v>
                </c:pt>
                <c:pt idx="30">
                  <c:v>215.48284666666768</c:v>
                </c:pt>
                <c:pt idx="31">
                  <c:v>288.49351333333379</c:v>
                </c:pt>
                <c:pt idx="32">
                  <c:v>361.4946800000007</c:v>
                </c:pt>
                <c:pt idx="33">
                  <c:v>434.4958466666676</c:v>
                </c:pt>
                <c:pt idx="34">
                  <c:v>507.50651333333371</c:v>
                </c:pt>
                <c:pt idx="35">
                  <c:v>580.50768000000062</c:v>
                </c:pt>
                <c:pt idx="36">
                  <c:v>653.50884666666752</c:v>
                </c:pt>
                <c:pt idx="37">
                  <c:v>726.51951333333363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904"/>
        <c:axId val="5069824"/>
      </c:lineChart>
      <c:catAx>
        <c:axId val="506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5069824"/>
        <c:crosses val="autoZero"/>
        <c:auto val="1"/>
        <c:lblAlgn val="ctr"/>
        <c:lblOffset val="100"/>
        <c:noMultiLvlLbl val="0"/>
      </c:catAx>
      <c:valAx>
        <c:axId val="50698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506790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Henrico!$U$49:$U$56</c:f>
              <c:strCache>
                <c:ptCount val="8"/>
                <c:pt idx="0">
                  <c:v>ACA Healthcare $454</c:v>
                </c:pt>
                <c:pt idx="1">
                  <c:v>Child Care $1,690</c:v>
                </c:pt>
                <c:pt idx="2">
                  <c:v>Debt payment &amp; Savings $216</c:v>
                </c:pt>
                <c:pt idx="3">
                  <c:v>Discretionary $41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$1,616</c:v>
                </c:pt>
                <c:pt idx="7">
                  <c:v>Transportation $303</c:v>
                </c:pt>
              </c:strCache>
            </c:strRef>
          </c:cat>
          <c:val>
            <c:numRef>
              <c:f>Henrico!$V$49:$V$56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1689.58332</c:v>
                </c:pt>
                <c:pt idx="2">
                  <c:v>215.81083333333336</c:v>
                </c:pt>
                <c:pt idx="3">
                  <c:v>41.389013333334333</c:v>
                </c:pt>
                <c:pt idx="4">
                  <c:v>619.0335</c:v>
                </c:pt>
                <c:pt idx="5">
                  <c:v>993</c:v>
                </c:pt>
                <c:pt idx="6">
                  <c:v>1615.8833333333334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Henry!$AK$1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4.475525132687279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Henry!$V$2:$V$39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Henry!$AK$2:$AK$39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507.29327083333328</c:v>
                </c:pt>
                <c:pt idx="3">
                  <c:v>485.59422916666676</c:v>
                </c:pt>
                <c:pt idx="4">
                  <c:v>315.91605021796227</c:v>
                </c:pt>
                <c:pt idx="5">
                  <c:v>275.67808333333346</c:v>
                </c:pt>
                <c:pt idx="6">
                  <c:v>241.25374999999985</c:v>
                </c:pt>
                <c:pt idx="7">
                  <c:v>137.12291666666647</c:v>
                </c:pt>
                <c:pt idx="8">
                  <c:v>239.30358333333334</c:v>
                </c:pt>
                <c:pt idx="9">
                  <c:v>-235.47794999999996</c:v>
                </c:pt>
                <c:pt idx="10">
                  <c:v>-128.14149166666675</c:v>
                </c:pt>
                <c:pt idx="11">
                  <c:v>-57.246158333332914</c:v>
                </c:pt>
                <c:pt idx="12">
                  <c:v>-79.625950000000103</c:v>
                </c:pt>
                <c:pt idx="13">
                  <c:v>-9.1272416666670324</c:v>
                </c:pt>
                <c:pt idx="14">
                  <c:v>91.407633333333251</c:v>
                </c:pt>
                <c:pt idx="15">
                  <c:v>171.57530000000042</c:v>
                </c:pt>
                <c:pt idx="16">
                  <c:v>250.49296666666714</c:v>
                </c:pt>
                <c:pt idx="17">
                  <c:v>328.14063333333388</c:v>
                </c:pt>
                <c:pt idx="18">
                  <c:v>404.79830000000038</c:v>
                </c:pt>
                <c:pt idx="19">
                  <c:v>482.64596666666739</c:v>
                </c:pt>
                <c:pt idx="20">
                  <c:v>559.45363333333307</c:v>
                </c:pt>
                <c:pt idx="21">
                  <c:v>635.21129999999948</c:v>
                </c:pt>
                <c:pt idx="22">
                  <c:v>709.91896666666662</c:v>
                </c:pt>
                <c:pt idx="23">
                  <c:v>787.77663333333339</c:v>
                </c:pt>
                <c:pt idx="24">
                  <c:v>876.38430000000017</c:v>
                </c:pt>
                <c:pt idx="25">
                  <c:v>964.99196666666649</c:v>
                </c:pt>
                <c:pt idx="26">
                  <c:v>1053.7796333333335</c:v>
                </c:pt>
                <c:pt idx="27">
                  <c:v>1158.9573</c:v>
                </c:pt>
                <c:pt idx="28">
                  <c:v>1257.0891333333338</c:v>
                </c:pt>
                <c:pt idx="29">
                  <c:v>1350.2651333333338</c:v>
                </c:pt>
                <c:pt idx="30">
                  <c:v>1431.1829666666667</c:v>
                </c:pt>
                <c:pt idx="31">
                  <c:v>1504.1936333333338</c:v>
                </c:pt>
                <c:pt idx="32">
                  <c:v>1577.1948000000002</c:v>
                </c:pt>
                <c:pt idx="33">
                  <c:v>1650.1959666666667</c:v>
                </c:pt>
                <c:pt idx="34">
                  <c:v>1723.2066333333337</c:v>
                </c:pt>
                <c:pt idx="35">
                  <c:v>1796.2078000000001</c:v>
                </c:pt>
                <c:pt idx="36">
                  <c:v>1869.2089666666666</c:v>
                </c:pt>
                <c:pt idx="37">
                  <c:v>1942.2196333333336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02368"/>
        <c:axId val="188208640"/>
      </c:lineChart>
      <c:catAx>
        <c:axId val="18820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8208640"/>
        <c:crosses val="autoZero"/>
        <c:auto val="1"/>
        <c:lblAlgn val="ctr"/>
        <c:lblOffset val="100"/>
        <c:noMultiLvlLbl val="0"/>
      </c:catAx>
      <c:valAx>
        <c:axId val="188208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82023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Amherst!$U$49:$U$56</c:f>
              <c:strCache>
                <c:ptCount val="8"/>
                <c:pt idx="0">
                  <c:v>ACA Healthcare $281</c:v>
                </c:pt>
                <c:pt idx="1">
                  <c:v>Child Care $889</c:v>
                </c:pt>
                <c:pt idx="2">
                  <c:v>Debt payment &amp; Savings $150</c:v>
                </c:pt>
                <c:pt idx="3">
                  <c:v>Discretionary $8</c:v>
                </c:pt>
                <c:pt idx="4">
                  <c:v>Food $619 </c:v>
                </c:pt>
                <c:pt idx="5">
                  <c:v>Housing $746</c:v>
                </c:pt>
                <c:pt idx="6">
                  <c:v>Taxes $859</c:v>
                </c:pt>
                <c:pt idx="7">
                  <c:v>Transportation $303 </c:v>
                </c:pt>
              </c:strCache>
            </c:strRef>
          </c:cat>
          <c:val>
            <c:numRef>
              <c:f>Amherst!$V$49:$V$56</c:f>
              <c:numCache>
                <c:formatCode>"$"#,##0</c:formatCode>
                <c:ptCount val="8"/>
                <c:pt idx="0">
                  <c:v>280.52999999999997</c:v>
                </c:pt>
                <c:pt idx="1">
                  <c:v>888.51600000000008</c:v>
                </c:pt>
                <c:pt idx="2">
                  <c:v>149.7536666666667</c:v>
                </c:pt>
                <c:pt idx="3">
                  <c:v>8.2901666666675737</c:v>
                </c:pt>
                <c:pt idx="4">
                  <c:v>619.0335</c:v>
                </c:pt>
                <c:pt idx="5">
                  <c:v>746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Henry!$U$49:$U$56</c:f>
              <c:strCache>
                <c:ptCount val="8"/>
                <c:pt idx="0">
                  <c:v>ACA Healthcare $216</c:v>
                </c:pt>
                <c:pt idx="1">
                  <c:v>Child Care $762</c:v>
                </c:pt>
                <c:pt idx="2">
                  <c:v>Debt payment &amp; Savings $139</c:v>
                </c:pt>
                <c:pt idx="3">
                  <c:v>Discretionary $91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$734</c:v>
                </c:pt>
                <c:pt idx="7">
                  <c:v>Transportation $303</c:v>
                </c:pt>
              </c:strCache>
            </c:strRef>
          </c:cat>
          <c:val>
            <c:numRef>
              <c:f>Henry!$V$49:$V$56</c:f>
              <c:numCache>
                <c:formatCode>"$"#,##0</c:formatCode>
                <c:ptCount val="8"/>
                <c:pt idx="0">
                  <c:v>216.32000000000005</c:v>
                </c:pt>
                <c:pt idx="1">
                  <c:v>762.25319999999999</c:v>
                </c:pt>
                <c:pt idx="2">
                  <c:v>138.68233333333333</c:v>
                </c:pt>
                <c:pt idx="3">
                  <c:v>91.407633333333251</c:v>
                </c:pt>
                <c:pt idx="4">
                  <c:v>619.0335</c:v>
                </c:pt>
                <c:pt idx="5">
                  <c:v>643</c:v>
                </c:pt>
                <c:pt idx="6">
                  <c:v>733.65333333333342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Highland!$AK$1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9160844911013765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Highland!$V$2:$V$39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Highland!$AK$2:$AK$39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-590.06975000000011</c:v>
                </c:pt>
                <c:pt idx="10">
                  <c:v>-485.09329166666657</c:v>
                </c:pt>
                <c:pt idx="11">
                  <c:v>-414.19795833333274</c:v>
                </c:pt>
                <c:pt idx="12">
                  <c:v>-436.57774999999992</c:v>
                </c:pt>
                <c:pt idx="13">
                  <c:v>-366.07904166666685</c:v>
                </c:pt>
                <c:pt idx="14">
                  <c:v>-270.1241666666665</c:v>
                </c:pt>
                <c:pt idx="15">
                  <c:v>-189.95649999999978</c:v>
                </c:pt>
                <c:pt idx="16">
                  <c:v>-111.0388333333326</c:v>
                </c:pt>
                <c:pt idx="17">
                  <c:v>-33.391166666666322</c:v>
                </c:pt>
                <c:pt idx="18">
                  <c:v>43.266500000000178</c:v>
                </c:pt>
                <c:pt idx="19">
                  <c:v>121.11416666666673</c:v>
                </c:pt>
                <c:pt idx="20">
                  <c:v>197.92183333333332</c:v>
                </c:pt>
                <c:pt idx="21">
                  <c:v>273.67949999999973</c:v>
                </c:pt>
                <c:pt idx="22">
                  <c:v>348.38716666666687</c:v>
                </c:pt>
                <c:pt idx="23">
                  <c:v>426.24483333333364</c:v>
                </c:pt>
                <c:pt idx="24">
                  <c:v>514.85249999999996</c:v>
                </c:pt>
                <c:pt idx="25">
                  <c:v>603.46016666666674</c:v>
                </c:pt>
                <c:pt idx="26">
                  <c:v>687.24783333333335</c:v>
                </c:pt>
                <c:pt idx="27">
                  <c:v>792.42549999999983</c:v>
                </c:pt>
                <c:pt idx="28">
                  <c:v>890.55733333333364</c:v>
                </c:pt>
                <c:pt idx="29">
                  <c:v>983.73333333333358</c:v>
                </c:pt>
                <c:pt idx="30">
                  <c:v>1064.6511666666665</c:v>
                </c:pt>
                <c:pt idx="31">
                  <c:v>1137.6618333333336</c:v>
                </c:pt>
                <c:pt idx="32">
                  <c:v>1210.663</c:v>
                </c:pt>
                <c:pt idx="33">
                  <c:v>1283.6641666666665</c:v>
                </c:pt>
                <c:pt idx="34">
                  <c:v>1356.6748333333335</c:v>
                </c:pt>
                <c:pt idx="35">
                  <c:v>1429.6759999999999</c:v>
                </c:pt>
                <c:pt idx="36">
                  <c:v>1502.6771666666664</c:v>
                </c:pt>
                <c:pt idx="37">
                  <c:v>1575.6878333333334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00672"/>
        <c:axId val="189919232"/>
      </c:lineChart>
      <c:catAx>
        <c:axId val="18990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919232"/>
        <c:crosses val="autoZero"/>
        <c:auto val="1"/>
        <c:lblAlgn val="ctr"/>
        <c:lblOffset val="100"/>
        <c:noMultiLvlLbl val="0"/>
      </c:catAx>
      <c:valAx>
        <c:axId val="1899192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9006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Highland!$U$49:$U$56</c:f>
              <c:strCache>
                <c:ptCount val="8"/>
                <c:pt idx="0">
                  <c:v>ACA Healthcare $337</c:v>
                </c:pt>
                <c:pt idx="1">
                  <c:v>Child Care $1,111</c:v>
                </c:pt>
                <c:pt idx="2">
                  <c:v>Debt payment &amp; Savings $161</c:v>
                </c:pt>
                <c:pt idx="3">
                  <c:v>Discretionary $43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Highland!$V$49:$V$56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1110.645</c:v>
                </c:pt>
                <c:pt idx="2">
                  <c:v>160.82500000000002</c:v>
                </c:pt>
                <c:pt idx="3">
                  <c:v>43.266500000000178</c:v>
                </c:pt>
                <c:pt idx="4">
                  <c:v>619.0335</c:v>
                </c:pt>
                <c:pt idx="5">
                  <c:v>643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'Hopewell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79720320792954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7972032079295498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5.9673668435830399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'Hopewell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'Hopewell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493.77327083333353</c:v>
                </c:pt>
                <c:pt idx="3">
                  <c:v>472.07422916666678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117.54380021796214</c:v>
                </c:pt>
                <c:pt idx="10">
                  <c:v>40.306708333333518</c:v>
                </c:pt>
                <c:pt idx="11">
                  <c:v>95.614041666667163</c:v>
                </c:pt>
                <c:pt idx="12">
                  <c:v>-564.39289000000008</c:v>
                </c:pt>
                <c:pt idx="13">
                  <c:v>-493.89418166666655</c:v>
                </c:pt>
                <c:pt idx="14">
                  <c:v>-416.34930666666651</c:v>
                </c:pt>
                <c:pt idx="15">
                  <c:v>-336.18163999999979</c:v>
                </c:pt>
                <c:pt idx="16">
                  <c:v>-257.26397333333261</c:v>
                </c:pt>
                <c:pt idx="17">
                  <c:v>-179.61630666666633</c:v>
                </c:pt>
                <c:pt idx="18">
                  <c:v>-102.95863999999983</c:v>
                </c:pt>
                <c:pt idx="19">
                  <c:v>-25.110973333332822</c:v>
                </c:pt>
                <c:pt idx="20">
                  <c:v>51.696693333333769</c:v>
                </c:pt>
                <c:pt idx="21">
                  <c:v>127.45436000000018</c:v>
                </c:pt>
                <c:pt idx="22">
                  <c:v>202.16202666666641</c:v>
                </c:pt>
                <c:pt idx="23">
                  <c:v>280.01969333333363</c:v>
                </c:pt>
                <c:pt idx="24">
                  <c:v>369.27736000000004</c:v>
                </c:pt>
                <c:pt idx="25">
                  <c:v>474.45502666666653</c:v>
                </c:pt>
                <c:pt idx="26">
                  <c:v>579.63269333333346</c:v>
                </c:pt>
                <c:pt idx="27">
                  <c:v>684.81035999999995</c:v>
                </c:pt>
                <c:pt idx="28">
                  <c:v>782.94219333333376</c:v>
                </c:pt>
                <c:pt idx="29">
                  <c:v>876.11819333333369</c:v>
                </c:pt>
                <c:pt idx="30">
                  <c:v>957.03602666666666</c:v>
                </c:pt>
                <c:pt idx="31">
                  <c:v>1030.0466933333337</c:v>
                </c:pt>
                <c:pt idx="32">
                  <c:v>1103.0478600000001</c:v>
                </c:pt>
                <c:pt idx="33">
                  <c:v>1176.0490266666666</c:v>
                </c:pt>
                <c:pt idx="34">
                  <c:v>1249.0596933333336</c:v>
                </c:pt>
                <c:pt idx="35">
                  <c:v>1322.06086</c:v>
                </c:pt>
                <c:pt idx="36">
                  <c:v>1395.0620266666665</c:v>
                </c:pt>
                <c:pt idx="37">
                  <c:v>1468.0726933333335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18336"/>
        <c:axId val="190720256"/>
      </c:lineChart>
      <c:catAx>
        <c:axId val="1907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720256"/>
        <c:crosses val="autoZero"/>
        <c:auto val="1"/>
        <c:lblAlgn val="ctr"/>
        <c:lblOffset val="100"/>
        <c:noMultiLvlLbl val="0"/>
      </c:catAx>
      <c:valAx>
        <c:axId val="190720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71833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'Hopewell City'!$U$49:$U$56</c:f>
              <c:strCache>
                <c:ptCount val="8"/>
                <c:pt idx="0">
                  <c:v>ACA Healthcare $393</c:v>
                </c:pt>
                <c:pt idx="1">
                  <c:v>Child Care $907</c:v>
                </c:pt>
                <c:pt idx="2">
                  <c:v>Debt payment &amp; Savings $172</c:v>
                </c:pt>
                <c:pt idx="3">
                  <c:v>Discretionary $52</c:v>
                </c:pt>
                <c:pt idx="4">
                  <c:v>Food $619</c:v>
                </c:pt>
                <c:pt idx="5">
                  <c:v>Housing $993</c:v>
                </c:pt>
                <c:pt idx="6">
                  <c:v>Taxes $1,109</c:v>
                </c:pt>
                <c:pt idx="7">
                  <c:v>Transportation $303</c:v>
                </c:pt>
              </c:strCache>
            </c:strRef>
          </c:cat>
          <c:val>
            <c:numRef>
              <c:f>'Hopewell City'!$V$49:$V$56</c:f>
              <c:numCache>
                <c:formatCode>"$"#,##0</c:formatCode>
                <c:ptCount val="8"/>
                <c:pt idx="0">
                  <c:v>392.83</c:v>
                </c:pt>
                <c:pt idx="1">
                  <c:v>906.52014000000008</c:v>
                </c:pt>
                <c:pt idx="2">
                  <c:v>171.89633333333336</c:v>
                </c:pt>
                <c:pt idx="3">
                  <c:v>51.696693333333769</c:v>
                </c:pt>
                <c:pt idx="4">
                  <c:v>619.0335</c:v>
                </c:pt>
                <c:pt idx="5">
                  <c:v>993</c:v>
                </c:pt>
                <c:pt idx="6">
                  <c:v>1108.5733333333333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'Isle of Wight'!$AK$1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377625663436398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3566438495154595E-2"/>
                  <c:y val="2.1592442645074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4.8484855604112129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'Isle of Wight'!$V$2:$V$39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'Isle of Wight'!$AK$2:$AK$39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500.17327083333339</c:v>
                </c:pt>
                <c:pt idx="3">
                  <c:v>478.47422916666687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-801.38514999999961</c:v>
                </c:pt>
                <c:pt idx="13">
                  <c:v>-730.88644166666654</c:v>
                </c:pt>
                <c:pt idx="14">
                  <c:v>-635.54156666666631</c:v>
                </c:pt>
                <c:pt idx="15">
                  <c:v>-555.37389999999914</c:v>
                </c:pt>
                <c:pt idx="16">
                  <c:v>-476.45623333333242</c:v>
                </c:pt>
                <c:pt idx="17">
                  <c:v>-398.80856666666568</c:v>
                </c:pt>
                <c:pt idx="18">
                  <c:v>-322.15089999999964</c:v>
                </c:pt>
                <c:pt idx="19">
                  <c:v>-244.30323333333263</c:v>
                </c:pt>
                <c:pt idx="20">
                  <c:v>-167.49556666666604</c:v>
                </c:pt>
                <c:pt idx="21">
                  <c:v>-91.737899999999627</c:v>
                </c:pt>
                <c:pt idx="22">
                  <c:v>-17.030233333333399</c:v>
                </c:pt>
                <c:pt idx="23">
                  <c:v>60.827433333333829</c:v>
                </c:pt>
                <c:pt idx="24">
                  <c:v>149.4351000000006</c:v>
                </c:pt>
                <c:pt idx="25">
                  <c:v>238.04276666666692</c:v>
                </c:pt>
                <c:pt idx="26">
                  <c:v>320.92043333333368</c:v>
                </c:pt>
                <c:pt idx="27">
                  <c:v>426.09810000000016</c:v>
                </c:pt>
                <c:pt idx="28">
                  <c:v>524.22993333333397</c:v>
                </c:pt>
                <c:pt idx="29">
                  <c:v>617.40593333333391</c:v>
                </c:pt>
                <c:pt idx="30">
                  <c:v>698.32376666666687</c:v>
                </c:pt>
                <c:pt idx="31">
                  <c:v>771.33443333333389</c:v>
                </c:pt>
                <c:pt idx="32">
                  <c:v>844.33560000000034</c:v>
                </c:pt>
                <c:pt idx="33">
                  <c:v>917.33676666666679</c:v>
                </c:pt>
                <c:pt idx="34">
                  <c:v>990.34743333333381</c:v>
                </c:pt>
                <c:pt idx="35">
                  <c:v>1063.3486000000003</c:v>
                </c:pt>
                <c:pt idx="36">
                  <c:v>1136.3497666666667</c:v>
                </c:pt>
                <c:pt idx="37">
                  <c:v>1209.3604333333337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43520"/>
        <c:axId val="190845696"/>
      </c:lineChart>
      <c:catAx>
        <c:axId val="19084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845696"/>
        <c:crosses val="autoZero"/>
        <c:auto val="1"/>
        <c:lblAlgn val="ctr"/>
        <c:lblOffset val="100"/>
        <c:noMultiLvlLbl val="0"/>
      </c:catAx>
      <c:valAx>
        <c:axId val="1908456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84352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'Isle of Wight'!$U$49:$U$56</c:f>
              <c:strCache>
                <c:ptCount val="8"/>
                <c:pt idx="0">
                  <c:v>ACA Healthcare $482</c:v>
                </c:pt>
                <c:pt idx="1">
                  <c:v>Child Care $1,010</c:v>
                </c:pt>
                <c:pt idx="2">
                  <c:v>Debt payment &amp; Savings $189</c:v>
                </c:pt>
                <c:pt idx="3">
                  <c:v>Discretionary $61</c:v>
                </c:pt>
                <c:pt idx="4">
                  <c:v>Food $619 </c:v>
                </c:pt>
                <c:pt idx="5">
                  <c:v>Housing $1,107</c:v>
                </c:pt>
                <c:pt idx="6">
                  <c:v>Taxes $1,296</c:v>
                </c:pt>
                <c:pt idx="7">
                  <c:v>Transportation $303</c:v>
                </c:pt>
              </c:strCache>
            </c:strRef>
          </c:cat>
          <c:val>
            <c:numRef>
              <c:f>'Isle of Wight'!$V$49:$V$56</c:f>
              <c:numCache>
                <c:formatCode>"$"#,##0</c:formatCode>
                <c:ptCount val="8"/>
                <c:pt idx="0">
                  <c:v>481.65000000000003</c:v>
                </c:pt>
                <c:pt idx="1">
                  <c:v>1010.1024</c:v>
                </c:pt>
                <c:pt idx="2">
                  <c:v>188.50333333333336</c:v>
                </c:pt>
                <c:pt idx="3">
                  <c:v>60.827433333333829</c:v>
                </c:pt>
                <c:pt idx="4">
                  <c:v>619.0335</c:v>
                </c:pt>
                <c:pt idx="5">
                  <c:v>1107</c:v>
                </c:pt>
                <c:pt idx="6">
                  <c:v>1296.0333333333333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'James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0590391788071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424242780205609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66200534654925E-2"/>
                  <c:y val="2.4291497975708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5.7808866297210694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'James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'James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477.42327083333362</c:v>
                </c:pt>
                <c:pt idx="3">
                  <c:v>455.7242291666671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-1245.6431499999999</c:v>
                </c:pt>
                <c:pt idx="13">
                  <c:v>-1175.1444416666664</c:v>
                </c:pt>
                <c:pt idx="14">
                  <c:v>-1079.7995666666666</c:v>
                </c:pt>
                <c:pt idx="15">
                  <c:v>-999.6318999999994</c:v>
                </c:pt>
                <c:pt idx="16">
                  <c:v>-920.71423333333269</c:v>
                </c:pt>
                <c:pt idx="17">
                  <c:v>-843.0665666666664</c:v>
                </c:pt>
                <c:pt idx="18">
                  <c:v>-766.40889999999945</c:v>
                </c:pt>
                <c:pt idx="19">
                  <c:v>-688.56123333333335</c:v>
                </c:pt>
                <c:pt idx="20">
                  <c:v>-611.75356666666676</c:v>
                </c:pt>
                <c:pt idx="21">
                  <c:v>-535.99590000000035</c:v>
                </c:pt>
                <c:pt idx="22">
                  <c:v>-461.28823333333321</c:v>
                </c:pt>
                <c:pt idx="23">
                  <c:v>-383.43056666666644</c:v>
                </c:pt>
                <c:pt idx="24">
                  <c:v>-294.82289999999966</c:v>
                </c:pt>
                <c:pt idx="25">
                  <c:v>-206.21523333333289</c:v>
                </c:pt>
                <c:pt idx="26">
                  <c:v>-123.33756666666613</c:v>
                </c:pt>
                <c:pt idx="27">
                  <c:v>-18.159899999999652</c:v>
                </c:pt>
                <c:pt idx="28">
                  <c:v>79.971933333334164</c:v>
                </c:pt>
                <c:pt idx="29">
                  <c:v>173.14793333333364</c:v>
                </c:pt>
                <c:pt idx="30">
                  <c:v>254.0657666666666</c:v>
                </c:pt>
                <c:pt idx="31">
                  <c:v>327.07643333333363</c:v>
                </c:pt>
                <c:pt idx="32">
                  <c:v>400.07760000000053</c:v>
                </c:pt>
                <c:pt idx="33">
                  <c:v>473.07876666666652</c:v>
                </c:pt>
                <c:pt idx="34">
                  <c:v>546.08943333333355</c:v>
                </c:pt>
                <c:pt idx="35">
                  <c:v>619.09060000000045</c:v>
                </c:pt>
                <c:pt idx="36">
                  <c:v>692.09176666666644</c:v>
                </c:pt>
                <c:pt idx="37">
                  <c:v>765.10243333333347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40288"/>
        <c:axId val="190942208"/>
      </c:lineChart>
      <c:catAx>
        <c:axId val="19094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942208"/>
        <c:crosses val="autoZero"/>
        <c:auto val="1"/>
        <c:lblAlgn val="ctr"/>
        <c:lblOffset val="100"/>
        <c:noMultiLvlLbl val="0"/>
      </c:catAx>
      <c:valAx>
        <c:axId val="19094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94028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'James City'!$U$49:$U$56</c:f>
              <c:strCache>
                <c:ptCount val="8"/>
                <c:pt idx="0">
                  <c:v>ACA Healthcare $537</c:v>
                </c:pt>
                <c:pt idx="1">
                  <c:v>Child Care $1,454</c:v>
                </c:pt>
                <c:pt idx="2">
                  <c:v>Debt payment &amp; Savings $216</c:v>
                </c:pt>
                <c:pt idx="3">
                  <c:v>Discretionary $80</c:v>
                </c:pt>
                <c:pt idx="4">
                  <c:v>Food $619 </c:v>
                </c:pt>
                <c:pt idx="5">
                  <c:v>Housing $1,107</c:v>
                </c:pt>
                <c:pt idx="6">
                  <c:v>Taxes $1,616</c:v>
                </c:pt>
                <c:pt idx="7">
                  <c:v>Transportation $303</c:v>
                </c:pt>
              </c:strCache>
            </c:strRef>
          </c:cat>
          <c:val>
            <c:numRef>
              <c:f>'James City'!$V$49:$V$56</c:f>
              <c:numCache>
                <c:formatCode>"$"#,##0</c:formatCode>
                <c:ptCount val="8"/>
                <c:pt idx="0">
                  <c:v>537.09</c:v>
                </c:pt>
                <c:pt idx="1">
                  <c:v>1454.3604</c:v>
                </c:pt>
                <c:pt idx="2">
                  <c:v>215.81083333333336</c:v>
                </c:pt>
                <c:pt idx="3">
                  <c:v>79.971933333334164</c:v>
                </c:pt>
                <c:pt idx="4">
                  <c:v>619.0335</c:v>
                </c:pt>
                <c:pt idx="5">
                  <c:v>1107</c:v>
                </c:pt>
                <c:pt idx="6">
                  <c:v>1615.8833333333334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'King and Queen'!$AK$1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6620053465492431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'King and Queen'!$V$2:$V$39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'King and Queen'!$AK$2:$AK$39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-770.10619978203749</c:v>
                </c:pt>
                <c:pt idx="10">
                  <c:v>-805.34229166666637</c:v>
                </c:pt>
                <c:pt idx="11">
                  <c:v>-734.44695833333253</c:v>
                </c:pt>
                <c:pt idx="12">
                  <c:v>-756.82674999999972</c:v>
                </c:pt>
                <c:pt idx="13">
                  <c:v>-686.32804166666665</c:v>
                </c:pt>
                <c:pt idx="14">
                  <c:v>-608.78316666666615</c:v>
                </c:pt>
                <c:pt idx="15">
                  <c:v>-528.61549999999943</c:v>
                </c:pt>
                <c:pt idx="16">
                  <c:v>-449.69783333333226</c:v>
                </c:pt>
                <c:pt idx="17">
                  <c:v>-372.05016666666597</c:v>
                </c:pt>
                <c:pt idx="18">
                  <c:v>-295.39249999999947</c:v>
                </c:pt>
                <c:pt idx="19">
                  <c:v>-217.54483333333292</c:v>
                </c:pt>
                <c:pt idx="20">
                  <c:v>-140.73716666666633</c:v>
                </c:pt>
                <c:pt idx="21">
                  <c:v>-64.979499999999916</c:v>
                </c:pt>
                <c:pt idx="22">
                  <c:v>9.7281666666672209</c:v>
                </c:pt>
                <c:pt idx="23">
                  <c:v>87.585833333333994</c:v>
                </c:pt>
                <c:pt idx="24">
                  <c:v>176.8435000000004</c:v>
                </c:pt>
                <c:pt idx="25">
                  <c:v>282.02116666666689</c:v>
                </c:pt>
                <c:pt idx="26">
                  <c:v>387.19883333333382</c:v>
                </c:pt>
                <c:pt idx="27">
                  <c:v>492.37650000000031</c:v>
                </c:pt>
                <c:pt idx="28">
                  <c:v>590.50833333333412</c:v>
                </c:pt>
                <c:pt idx="29">
                  <c:v>683.68433333333405</c:v>
                </c:pt>
                <c:pt idx="30">
                  <c:v>764.60216666666702</c:v>
                </c:pt>
                <c:pt idx="31">
                  <c:v>837.61283333333404</c:v>
                </c:pt>
                <c:pt idx="32">
                  <c:v>910.61400000000049</c:v>
                </c:pt>
                <c:pt idx="33">
                  <c:v>983.61516666666694</c:v>
                </c:pt>
                <c:pt idx="34">
                  <c:v>1056.625833333334</c:v>
                </c:pt>
                <c:pt idx="35">
                  <c:v>1129.6270000000004</c:v>
                </c:pt>
                <c:pt idx="36">
                  <c:v>1202.6281666666669</c:v>
                </c:pt>
                <c:pt idx="37">
                  <c:v>1275.6388333333339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30176"/>
        <c:axId val="189777408"/>
      </c:lineChart>
      <c:catAx>
        <c:axId val="1897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777408"/>
        <c:crosses val="autoZero"/>
        <c:auto val="1"/>
        <c:lblAlgn val="ctr"/>
        <c:lblOffset val="100"/>
        <c:noMultiLvlLbl val="0"/>
      </c:catAx>
      <c:valAx>
        <c:axId val="1897774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73017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Appomattox!$AK$1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0349657742731965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Appomattox!$V$2:$V$39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Appomattox!$AK$2:$AK$39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501.19327083333337</c:v>
                </c:pt>
                <c:pt idx="3">
                  <c:v>479.49422916666686</c:v>
                </c:pt>
                <c:pt idx="4">
                  <c:v>309.81605021796236</c:v>
                </c:pt>
                <c:pt idx="5">
                  <c:v>274.57023771796207</c:v>
                </c:pt>
                <c:pt idx="6">
                  <c:v>257.30848771796195</c:v>
                </c:pt>
                <c:pt idx="7">
                  <c:v>28.022916666666561</c:v>
                </c:pt>
                <c:pt idx="8">
                  <c:v>130.20358333333343</c:v>
                </c:pt>
                <c:pt idx="9">
                  <c:v>-611.60038999999961</c:v>
                </c:pt>
                <c:pt idx="10">
                  <c:v>-510.8639316666663</c:v>
                </c:pt>
                <c:pt idx="11">
                  <c:v>-445.94859833333294</c:v>
                </c:pt>
                <c:pt idx="12">
                  <c:v>-468.32839000000013</c:v>
                </c:pt>
                <c:pt idx="13">
                  <c:v>-397.82968166666706</c:v>
                </c:pt>
                <c:pt idx="14">
                  <c:v>-291.55480666666608</c:v>
                </c:pt>
                <c:pt idx="15">
                  <c:v>-211.38713999999936</c:v>
                </c:pt>
                <c:pt idx="16">
                  <c:v>-132.46947333333264</c:v>
                </c:pt>
                <c:pt idx="17">
                  <c:v>-54.821806666665907</c:v>
                </c:pt>
                <c:pt idx="18">
                  <c:v>21.835860000000594</c:v>
                </c:pt>
                <c:pt idx="19">
                  <c:v>99.683526666667149</c:v>
                </c:pt>
                <c:pt idx="20">
                  <c:v>176.49119333333374</c:v>
                </c:pt>
                <c:pt idx="21">
                  <c:v>252.24886000000015</c:v>
                </c:pt>
                <c:pt idx="22">
                  <c:v>326.95652666666638</c:v>
                </c:pt>
                <c:pt idx="23">
                  <c:v>404.81419333333406</c:v>
                </c:pt>
                <c:pt idx="24">
                  <c:v>493.42186000000038</c:v>
                </c:pt>
                <c:pt idx="25">
                  <c:v>582.0295266666667</c:v>
                </c:pt>
                <c:pt idx="26">
                  <c:v>644.15719333333391</c:v>
                </c:pt>
                <c:pt idx="27">
                  <c:v>749.33486000000039</c:v>
                </c:pt>
                <c:pt idx="28">
                  <c:v>847.46669333333421</c:v>
                </c:pt>
                <c:pt idx="29">
                  <c:v>940.64269333333414</c:v>
                </c:pt>
                <c:pt idx="30">
                  <c:v>1021.5605266666671</c:v>
                </c:pt>
                <c:pt idx="31">
                  <c:v>1094.5711933333341</c:v>
                </c:pt>
                <c:pt idx="32">
                  <c:v>1167.5723600000006</c:v>
                </c:pt>
                <c:pt idx="33">
                  <c:v>1240.573526666667</c:v>
                </c:pt>
                <c:pt idx="34">
                  <c:v>1313.584193333334</c:v>
                </c:pt>
                <c:pt idx="35">
                  <c:v>1386.5853600000005</c:v>
                </c:pt>
                <c:pt idx="36">
                  <c:v>1459.5865266666669</c:v>
                </c:pt>
                <c:pt idx="37">
                  <c:v>1532.597193333334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46400"/>
        <c:axId val="181848320"/>
      </c:lineChart>
      <c:catAx>
        <c:axId val="1818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1848320"/>
        <c:crosses val="autoZero"/>
        <c:auto val="1"/>
        <c:lblAlgn val="ctr"/>
        <c:lblOffset val="100"/>
        <c:noMultiLvlLbl val="0"/>
      </c:catAx>
      <c:valAx>
        <c:axId val="1818483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18464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'King and Queen'!$U$49:$U$56</c:f>
              <c:strCache>
                <c:ptCount val="8"/>
                <c:pt idx="0">
                  <c:v>ACA Healthcare $453</c:v>
                </c:pt>
                <c:pt idx="1">
                  <c:v>Child Care $1,099</c:v>
                </c:pt>
                <c:pt idx="2">
                  <c:v>Debt payment &amp; Savings $183</c:v>
                </c:pt>
                <c:pt idx="3">
                  <c:v>Discretionary $10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'King and Queen'!$V$49:$V$56</c:f>
              <c:numCache>
                <c:formatCode>"$"#,##0</c:formatCode>
                <c:ptCount val="8"/>
                <c:pt idx="0">
                  <c:v>452.71999999999997</c:v>
                </c:pt>
                <c:pt idx="1">
                  <c:v>1098.954</c:v>
                </c:pt>
                <c:pt idx="2">
                  <c:v>182.96766666666667</c:v>
                </c:pt>
                <c:pt idx="3">
                  <c:v>9.7281666666672209</c:v>
                </c:pt>
                <c:pt idx="4">
                  <c:v>619.0335</c:v>
                </c:pt>
                <c:pt idx="5">
                  <c:v>993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'King George'!$AK$1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3289447118705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3566438495154595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4242427802056099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9160844911013695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2.7972032079295498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'King George'!$V$2:$V$39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'King George'!$AK$2:$AK$39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484.98327083333356</c:v>
                </c:pt>
                <c:pt idx="3">
                  <c:v>463.28422916666705</c:v>
                </c:pt>
                <c:pt idx="4">
                  <c:v>316.35605021796232</c:v>
                </c:pt>
                <c:pt idx="5">
                  <c:v>281.11023771796204</c:v>
                </c:pt>
                <c:pt idx="6">
                  <c:v>261.89848771796187</c:v>
                </c:pt>
                <c:pt idx="7">
                  <c:v>48.18025855129531</c:v>
                </c:pt>
                <c:pt idx="8">
                  <c:v>99.273529384629001</c:v>
                </c:pt>
                <c:pt idx="9">
                  <c:v>124.35380021796209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-1190.3152081153712</c:v>
                </c:pt>
                <c:pt idx="13">
                  <c:v>-1170.9038956153709</c:v>
                </c:pt>
                <c:pt idx="14">
                  <c:v>-1121.6599997820376</c:v>
                </c:pt>
                <c:pt idx="15">
                  <c:v>-987.41429999999946</c:v>
                </c:pt>
                <c:pt idx="16">
                  <c:v>-908.49663333333274</c:v>
                </c:pt>
                <c:pt idx="17">
                  <c:v>-830.84896666666646</c:v>
                </c:pt>
                <c:pt idx="18">
                  <c:v>-754.1912999999995</c:v>
                </c:pt>
                <c:pt idx="19">
                  <c:v>-676.3436333333334</c:v>
                </c:pt>
                <c:pt idx="20">
                  <c:v>-599.53596666666681</c:v>
                </c:pt>
                <c:pt idx="21">
                  <c:v>-523.78829999999971</c:v>
                </c:pt>
                <c:pt idx="22">
                  <c:v>-449.08063333333348</c:v>
                </c:pt>
                <c:pt idx="23">
                  <c:v>-371.21296666666649</c:v>
                </c:pt>
                <c:pt idx="24">
                  <c:v>-282.60529999999972</c:v>
                </c:pt>
                <c:pt idx="25">
                  <c:v>-193.99763333333294</c:v>
                </c:pt>
                <c:pt idx="26">
                  <c:v>-103.90996666666615</c:v>
                </c:pt>
                <c:pt idx="27">
                  <c:v>1.2677000000003318</c:v>
                </c:pt>
                <c:pt idx="28">
                  <c:v>99.399533333334148</c:v>
                </c:pt>
                <c:pt idx="29">
                  <c:v>192.57553333333362</c:v>
                </c:pt>
                <c:pt idx="30">
                  <c:v>273.49336666666659</c:v>
                </c:pt>
                <c:pt idx="31">
                  <c:v>346.50403333333361</c:v>
                </c:pt>
                <c:pt idx="32">
                  <c:v>419.5051999999996</c:v>
                </c:pt>
                <c:pt idx="33">
                  <c:v>492.50636666666651</c:v>
                </c:pt>
                <c:pt idx="34">
                  <c:v>565.51703333333353</c:v>
                </c:pt>
                <c:pt idx="35">
                  <c:v>638.51820000000043</c:v>
                </c:pt>
                <c:pt idx="36">
                  <c:v>711.51936666666643</c:v>
                </c:pt>
                <c:pt idx="37">
                  <c:v>784.53003333333345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44736"/>
        <c:axId val="190124032"/>
      </c:lineChart>
      <c:catAx>
        <c:axId val="19024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124032"/>
        <c:crosses val="autoZero"/>
        <c:auto val="1"/>
        <c:lblAlgn val="ctr"/>
        <c:lblOffset val="100"/>
        <c:noMultiLvlLbl val="0"/>
      </c:catAx>
      <c:valAx>
        <c:axId val="1901240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24473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6.1170684660209904E-2"/>
                  <c:y val="5.81678281946562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'King George'!$U$49:$U$56</c:f>
              <c:strCache>
                <c:ptCount val="8"/>
                <c:pt idx="0">
                  <c:v>ACA Healthcare $514</c:v>
                </c:pt>
                <c:pt idx="1">
                  <c:v>Child Care $1,529</c:v>
                </c:pt>
                <c:pt idx="2">
                  <c:v>Debt payment &amp; Savings $211</c:v>
                </c:pt>
                <c:pt idx="3">
                  <c:v>Discretionary $1</c:v>
                </c:pt>
                <c:pt idx="4">
                  <c:v>Food $619 </c:v>
                </c:pt>
                <c:pt idx="5">
                  <c:v>Housing $1,036</c:v>
                </c:pt>
                <c:pt idx="6">
                  <c:v>Taxes $1,546</c:v>
                </c:pt>
                <c:pt idx="7">
                  <c:v>Transportation $303</c:v>
                </c:pt>
              </c:strCache>
            </c:strRef>
          </c:cat>
          <c:val>
            <c:numRef>
              <c:f>'King George'!$V$49:$V$56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1529.1828</c:v>
                </c:pt>
                <c:pt idx="2">
                  <c:v>210.64600000000002</c:v>
                </c:pt>
                <c:pt idx="3">
                  <c:v>1.2677000000003318</c:v>
                </c:pt>
                <c:pt idx="4">
                  <c:v>619.0335</c:v>
                </c:pt>
                <c:pt idx="5">
                  <c:v>1036</c:v>
                </c:pt>
                <c:pt idx="6">
                  <c:v>1545.98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'King William'!$AK$1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848485560411212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'King William'!$V$2:$V$39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'King William'!$AK$2:$AK$39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-770.10619978203749</c:v>
                </c:pt>
                <c:pt idx="10">
                  <c:v>-805.34229166666637</c:v>
                </c:pt>
                <c:pt idx="11">
                  <c:v>-734.44695833333253</c:v>
                </c:pt>
                <c:pt idx="12">
                  <c:v>-756.82674999999972</c:v>
                </c:pt>
                <c:pt idx="13">
                  <c:v>-686.32804166666665</c:v>
                </c:pt>
                <c:pt idx="14">
                  <c:v>-608.78316666666615</c:v>
                </c:pt>
                <c:pt idx="15">
                  <c:v>-528.61549999999943</c:v>
                </c:pt>
                <c:pt idx="16">
                  <c:v>-449.69783333333226</c:v>
                </c:pt>
                <c:pt idx="17">
                  <c:v>-372.05016666666597</c:v>
                </c:pt>
                <c:pt idx="18">
                  <c:v>-295.39249999999947</c:v>
                </c:pt>
                <c:pt idx="19">
                  <c:v>-217.54483333333292</c:v>
                </c:pt>
                <c:pt idx="20">
                  <c:v>-140.73716666666633</c:v>
                </c:pt>
                <c:pt idx="21">
                  <c:v>-64.979499999999916</c:v>
                </c:pt>
                <c:pt idx="22">
                  <c:v>9.7281666666672209</c:v>
                </c:pt>
                <c:pt idx="23">
                  <c:v>87.585833333333994</c:v>
                </c:pt>
                <c:pt idx="24">
                  <c:v>176.8435000000004</c:v>
                </c:pt>
                <c:pt idx="25">
                  <c:v>282.02116666666689</c:v>
                </c:pt>
                <c:pt idx="26">
                  <c:v>387.19883333333382</c:v>
                </c:pt>
                <c:pt idx="27">
                  <c:v>492.37650000000031</c:v>
                </c:pt>
                <c:pt idx="28">
                  <c:v>590.50833333333412</c:v>
                </c:pt>
                <c:pt idx="29">
                  <c:v>683.68433333333405</c:v>
                </c:pt>
                <c:pt idx="30">
                  <c:v>764.60216666666702</c:v>
                </c:pt>
                <c:pt idx="31">
                  <c:v>837.61283333333404</c:v>
                </c:pt>
                <c:pt idx="32">
                  <c:v>910.61400000000049</c:v>
                </c:pt>
                <c:pt idx="33">
                  <c:v>983.61516666666694</c:v>
                </c:pt>
                <c:pt idx="34">
                  <c:v>1056.625833333334</c:v>
                </c:pt>
                <c:pt idx="35">
                  <c:v>1129.6270000000004</c:v>
                </c:pt>
                <c:pt idx="36">
                  <c:v>1202.6281666666669</c:v>
                </c:pt>
                <c:pt idx="37">
                  <c:v>1275.6388333333339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15360"/>
        <c:axId val="191617280"/>
      </c:lineChart>
      <c:catAx>
        <c:axId val="19161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1617280"/>
        <c:crosses val="autoZero"/>
        <c:auto val="1"/>
        <c:lblAlgn val="ctr"/>
        <c:lblOffset val="100"/>
        <c:noMultiLvlLbl val="0"/>
      </c:catAx>
      <c:valAx>
        <c:axId val="1916172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16153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'King William'!$U$49:$U$56</c:f>
              <c:strCache>
                <c:ptCount val="8"/>
                <c:pt idx="0">
                  <c:v>ACA Healthcare $453</c:v>
                </c:pt>
                <c:pt idx="1">
                  <c:v>Child Care $1,099</c:v>
                </c:pt>
                <c:pt idx="2">
                  <c:v>Debt payment &amp; Savings $183</c:v>
                </c:pt>
                <c:pt idx="3">
                  <c:v>Discretionary $10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'King William'!$V$49:$V$56</c:f>
              <c:numCache>
                <c:formatCode>"$"#,##0</c:formatCode>
                <c:ptCount val="8"/>
                <c:pt idx="0">
                  <c:v>452.71999999999997</c:v>
                </c:pt>
                <c:pt idx="1">
                  <c:v>1098.954</c:v>
                </c:pt>
                <c:pt idx="2">
                  <c:v>182.96766666666667</c:v>
                </c:pt>
                <c:pt idx="3">
                  <c:v>9.7281666666672209</c:v>
                </c:pt>
                <c:pt idx="4">
                  <c:v>619.0335</c:v>
                </c:pt>
                <c:pt idx="5">
                  <c:v>993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Lancaster!$AK$1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4755251326872796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Lancaster!$V$2:$V$39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Lancaster!$AK$2:$AK$39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333.25848771796223</c:v>
                </c:pt>
                <c:pt idx="7">
                  <c:v>-104.07708333333358</c:v>
                </c:pt>
                <c:pt idx="8">
                  <c:v>-1.8964166666664823</c:v>
                </c:pt>
                <c:pt idx="9">
                  <c:v>-813.37874999999985</c:v>
                </c:pt>
                <c:pt idx="10">
                  <c:v>-708.40229166666631</c:v>
                </c:pt>
                <c:pt idx="11">
                  <c:v>-637.50695833333248</c:v>
                </c:pt>
                <c:pt idx="12">
                  <c:v>-659.88674999999967</c:v>
                </c:pt>
                <c:pt idx="13">
                  <c:v>-589.38804166666614</c:v>
                </c:pt>
                <c:pt idx="14">
                  <c:v>-493.43316666666624</c:v>
                </c:pt>
                <c:pt idx="15">
                  <c:v>-413.26549999999907</c:v>
                </c:pt>
                <c:pt idx="16">
                  <c:v>-334.34783333333235</c:v>
                </c:pt>
                <c:pt idx="17">
                  <c:v>-256.70016666666561</c:v>
                </c:pt>
                <c:pt idx="18">
                  <c:v>-180.04249999999956</c:v>
                </c:pt>
                <c:pt idx="19">
                  <c:v>-102.19483333333255</c:v>
                </c:pt>
                <c:pt idx="20">
                  <c:v>-25.387166666665962</c:v>
                </c:pt>
                <c:pt idx="21">
                  <c:v>50.370500000000447</c:v>
                </c:pt>
                <c:pt idx="22">
                  <c:v>125.07816666666668</c:v>
                </c:pt>
                <c:pt idx="23">
                  <c:v>202.9358333333339</c:v>
                </c:pt>
                <c:pt idx="24">
                  <c:v>291.54350000000022</c:v>
                </c:pt>
                <c:pt idx="25">
                  <c:v>380.151166666667</c:v>
                </c:pt>
                <c:pt idx="26">
                  <c:v>463.93883333333406</c:v>
                </c:pt>
                <c:pt idx="27">
                  <c:v>569.11650000000054</c:v>
                </c:pt>
                <c:pt idx="28">
                  <c:v>667.24833333333436</c:v>
                </c:pt>
                <c:pt idx="29">
                  <c:v>760.42433333333429</c:v>
                </c:pt>
                <c:pt idx="30">
                  <c:v>841.34216666666725</c:v>
                </c:pt>
                <c:pt idx="31">
                  <c:v>914.35283333333427</c:v>
                </c:pt>
                <c:pt idx="32">
                  <c:v>987.35400000000072</c:v>
                </c:pt>
                <c:pt idx="33">
                  <c:v>1060.3551666666672</c:v>
                </c:pt>
                <c:pt idx="34">
                  <c:v>1133.3658333333342</c:v>
                </c:pt>
                <c:pt idx="35">
                  <c:v>1206.3670000000006</c:v>
                </c:pt>
                <c:pt idx="36">
                  <c:v>1279.3681666666671</c:v>
                </c:pt>
                <c:pt idx="37">
                  <c:v>1352.3788333333341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50432"/>
        <c:axId val="191656704"/>
      </c:lineChart>
      <c:catAx>
        <c:axId val="19165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1656704"/>
        <c:crosses val="autoZero"/>
        <c:auto val="1"/>
        <c:lblAlgn val="ctr"/>
        <c:lblOffset val="100"/>
        <c:noMultiLvlLbl val="0"/>
      </c:catAx>
      <c:valAx>
        <c:axId val="1916567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16504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Lancaster!$U$49:$U$56</c:f>
              <c:strCache>
                <c:ptCount val="8"/>
                <c:pt idx="0">
                  <c:v>ACA Healthcare $422</c:v>
                </c:pt>
                <c:pt idx="1">
                  <c:v>Child Care $1,099</c:v>
                </c:pt>
                <c:pt idx="2">
                  <c:v>Debt payment &amp; Savings $177</c:v>
                </c:pt>
                <c:pt idx="3">
                  <c:v>Discretionary $50</c:v>
                </c:pt>
                <c:pt idx="4">
                  <c:v>Food $619 </c:v>
                </c:pt>
                <c:pt idx="5">
                  <c:v>Housing $878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Lancaster!$V$49:$V$56</c:f>
              <c:numCache>
                <c:formatCode>"$"#,##0</c:formatCode>
                <c:ptCount val="8"/>
                <c:pt idx="0">
                  <c:v>421.90000000000003</c:v>
                </c:pt>
                <c:pt idx="1">
                  <c:v>1098.954</c:v>
                </c:pt>
                <c:pt idx="2">
                  <c:v>177.43200000000002</c:v>
                </c:pt>
                <c:pt idx="3">
                  <c:v>50.370500000000447</c:v>
                </c:pt>
                <c:pt idx="4">
                  <c:v>619.0335</c:v>
                </c:pt>
                <c:pt idx="5">
                  <c:v>878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Lee!$AK$1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Lee!$V$2:$V$39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Lee!$AK$2:$AK$39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98048"/>
        <c:axId val="191699968"/>
      </c:lineChart>
      <c:catAx>
        <c:axId val="19169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1699968"/>
        <c:crosses val="autoZero"/>
        <c:auto val="1"/>
        <c:lblAlgn val="ctr"/>
        <c:lblOffset val="100"/>
        <c:noMultiLvlLbl val="0"/>
      </c:catAx>
      <c:valAx>
        <c:axId val="191699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169804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Lee!$U$49:$U$56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Lee!$V$49:$V$56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'Lexington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1.7864804487976709E-2"/>
                  <c:y val="2.35497890698885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783221596934309E-2"/>
                  <c:y val="-2.19365190687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6512825874173725E-2"/>
                  <c:y val="-1.9237463738085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1473199562902123E-2"/>
                  <c:y val="1.854931089079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2536136781915354E-2"/>
                  <c:y val="-2.4635574399353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'Lexington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'Lexington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493.9432708333336</c:v>
                </c:pt>
                <c:pt idx="3">
                  <c:v>472.24422916666663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220.55374999999981</c:v>
                </c:pt>
                <c:pt idx="7">
                  <c:v>96.922916666666424</c:v>
                </c:pt>
                <c:pt idx="8">
                  <c:v>199.10358333333329</c:v>
                </c:pt>
                <c:pt idx="9">
                  <c:v>-831.93573000000015</c:v>
                </c:pt>
                <c:pt idx="10">
                  <c:v>-726.95927166666661</c:v>
                </c:pt>
                <c:pt idx="11">
                  <c:v>-656.06393833333277</c:v>
                </c:pt>
                <c:pt idx="12">
                  <c:v>-678.44372999999996</c:v>
                </c:pt>
                <c:pt idx="13">
                  <c:v>-607.94502166666643</c:v>
                </c:pt>
                <c:pt idx="14">
                  <c:v>-511.99014666666653</c:v>
                </c:pt>
                <c:pt idx="15">
                  <c:v>-431.82247999999936</c:v>
                </c:pt>
                <c:pt idx="16">
                  <c:v>-352.90481333333264</c:v>
                </c:pt>
                <c:pt idx="17">
                  <c:v>-275.2571466666659</c:v>
                </c:pt>
                <c:pt idx="18">
                  <c:v>-198.59947999999986</c:v>
                </c:pt>
                <c:pt idx="19">
                  <c:v>-120.75181333333285</c:v>
                </c:pt>
                <c:pt idx="20">
                  <c:v>-43.944146666666256</c:v>
                </c:pt>
                <c:pt idx="21">
                  <c:v>31.813520000000153</c:v>
                </c:pt>
                <c:pt idx="22">
                  <c:v>106.52118666666638</c:v>
                </c:pt>
                <c:pt idx="23">
                  <c:v>184.37885333333361</c:v>
                </c:pt>
                <c:pt idx="24">
                  <c:v>272.98651999999993</c:v>
                </c:pt>
                <c:pt idx="25">
                  <c:v>361.5941866666667</c:v>
                </c:pt>
                <c:pt idx="26">
                  <c:v>445.38185333333377</c:v>
                </c:pt>
                <c:pt idx="27">
                  <c:v>550.55952000000025</c:v>
                </c:pt>
                <c:pt idx="28">
                  <c:v>648.69135333333406</c:v>
                </c:pt>
                <c:pt idx="29">
                  <c:v>741.86735333333399</c:v>
                </c:pt>
                <c:pt idx="30">
                  <c:v>822.78518666666696</c:v>
                </c:pt>
                <c:pt idx="31">
                  <c:v>895.79585333333398</c:v>
                </c:pt>
                <c:pt idx="32">
                  <c:v>968.79702000000043</c:v>
                </c:pt>
                <c:pt idx="33">
                  <c:v>1041.7981866666669</c:v>
                </c:pt>
                <c:pt idx="34">
                  <c:v>1114.8088533333339</c:v>
                </c:pt>
                <c:pt idx="35">
                  <c:v>1187.8100200000003</c:v>
                </c:pt>
                <c:pt idx="36">
                  <c:v>1260.8111866666668</c:v>
                </c:pt>
                <c:pt idx="37">
                  <c:v>1333.8218533333338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1794560"/>
        <c:axId val="191809024"/>
      </c:lineChart>
      <c:catAx>
        <c:axId val="19179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1809024"/>
        <c:crosses val="autoZero"/>
        <c:auto val="1"/>
        <c:lblAlgn val="ctr"/>
        <c:lblOffset val="100"/>
        <c:noMultiLvlLbl val="0"/>
      </c:catAx>
      <c:valAx>
        <c:axId val="1918090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17945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Appomattox!$U$49:$U$56</c:f>
              <c:strCache>
                <c:ptCount val="8"/>
                <c:pt idx="0">
                  <c:v>ACA Healthcare $337</c:v>
                </c:pt>
                <c:pt idx="1">
                  <c:v>Child Care $1,029</c:v>
                </c:pt>
                <c:pt idx="2">
                  <c:v>Debt payment &amp; Savings $161</c:v>
                </c:pt>
                <c:pt idx="3">
                  <c:v>Discretionary $22</c:v>
                </c:pt>
                <c:pt idx="4">
                  <c:v>Food $619 </c:v>
                </c:pt>
                <c:pt idx="5">
                  <c:v>Housing $746 </c:v>
                </c:pt>
                <c:pt idx="6">
                  <c:v>Taxes $984</c:v>
                </c:pt>
                <c:pt idx="7">
                  <c:v>Transportation $303 </c:v>
                </c:pt>
              </c:strCache>
            </c:strRef>
          </c:cat>
          <c:val>
            <c:numRef>
              <c:f>Appomattox!$V$49:$V$56</c:f>
              <c:numCache>
                <c:formatCode>"$"#,##0</c:formatCode>
                <c:ptCount val="8"/>
                <c:pt idx="0">
                  <c:v>336.57999999999993</c:v>
                </c:pt>
                <c:pt idx="1">
                  <c:v>1029.2756400000001</c:v>
                </c:pt>
                <c:pt idx="2">
                  <c:v>160.82500000000002</c:v>
                </c:pt>
                <c:pt idx="3">
                  <c:v>21.835860000000594</c:v>
                </c:pt>
                <c:pt idx="4">
                  <c:v>619.0335</c:v>
                </c:pt>
                <c:pt idx="5">
                  <c:v>746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'Lexington City'!$U$49:$U$56</c:f>
              <c:strCache>
                <c:ptCount val="8"/>
                <c:pt idx="0">
                  <c:v>ACA Healthcare $422</c:v>
                </c:pt>
                <c:pt idx="1">
                  <c:v>Child Care $1,319</c:v>
                </c:pt>
                <c:pt idx="2">
                  <c:v>Debt payment &amp; Savings $177</c:v>
                </c:pt>
                <c:pt idx="3">
                  <c:v>Discretionary $32</c:v>
                </c:pt>
                <c:pt idx="4">
                  <c:v>Food $619</c:v>
                </c:pt>
                <c:pt idx="5">
                  <c:v>Housing $677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'Lexington City'!$V$49:$V$56</c:f>
              <c:numCache>
                <c:formatCode>"$"#,##0</c:formatCode>
                <c:ptCount val="8"/>
                <c:pt idx="0">
                  <c:v>421.90000000000003</c:v>
                </c:pt>
                <c:pt idx="1">
                  <c:v>1318.51098</c:v>
                </c:pt>
                <c:pt idx="2">
                  <c:v>177.43200000000002</c:v>
                </c:pt>
                <c:pt idx="3">
                  <c:v>31.813520000000153</c:v>
                </c:pt>
                <c:pt idx="4">
                  <c:v>619.0335</c:v>
                </c:pt>
                <c:pt idx="5">
                  <c:v>677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Loudoun!$AK$1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71460774383E-2"/>
                  <c:y val="-1.2493225796168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107229940675797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8648021386196999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3566438495154595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4.4755251326872796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-3.3566438495154595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Loudoun!$V$2:$V$46</c:f>
              <c:strCache>
                <c:ptCount val="45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  <c:pt idx="38">
                  <c:v>$44.25 = $92,040</c:v>
                </c:pt>
                <c:pt idx="39">
                  <c:v>$45.25 = $94,120</c:v>
                </c:pt>
                <c:pt idx="40">
                  <c:v>$46.25 = $96,200</c:v>
                </c:pt>
                <c:pt idx="41">
                  <c:v>$47.25 = $98,280</c:v>
                </c:pt>
                <c:pt idx="42">
                  <c:v>$48.25 = $100,360</c:v>
                </c:pt>
                <c:pt idx="43">
                  <c:v>$49.25 = $102,440</c:v>
                </c:pt>
                <c:pt idx="44">
                  <c:v>$50.25 = $104,520</c:v>
                </c:pt>
              </c:strCache>
            </c:strRef>
          </c:cat>
          <c:val>
            <c:numRef>
              <c:f>Loudoun!$AE$2:$AE$46</c:f>
              <c:numCache>
                <c:formatCode>"$"#,##0</c:formatCode>
                <c:ptCount val="45"/>
                <c:pt idx="0">
                  <c:v>511</c:v>
                </c:pt>
                <c:pt idx="1">
                  <c:v>351</c:v>
                </c:pt>
                <c:pt idx="2">
                  <c:v>348</c:v>
                </c:pt>
                <c:pt idx="3">
                  <c:v>387</c:v>
                </c:pt>
                <c:pt idx="4">
                  <c:v>307</c:v>
                </c:pt>
                <c:pt idx="5">
                  <c:v>354</c:v>
                </c:pt>
                <c:pt idx="6">
                  <c:v>382</c:v>
                </c:pt>
                <c:pt idx="7">
                  <c:v>511</c:v>
                </c:pt>
                <c:pt idx="8">
                  <c:v>511</c:v>
                </c:pt>
                <c:pt idx="9">
                  <c:v>511</c:v>
                </c:pt>
                <c:pt idx="10">
                  <c:v>511</c:v>
                </c:pt>
                <c:pt idx="11">
                  <c:v>511</c:v>
                </c:pt>
                <c:pt idx="12">
                  <c:v>511</c:v>
                </c:pt>
                <c:pt idx="13">
                  <c:v>511</c:v>
                </c:pt>
                <c:pt idx="14">
                  <c:v>511</c:v>
                </c:pt>
                <c:pt idx="15">
                  <c:v>511</c:v>
                </c:pt>
                <c:pt idx="16">
                  <c:v>511</c:v>
                </c:pt>
                <c:pt idx="17">
                  <c:v>511</c:v>
                </c:pt>
                <c:pt idx="18">
                  <c:v>511</c:v>
                </c:pt>
                <c:pt idx="19">
                  <c:v>511</c:v>
                </c:pt>
                <c:pt idx="20">
                  <c:v>511</c:v>
                </c:pt>
                <c:pt idx="21">
                  <c:v>511</c:v>
                </c:pt>
                <c:pt idx="22">
                  <c:v>511</c:v>
                </c:pt>
                <c:pt idx="23">
                  <c:v>511</c:v>
                </c:pt>
                <c:pt idx="24">
                  <c:v>511</c:v>
                </c:pt>
                <c:pt idx="25">
                  <c:v>511</c:v>
                </c:pt>
                <c:pt idx="26">
                  <c:v>511</c:v>
                </c:pt>
                <c:pt idx="27">
                  <c:v>511</c:v>
                </c:pt>
                <c:pt idx="28">
                  <c:v>511</c:v>
                </c:pt>
                <c:pt idx="29">
                  <c:v>511</c:v>
                </c:pt>
                <c:pt idx="30">
                  <c:v>511</c:v>
                </c:pt>
                <c:pt idx="31">
                  <c:v>511</c:v>
                </c:pt>
                <c:pt idx="32">
                  <c:v>511</c:v>
                </c:pt>
                <c:pt idx="33">
                  <c:v>511</c:v>
                </c:pt>
                <c:pt idx="34">
                  <c:v>511</c:v>
                </c:pt>
                <c:pt idx="35">
                  <c:v>511</c:v>
                </c:pt>
                <c:pt idx="36">
                  <c:v>511</c:v>
                </c:pt>
                <c:pt idx="37">
                  <c:v>511</c:v>
                </c:pt>
                <c:pt idx="38">
                  <c:v>511</c:v>
                </c:pt>
                <c:pt idx="39">
                  <c:v>511</c:v>
                </c:pt>
                <c:pt idx="40">
                  <c:v>511</c:v>
                </c:pt>
                <c:pt idx="41">
                  <c:v>511</c:v>
                </c:pt>
                <c:pt idx="42">
                  <c:v>511</c:v>
                </c:pt>
                <c:pt idx="43">
                  <c:v>511</c:v>
                </c:pt>
                <c:pt idx="44">
                  <c:v>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3568"/>
        <c:axId val="190108032"/>
      </c:lineChart>
      <c:catAx>
        <c:axId val="19009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0108032"/>
        <c:crosses val="autoZero"/>
        <c:auto val="1"/>
        <c:lblAlgn val="ctr"/>
        <c:lblOffset val="100"/>
        <c:noMultiLvlLbl val="0"/>
      </c:catAx>
      <c:valAx>
        <c:axId val="1901080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00935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Loudoun!$U$49:$U$56</c:f>
              <c:strCache>
                <c:ptCount val="8"/>
                <c:pt idx="0">
                  <c:v>ACA Healthcare $514</c:v>
                </c:pt>
                <c:pt idx="1">
                  <c:v>Child Care $2,439</c:v>
                </c:pt>
                <c:pt idx="2">
                  <c:v>Debt payment &amp; Savings $283</c:v>
                </c:pt>
                <c:pt idx="3">
                  <c:v>Discretionary $35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$3,060</c:v>
                </c:pt>
                <c:pt idx="7">
                  <c:v>Transportation $303</c:v>
                </c:pt>
              </c:strCache>
            </c:strRef>
          </c:cat>
          <c:val>
            <c:numRef>
              <c:f>Loudoun!$V$49:$V$56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2438.7426</c:v>
                </c:pt>
                <c:pt idx="2">
                  <c:v>282.51235416666668</c:v>
                </c:pt>
                <c:pt idx="3">
                  <c:v>35.168629166666506</c:v>
                </c:pt>
                <c:pt idx="4">
                  <c:v>619.0335</c:v>
                </c:pt>
                <c:pt idx="5">
                  <c:v>1458</c:v>
                </c:pt>
                <c:pt idx="6">
                  <c:v>3059.7529166666668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Louisa!$AK$1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6425255338904362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Louisa!$V$2:$V$39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Louisa!$AK$2:$AK$39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162.93358333333322</c:v>
                </c:pt>
                <c:pt idx="9">
                  <c:v>-660.23974999999973</c:v>
                </c:pt>
                <c:pt idx="10">
                  <c:v>-537.03329166666663</c:v>
                </c:pt>
                <c:pt idx="11">
                  <c:v>-466.13795833333279</c:v>
                </c:pt>
                <c:pt idx="12">
                  <c:v>-488.51774999999998</c:v>
                </c:pt>
                <c:pt idx="13">
                  <c:v>-418.01904166666645</c:v>
                </c:pt>
                <c:pt idx="14">
                  <c:v>-340.47416666666641</c:v>
                </c:pt>
                <c:pt idx="15">
                  <c:v>-260.30649999999969</c:v>
                </c:pt>
                <c:pt idx="16">
                  <c:v>-181.38883333333251</c:v>
                </c:pt>
                <c:pt idx="17">
                  <c:v>-103.74116666666623</c:v>
                </c:pt>
                <c:pt idx="18">
                  <c:v>-27.083499999999731</c:v>
                </c:pt>
                <c:pt idx="19">
                  <c:v>50.764166666667279</c:v>
                </c:pt>
                <c:pt idx="20">
                  <c:v>127.57183333333387</c:v>
                </c:pt>
                <c:pt idx="21">
                  <c:v>203.32950000000028</c:v>
                </c:pt>
                <c:pt idx="22">
                  <c:v>278.03716666666651</c:v>
                </c:pt>
                <c:pt idx="23">
                  <c:v>355.89483333333374</c:v>
                </c:pt>
                <c:pt idx="24">
                  <c:v>445.15250000000015</c:v>
                </c:pt>
                <c:pt idx="25">
                  <c:v>550.33016666666663</c:v>
                </c:pt>
                <c:pt idx="26">
                  <c:v>655.50783333333356</c:v>
                </c:pt>
                <c:pt idx="27">
                  <c:v>760.68550000000005</c:v>
                </c:pt>
                <c:pt idx="28">
                  <c:v>858.81733333333386</c:v>
                </c:pt>
                <c:pt idx="29">
                  <c:v>951.99333333333379</c:v>
                </c:pt>
                <c:pt idx="30">
                  <c:v>1032.9111666666668</c:v>
                </c:pt>
                <c:pt idx="31">
                  <c:v>1105.9218333333338</c:v>
                </c:pt>
                <c:pt idx="32">
                  <c:v>1178.9230000000002</c:v>
                </c:pt>
                <c:pt idx="33">
                  <c:v>1251.9241666666667</c:v>
                </c:pt>
                <c:pt idx="34">
                  <c:v>1324.9348333333337</c:v>
                </c:pt>
                <c:pt idx="35">
                  <c:v>1397.9360000000001</c:v>
                </c:pt>
                <c:pt idx="36">
                  <c:v>1470.9371666666666</c:v>
                </c:pt>
                <c:pt idx="37">
                  <c:v>1543.9478333333336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25024"/>
        <c:axId val="191826944"/>
      </c:lineChart>
      <c:catAx>
        <c:axId val="1918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1826944"/>
        <c:crosses val="autoZero"/>
        <c:auto val="1"/>
        <c:lblAlgn val="ctr"/>
        <c:lblOffset val="100"/>
        <c:noMultiLvlLbl val="0"/>
      </c:catAx>
      <c:valAx>
        <c:axId val="191826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182502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Louisa!$U$49:$U$56</c:f>
              <c:strCache>
                <c:ptCount val="8"/>
                <c:pt idx="0">
                  <c:v>ACA Healthcare $364</c:v>
                </c:pt>
                <c:pt idx="1">
                  <c:v>Child Care $1,111</c:v>
                </c:pt>
                <c:pt idx="2">
                  <c:v>Debt payment &amp; Savings $166</c:v>
                </c:pt>
                <c:pt idx="3">
                  <c:v>Discretionary $51</c:v>
                </c:pt>
                <c:pt idx="4">
                  <c:v>Food $619 </c:v>
                </c:pt>
                <c:pt idx="5">
                  <c:v>Housing $713</c:v>
                </c:pt>
                <c:pt idx="6">
                  <c:v>Taxes $1,046</c:v>
                </c:pt>
                <c:pt idx="7">
                  <c:v>Transportation $303</c:v>
                </c:pt>
              </c:strCache>
            </c:strRef>
          </c:cat>
          <c:val>
            <c:numRef>
              <c:f>Louisa!$V$49:$V$56</c:f>
              <c:numCache>
                <c:formatCode>"$"#,##0</c:formatCode>
                <c:ptCount val="8"/>
                <c:pt idx="0">
                  <c:v>364.46</c:v>
                </c:pt>
                <c:pt idx="1">
                  <c:v>1110.645</c:v>
                </c:pt>
                <c:pt idx="2">
                  <c:v>166.3606666666667</c:v>
                </c:pt>
                <c:pt idx="3">
                  <c:v>50.764166666667279</c:v>
                </c:pt>
                <c:pt idx="4">
                  <c:v>619.0335</c:v>
                </c:pt>
                <c:pt idx="5">
                  <c:v>713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Lunenburg!$AK$1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7296042772394067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Lunenburg!$V$2:$V$39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Lunenburg!$AK$2:$AK$39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248.72808333333342</c:v>
                </c:pt>
                <c:pt idx="6">
                  <c:v>214.30374999999981</c:v>
                </c:pt>
                <c:pt idx="7">
                  <c:v>80.922916666666424</c:v>
                </c:pt>
                <c:pt idx="8">
                  <c:v>183.10358333333329</c:v>
                </c:pt>
                <c:pt idx="9">
                  <c:v>-445.76533000000018</c:v>
                </c:pt>
                <c:pt idx="10">
                  <c:v>-340.78887166666664</c:v>
                </c:pt>
                <c:pt idx="11">
                  <c:v>-269.8935383333328</c:v>
                </c:pt>
                <c:pt idx="12">
                  <c:v>-292.27332999999999</c:v>
                </c:pt>
                <c:pt idx="13">
                  <c:v>-221.77462166666646</c:v>
                </c:pt>
                <c:pt idx="14">
                  <c:v>-125.81974666666656</c:v>
                </c:pt>
                <c:pt idx="15">
                  <c:v>-45.652079999999387</c:v>
                </c:pt>
                <c:pt idx="16">
                  <c:v>33.265586666667332</c:v>
                </c:pt>
                <c:pt idx="17">
                  <c:v>110.91325333333407</c:v>
                </c:pt>
                <c:pt idx="18">
                  <c:v>187.57092000000011</c:v>
                </c:pt>
                <c:pt idx="19">
                  <c:v>265.41858666666712</c:v>
                </c:pt>
                <c:pt idx="20">
                  <c:v>342.22625333333372</c:v>
                </c:pt>
                <c:pt idx="21">
                  <c:v>417.98392000000013</c:v>
                </c:pt>
                <c:pt idx="22">
                  <c:v>492.69158666666635</c:v>
                </c:pt>
                <c:pt idx="23">
                  <c:v>570.54925333333358</c:v>
                </c:pt>
                <c:pt idx="24">
                  <c:v>659.1569199999999</c:v>
                </c:pt>
                <c:pt idx="25">
                  <c:v>747.76458666666667</c:v>
                </c:pt>
                <c:pt idx="26">
                  <c:v>831.55225333333374</c:v>
                </c:pt>
                <c:pt idx="27">
                  <c:v>936.72992000000022</c:v>
                </c:pt>
                <c:pt idx="28">
                  <c:v>1034.861753333334</c:v>
                </c:pt>
                <c:pt idx="29">
                  <c:v>1128.037753333334</c:v>
                </c:pt>
                <c:pt idx="30">
                  <c:v>1208.9555866666669</c:v>
                </c:pt>
                <c:pt idx="31">
                  <c:v>1281.966253333334</c:v>
                </c:pt>
                <c:pt idx="32">
                  <c:v>1354.9674200000004</c:v>
                </c:pt>
                <c:pt idx="33">
                  <c:v>1427.9685866666669</c:v>
                </c:pt>
                <c:pt idx="34">
                  <c:v>1500.9792533333339</c:v>
                </c:pt>
                <c:pt idx="35">
                  <c:v>1573.9804200000003</c:v>
                </c:pt>
                <c:pt idx="36">
                  <c:v>1646.9815866666668</c:v>
                </c:pt>
                <c:pt idx="37">
                  <c:v>1719.9922533333338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66592"/>
        <c:axId val="191968768"/>
      </c:lineChart>
      <c:catAx>
        <c:axId val="19196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1968768"/>
        <c:crosses val="autoZero"/>
        <c:auto val="1"/>
        <c:lblAlgn val="ctr"/>
        <c:lblOffset val="100"/>
        <c:noMultiLvlLbl val="0"/>
      </c:catAx>
      <c:valAx>
        <c:axId val="1919687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196659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Lunenburg!$U$49:$U$56</c:f>
              <c:strCache>
                <c:ptCount val="8"/>
                <c:pt idx="0">
                  <c:v>ACA Healthcare $281</c:v>
                </c:pt>
                <c:pt idx="1">
                  <c:v>Child Care $916</c:v>
                </c:pt>
                <c:pt idx="2">
                  <c:v>Debt payment &amp; Savings $150</c:v>
                </c:pt>
                <c:pt idx="3">
                  <c:v>Discretionary $33</c:v>
                </c:pt>
                <c:pt idx="4">
                  <c:v>Food $619 </c:v>
                </c:pt>
                <c:pt idx="5">
                  <c:v>Housing $693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Lunenburg!$V$49:$V$56</c:f>
              <c:numCache>
                <c:formatCode>"$"#,##0</c:formatCode>
                <c:ptCount val="8"/>
                <c:pt idx="0">
                  <c:v>280.73</c:v>
                </c:pt>
                <c:pt idx="1">
                  <c:v>916.34058000000016</c:v>
                </c:pt>
                <c:pt idx="2">
                  <c:v>149.7536666666667</c:v>
                </c:pt>
                <c:pt idx="3">
                  <c:v>33.265586666667332</c:v>
                </c:pt>
                <c:pt idx="4">
                  <c:v>619.0335</c:v>
                </c:pt>
                <c:pt idx="5">
                  <c:v>693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'Lynchburg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9608397424282425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'Lynchburg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'Lynchburg City'!$AK$2:$AK$39</c:f>
              <c:numCache>
                <c:formatCode>"$"#,##0</c:formatCode>
                <c:ptCount val="38"/>
                <c:pt idx="0">
                  <c:v>151.44650000000001</c:v>
                </c:pt>
                <c:pt idx="1">
                  <c:v>1024.5832500000001</c:v>
                </c:pt>
                <c:pt idx="2">
                  <c:v>716.99327083333355</c:v>
                </c:pt>
                <c:pt idx="3">
                  <c:v>505.06422916666656</c:v>
                </c:pt>
                <c:pt idx="4">
                  <c:v>365.15605021796227</c:v>
                </c:pt>
                <c:pt idx="5">
                  <c:v>355.37023771796203</c:v>
                </c:pt>
                <c:pt idx="6">
                  <c:v>362.49848771796201</c:v>
                </c:pt>
                <c:pt idx="7">
                  <c:v>159.49291666666659</c:v>
                </c:pt>
                <c:pt idx="8">
                  <c:v>289.8435833333333</c:v>
                </c:pt>
                <c:pt idx="9">
                  <c:v>-376.95875000000024</c:v>
                </c:pt>
                <c:pt idx="10">
                  <c:v>-246.66229166666699</c:v>
                </c:pt>
                <c:pt idx="11">
                  <c:v>-175.76695833333315</c:v>
                </c:pt>
                <c:pt idx="12">
                  <c:v>-198.14675000000034</c:v>
                </c:pt>
                <c:pt idx="13">
                  <c:v>-127.64804166666727</c:v>
                </c:pt>
                <c:pt idx="14">
                  <c:v>-21.373166666666293</c:v>
                </c:pt>
                <c:pt idx="15">
                  <c:v>58.794500000000426</c:v>
                </c:pt>
                <c:pt idx="16">
                  <c:v>137.71216666666714</c:v>
                </c:pt>
                <c:pt idx="17">
                  <c:v>215.35983333333388</c:v>
                </c:pt>
                <c:pt idx="18">
                  <c:v>292.01750000000038</c:v>
                </c:pt>
                <c:pt idx="19">
                  <c:v>369.86516666666694</c:v>
                </c:pt>
                <c:pt idx="20">
                  <c:v>446.67283333333353</c:v>
                </c:pt>
                <c:pt idx="21">
                  <c:v>522.43049999999994</c:v>
                </c:pt>
                <c:pt idx="22">
                  <c:v>597.13816666666617</c:v>
                </c:pt>
                <c:pt idx="23">
                  <c:v>674.99583333333385</c:v>
                </c:pt>
                <c:pt idx="24">
                  <c:v>763.60350000000017</c:v>
                </c:pt>
                <c:pt idx="25">
                  <c:v>852.21116666666649</c:v>
                </c:pt>
                <c:pt idx="26">
                  <c:v>914.3388333333337</c:v>
                </c:pt>
                <c:pt idx="27">
                  <c:v>1019.5165000000002</c:v>
                </c:pt>
                <c:pt idx="28">
                  <c:v>1117.648333333334</c:v>
                </c:pt>
                <c:pt idx="29">
                  <c:v>1210.8243333333339</c:v>
                </c:pt>
                <c:pt idx="30">
                  <c:v>1291.7421666666669</c:v>
                </c:pt>
                <c:pt idx="31">
                  <c:v>1364.7528333333339</c:v>
                </c:pt>
                <c:pt idx="32">
                  <c:v>1437.7540000000004</c:v>
                </c:pt>
                <c:pt idx="33">
                  <c:v>1510.7551666666668</c:v>
                </c:pt>
                <c:pt idx="34">
                  <c:v>1583.7658333333338</c:v>
                </c:pt>
                <c:pt idx="35">
                  <c:v>1656.7670000000003</c:v>
                </c:pt>
                <c:pt idx="36">
                  <c:v>1729.7681666666667</c:v>
                </c:pt>
                <c:pt idx="37">
                  <c:v>1802.7788333333338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915328"/>
        <c:axId val="192929792"/>
      </c:lineChart>
      <c:catAx>
        <c:axId val="1929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929792"/>
        <c:crosses val="autoZero"/>
        <c:auto val="1"/>
        <c:lblAlgn val="ctr"/>
        <c:lblOffset val="100"/>
        <c:noMultiLvlLbl val="0"/>
      </c:catAx>
      <c:valAx>
        <c:axId val="1929297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91532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'Lynchburg City'!$U$49:$U$56</c:f>
              <c:strCache>
                <c:ptCount val="8"/>
                <c:pt idx="0">
                  <c:v>ACA Healthcare $254</c:v>
                </c:pt>
                <c:pt idx="1">
                  <c:v>Child Care $982</c:v>
                </c:pt>
                <c:pt idx="2">
                  <c:v>Debt payment &amp; Savings $144</c:v>
                </c:pt>
                <c:pt idx="3">
                  <c:v>Discretionary $59</c:v>
                </c:pt>
                <c:pt idx="4">
                  <c:v>Food $619</c:v>
                </c:pt>
                <c:pt idx="5">
                  <c:v>Housing $746</c:v>
                </c:pt>
                <c:pt idx="6">
                  <c:v>Taxes $796</c:v>
                </c:pt>
                <c:pt idx="7">
                  <c:v>Transportation $80</c:v>
                </c:pt>
              </c:strCache>
            </c:strRef>
          </c:cat>
          <c:val>
            <c:numRef>
              <c:f>'Lynchburg City'!$V$49:$V$56</c:f>
              <c:numCache>
                <c:formatCode>"$"#,##0</c:formatCode>
                <c:ptCount val="8"/>
                <c:pt idx="0">
                  <c:v>254.26999999999992</c:v>
                </c:pt>
                <c:pt idx="1">
                  <c:v>982.0440000000001</c:v>
                </c:pt>
                <c:pt idx="2">
                  <c:v>144.21800000000002</c:v>
                </c:pt>
                <c:pt idx="3">
                  <c:v>58.794500000000426</c:v>
                </c:pt>
                <c:pt idx="4">
                  <c:v>619.0335</c:v>
                </c:pt>
                <c:pt idx="5">
                  <c:v>746</c:v>
                </c:pt>
                <c:pt idx="6">
                  <c:v>796.13999999999987</c:v>
                </c:pt>
                <c:pt idx="7">
                  <c:v>80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Madison!$AK$1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1701636356534897E-2"/>
                  <c:y val="-2.968960863697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5.4079262019971298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Madison!$V$2:$V$39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Madison!$AK$2:$AK$39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383.95848771796227</c:v>
                </c:pt>
                <c:pt idx="7">
                  <c:v>41.54025855129521</c:v>
                </c:pt>
                <c:pt idx="8">
                  <c:v>-97.896416666666482</c:v>
                </c:pt>
                <c:pt idx="9">
                  <c:v>-1292.1420900000003</c:v>
                </c:pt>
                <c:pt idx="10">
                  <c:v>-1187.1656316666667</c:v>
                </c:pt>
                <c:pt idx="11">
                  <c:v>-1116.2702983333329</c:v>
                </c:pt>
                <c:pt idx="12">
                  <c:v>-1138.6500900000001</c:v>
                </c:pt>
                <c:pt idx="13">
                  <c:v>-1068.1513816666666</c:v>
                </c:pt>
                <c:pt idx="14">
                  <c:v>-972.19650666666666</c:v>
                </c:pt>
                <c:pt idx="15">
                  <c:v>-892.02883999999949</c:v>
                </c:pt>
                <c:pt idx="16">
                  <c:v>-813.11117333333277</c:v>
                </c:pt>
                <c:pt idx="17">
                  <c:v>-735.46350666666604</c:v>
                </c:pt>
                <c:pt idx="18">
                  <c:v>-658.80583999999999</c:v>
                </c:pt>
                <c:pt idx="19">
                  <c:v>-580.95817333333298</c:v>
                </c:pt>
                <c:pt idx="20">
                  <c:v>-504.15050666666639</c:v>
                </c:pt>
                <c:pt idx="21">
                  <c:v>-428.39283999999998</c:v>
                </c:pt>
                <c:pt idx="22">
                  <c:v>-353.68517333333375</c:v>
                </c:pt>
                <c:pt idx="23">
                  <c:v>-275.82750666666652</c:v>
                </c:pt>
                <c:pt idx="24">
                  <c:v>-187.2198400000002</c:v>
                </c:pt>
                <c:pt idx="25">
                  <c:v>-98.61217333333343</c:v>
                </c:pt>
                <c:pt idx="26">
                  <c:v>-14.824506666665911</c:v>
                </c:pt>
                <c:pt idx="27">
                  <c:v>90.353160000000571</c:v>
                </c:pt>
                <c:pt idx="28">
                  <c:v>188.48499333333439</c:v>
                </c:pt>
                <c:pt idx="29">
                  <c:v>281.66099333333386</c:v>
                </c:pt>
                <c:pt idx="30">
                  <c:v>362.57882666666683</c:v>
                </c:pt>
                <c:pt idx="31">
                  <c:v>435.58949333333385</c:v>
                </c:pt>
                <c:pt idx="32">
                  <c:v>508.59065999999984</c:v>
                </c:pt>
                <c:pt idx="33">
                  <c:v>581.59182666666675</c:v>
                </c:pt>
                <c:pt idx="34">
                  <c:v>654.60249333333377</c:v>
                </c:pt>
                <c:pt idx="35">
                  <c:v>727.60366000000067</c:v>
                </c:pt>
                <c:pt idx="36">
                  <c:v>800.60482666666667</c:v>
                </c:pt>
                <c:pt idx="37">
                  <c:v>873.61549333333369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29184"/>
        <c:axId val="193231104"/>
      </c:lineChart>
      <c:catAx>
        <c:axId val="19322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3231104"/>
        <c:crosses val="autoZero"/>
        <c:auto val="1"/>
        <c:lblAlgn val="ctr"/>
        <c:lblOffset val="100"/>
        <c:noMultiLvlLbl val="0"/>
      </c:catAx>
      <c:valAx>
        <c:axId val="1932311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32291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Arlington!$AK$1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1576973599394098E-2"/>
                  <c:y val="-1.789133645743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4755251326872796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05128235248167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3.7296042772393997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Arlington!$V$2:$V$50</c:f>
              <c:strCache>
                <c:ptCount val="49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  <c:pt idx="38">
                  <c:v>$44.25 = $92,040</c:v>
                </c:pt>
                <c:pt idx="39">
                  <c:v>$45.25 = $94,120</c:v>
                </c:pt>
                <c:pt idx="40">
                  <c:v>$46.25 = $96,200</c:v>
                </c:pt>
                <c:pt idx="41">
                  <c:v>$47.25 = $98,280</c:v>
                </c:pt>
                <c:pt idx="42">
                  <c:v>$48.25 = $100,360</c:v>
                </c:pt>
                <c:pt idx="43">
                  <c:v>$49.25 = $102,440</c:v>
                </c:pt>
                <c:pt idx="44">
                  <c:v>$50.25 = $104,520</c:v>
                </c:pt>
                <c:pt idx="45">
                  <c:v>$51.25 = $106,600</c:v>
                </c:pt>
                <c:pt idx="46">
                  <c:v>$52.25 = $108,680</c:v>
                </c:pt>
                <c:pt idx="47">
                  <c:v>$53.25 = $110,760</c:v>
                </c:pt>
                <c:pt idx="48">
                  <c:v>$54.25 = $112,840</c:v>
                </c:pt>
              </c:strCache>
            </c:strRef>
          </c:cat>
          <c:val>
            <c:numRef>
              <c:f>Arlington!$AK$2:$AK$50</c:f>
              <c:numCache>
                <c:formatCode>"$"#,##0</c:formatCode>
                <c:ptCount val="49"/>
                <c:pt idx="0">
                  <c:v>171.29649999999992</c:v>
                </c:pt>
                <c:pt idx="1">
                  <c:v>805.53325000000007</c:v>
                </c:pt>
                <c:pt idx="2">
                  <c:v>483.90327083333364</c:v>
                </c:pt>
                <c:pt idx="3">
                  <c:v>462.20422916666712</c:v>
                </c:pt>
                <c:pt idx="4">
                  <c:v>315.27605021796217</c:v>
                </c:pt>
                <c:pt idx="5">
                  <c:v>280.03023771796188</c:v>
                </c:pt>
                <c:pt idx="6">
                  <c:v>260.81848771796194</c:v>
                </c:pt>
                <c:pt idx="7">
                  <c:v>47.100258551295383</c:v>
                </c:pt>
                <c:pt idx="8">
                  <c:v>98.193529384629073</c:v>
                </c:pt>
                <c:pt idx="9">
                  <c:v>123.27380021796216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-2490.3544081153714</c:v>
                </c:pt>
                <c:pt idx="13">
                  <c:v>-2470.9430956153719</c:v>
                </c:pt>
                <c:pt idx="14">
                  <c:v>-2423.999199782038</c:v>
                </c:pt>
                <c:pt idx="15">
                  <c:v>-2395.821533115371</c:v>
                </c:pt>
                <c:pt idx="16">
                  <c:v>-2368.9038664487034</c:v>
                </c:pt>
                <c:pt idx="17">
                  <c:v>-2555.1881666666659</c:v>
                </c:pt>
                <c:pt idx="18">
                  <c:v>-2478.5304999999998</c:v>
                </c:pt>
                <c:pt idx="19">
                  <c:v>-2400.6828333333328</c:v>
                </c:pt>
                <c:pt idx="20">
                  <c:v>-2323.8751666666662</c:v>
                </c:pt>
                <c:pt idx="21">
                  <c:v>-2248.1275000000001</c:v>
                </c:pt>
                <c:pt idx="22">
                  <c:v>-2173.4198333333338</c:v>
                </c:pt>
                <c:pt idx="23">
                  <c:v>-2095.5521666666659</c:v>
                </c:pt>
                <c:pt idx="24">
                  <c:v>-2006.9444999999992</c:v>
                </c:pt>
                <c:pt idx="25">
                  <c:v>-1918.3368333333333</c:v>
                </c:pt>
                <c:pt idx="26">
                  <c:v>-1825.9491666666663</c:v>
                </c:pt>
                <c:pt idx="27">
                  <c:v>-1720.7714999999998</c:v>
                </c:pt>
                <c:pt idx="28">
                  <c:v>-1622.639666666666</c:v>
                </c:pt>
                <c:pt idx="29">
                  <c:v>-1529.4636666666665</c:v>
                </c:pt>
                <c:pt idx="30">
                  <c:v>-1448.5458333333336</c:v>
                </c:pt>
                <c:pt idx="31">
                  <c:v>-1375.5351666666666</c:v>
                </c:pt>
                <c:pt idx="32">
                  <c:v>-1302.5339999999997</c:v>
                </c:pt>
                <c:pt idx="33">
                  <c:v>-1229.5328333333337</c:v>
                </c:pt>
                <c:pt idx="34">
                  <c:v>-1156.5221666666666</c:v>
                </c:pt>
                <c:pt idx="35">
                  <c:v>-1083.5209999999997</c:v>
                </c:pt>
                <c:pt idx="36">
                  <c:v>-1010.5198333333337</c:v>
                </c:pt>
                <c:pt idx="37">
                  <c:v>-937.50916666666672</c:v>
                </c:pt>
                <c:pt idx="38">
                  <c:v>-864.20083333333332</c:v>
                </c:pt>
                <c:pt idx="39">
                  <c:v>-791.54483333333337</c:v>
                </c:pt>
                <c:pt idx="40">
                  <c:v>-711.05133333333379</c:v>
                </c:pt>
                <c:pt idx="41">
                  <c:v>-621.69116666666741</c:v>
                </c:pt>
                <c:pt idx="42">
                  <c:v>-533.28099999999904</c:v>
                </c:pt>
                <c:pt idx="43">
                  <c:v>-443.84166666666806</c:v>
                </c:pt>
                <c:pt idx="44">
                  <c:v>-355.31077083333366</c:v>
                </c:pt>
                <c:pt idx="45">
                  <c:v>-266.86893749999945</c:v>
                </c:pt>
                <c:pt idx="46">
                  <c:v>-177.47710416666723</c:v>
                </c:pt>
                <c:pt idx="47">
                  <c:v>-89.035270833333016</c:v>
                </c:pt>
                <c:pt idx="48" formatCode="&quot;$&quot;#,##0.00">
                  <c:v>0.43572916666653327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16640"/>
        <c:axId val="182031104"/>
      </c:lineChart>
      <c:catAx>
        <c:axId val="18201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031104"/>
        <c:crosses val="autoZero"/>
        <c:auto val="1"/>
        <c:lblAlgn val="ctr"/>
        <c:lblOffset val="100"/>
        <c:noMultiLvlLbl val="0"/>
      </c:catAx>
      <c:valAx>
        <c:axId val="1820311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0166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Madison!$U$49:$U$56</c:f>
              <c:strCache>
                <c:ptCount val="8"/>
                <c:pt idx="0">
                  <c:v>ACA Healthcare $534</c:v>
                </c:pt>
                <c:pt idx="1">
                  <c:v>Child Care $1,482</c:v>
                </c:pt>
                <c:pt idx="2">
                  <c:v>Debt payment &amp; Savings $211</c:v>
                </c:pt>
                <c:pt idx="3">
                  <c:v>Discretionary $90</c:v>
                </c:pt>
                <c:pt idx="4">
                  <c:v>Food $619 </c:v>
                </c:pt>
                <c:pt idx="5">
                  <c:v>Housing $974</c:v>
                </c:pt>
                <c:pt idx="6">
                  <c:v>Taxes $1,546</c:v>
                </c:pt>
                <c:pt idx="7">
                  <c:v>Transportation $303</c:v>
                </c:pt>
              </c:strCache>
            </c:strRef>
          </c:cat>
          <c:val>
            <c:numRef>
              <c:f>Madison!$V$49:$V$56</c:f>
              <c:numCache>
                <c:formatCode>"$"#,##0</c:formatCode>
                <c:ptCount val="8"/>
                <c:pt idx="0">
                  <c:v>534.22</c:v>
                </c:pt>
                <c:pt idx="1">
                  <c:v>1481.7173400000001</c:v>
                </c:pt>
                <c:pt idx="2">
                  <c:v>210.64600000000002</c:v>
                </c:pt>
                <c:pt idx="3">
                  <c:v>90.353160000000571</c:v>
                </c:pt>
                <c:pt idx="4">
                  <c:v>619.0335</c:v>
                </c:pt>
                <c:pt idx="5">
                  <c:v>974</c:v>
                </c:pt>
                <c:pt idx="6">
                  <c:v>1545.98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'Manassas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3.7296042772393997E-2"/>
                  <c:y val="3.508771929824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9"/>
              <c:delete val="1"/>
            </c:dLbl>
            <c:dLbl>
              <c:idx val="34"/>
              <c:delete val="1"/>
            </c:dLbl>
            <c:dLbl>
              <c:idx val="3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'Manassas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'Manassas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484.98327083333356</c:v>
                </c:pt>
                <c:pt idx="3">
                  <c:v>463.28422916666705</c:v>
                </c:pt>
                <c:pt idx="4">
                  <c:v>316.35605021796232</c:v>
                </c:pt>
                <c:pt idx="5">
                  <c:v>281.11023771796204</c:v>
                </c:pt>
                <c:pt idx="6">
                  <c:v>261.89848771796187</c:v>
                </c:pt>
                <c:pt idx="7">
                  <c:v>48.18025855129531</c:v>
                </c:pt>
                <c:pt idx="8">
                  <c:v>99.273529384629001</c:v>
                </c:pt>
                <c:pt idx="9">
                  <c:v>124.35380021796209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-1400.7532081153713</c:v>
                </c:pt>
                <c:pt idx="13">
                  <c:v>-1381.341895615371</c:v>
                </c:pt>
                <c:pt idx="14">
                  <c:v>-1332.0979997820377</c:v>
                </c:pt>
                <c:pt idx="15">
                  <c:v>-1303.9203331153708</c:v>
                </c:pt>
                <c:pt idx="16">
                  <c:v>-1277.0026664487041</c:v>
                </c:pt>
                <c:pt idx="17">
                  <c:v>-1463.2869666666666</c:v>
                </c:pt>
                <c:pt idx="18">
                  <c:v>-1386.6292999999996</c:v>
                </c:pt>
                <c:pt idx="19">
                  <c:v>-1308.7816333333326</c:v>
                </c:pt>
                <c:pt idx="20">
                  <c:v>-1231.973966666666</c:v>
                </c:pt>
                <c:pt idx="21">
                  <c:v>-1156.2262999999998</c:v>
                </c:pt>
                <c:pt idx="22">
                  <c:v>-1081.5186333333336</c:v>
                </c:pt>
                <c:pt idx="23">
                  <c:v>-1003.6509666666657</c:v>
                </c:pt>
                <c:pt idx="24">
                  <c:v>-915.04329999999982</c:v>
                </c:pt>
                <c:pt idx="25">
                  <c:v>-826.43563333333304</c:v>
                </c:pt>
                <c:pt idx="26">
                  <c:v>-736.34796666666625</c:v>
                </c:pt>
                <c:pt idx="27">
                  <c:v>-631.17029999999977</c:v>
                </c:pt>
                <c:pt idx="28">
                  <c:v>-533.03846666666595</c:v>
                </c:pt>
                <c:pt idx="29">
                  <c:v>-439.86246666666648</c:v>
                </c:pt>
                <c:pt idx="30">
                  <c:v>-358.94463333333351</c:v>
                </c:pt>
                <c:pt idx="31">
                  <c:v>-285.93396666666649</c:v>
                </c:pt>
                <c:pt idx="32">
                  <c:v>-212.9328000000005</c:v>
                </c:pt>
                <c:pt idx="33">
                  <c:v>-139.93163333333359</c:v>
                </c:pt>
                <c:pt idx="34">
                  <c:v>-66.920966666666573</c:v>
                </c:pt>
                <c:pt idx="35">
                  <c:v>6.0802000000003318</c:v>
                </c:pt>
                <c:pt idx="36">
                  <c:v>79.081366666666327</c:v>
                </c:pt>
                <c:pt idx="37">
                  <c:v>152.09203333333335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195200"/>
        <c:axId val="192201472"/>
      </c:lineChart>
      <c:catAx>
        <c:axId val="19219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201472"/>
        <c:crosses val="autoZero"/>
        <c:auto val="1"/>
        <c:lblAlgn val="ctr"/>
        <c:lblOffset val="100"/>
        <c:noMultiLvlLbl val="0"/>
      </c:catAx>
      <c:valAx>
        <c:axId val="192201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1952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'Manassas City'!$U$49:$U$56</c:f>
              <c:strCache>
                <c:ptCount val="8"/>
                <c:pt idx="0">
                  <c:v>ACA Healthcare $514</c:v>
                </c:pt>
                <c:pt idx="1">
                  <c:v>Child Care $1,740</c:v>
                </c:pt>
                <c:pt idx="2">
                  <c:v>Debt payment &amp; Savings $244</c:v>
                </c:pt>
                <c:pt idx="3">
                  <c:v>Discretionary $6</c:v>
                </c:pt>
                <c:pt idx="4">
                  <c:v>Food $619</c:v>
                </c:pt>
                <c:pt idx="5">
                  <c:v>Housing $1,458</c:v>
                </c:pt>
                <c:pt idx="6">
                  <c:v>Taxes $2,266</c:v>
                </c:pt>
                <c:pt idx="7">
                  <c:v>Transportation $303</c:v>
                </c:pt>
              </c:strCache>
            </c:strRef>
          </c:cat>
          <c:val>
            <c:numRef>
              <c:f>'Manassas City'!$V$49:$V$56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1739.6208000000001</c:v>
                </c:pt>
                <c:pt idx="2">
                  <c:v>244.18550000000002</c:v>
                </c:pt>
                <c:pt idx="3">
                  <c:v>6.0802000000003318</c:v>
                </c:pt>
                <c:pt idx="4">
                  <c:v>619.0335</c:v>
                </c:pt>
                <c:pt idx="5">
                  <c:v>1458</c:v>
                </c:pt>
                <c:pt idx="6">
                  <c:v>2266.29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'Manassas Park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1576973599394098E-2"/>
                  <c:y val="-1.789133645743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701636356534897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4755251326872796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05128235248167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3"/>
              <c:layout>
                <c:manualLayout>
                  <c:x val="-5.2214459881351594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'Manassas Park City'!$V$2:$V$50</c:f>
              <c:strCache>
                <c:ptCount val="49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  <c:pt idx="38">
                  <c:v>$44.25 = $92,040</c:v>
                </c:pt>
                <c:pt idx="39">
                  <c:v>$45.25 = $94,120</c:v>
                </c:pt>
                <c:pt idx="40">
                  <c:v>$46.25 = $96,200</c:v>
                </c:pt>
                <c:pt idx="41">
                  <c:v>$47.25 = $98,280</c:v>
                </c:pt>
                <c:pt idx="42">
                  <c:v>$48.25 = $100,360</c:v>
                </c:pt>
                <c:pt idx="43">
                  <c:v>$49.25 = $102,440</c:v>
                </c:pt>
                <c:pt idx="44">
                  <c:v>$50.25 = $104,520</c:v>
                </c:pt>
                <c:pt idx="45">
                  <c:v>$51.25 = $106,600</c:v>
                </c:pt>
                <c:pt idx="46">
                  <c:v>$52.25 = $108,680</c:v>
                </c:pt>
                <c:pt idx="47">
                  <c:v>$53.25 = $110,760</c:v>
                </c:pt>
                <c:pt idx="48">
                  <c:v>$54.25 = $112,840</c:v>
                </c:pt>
              </c:strCache>
            </c:strRef>
          </c:cat>
          <c:val>
            <c:numRef>
              <c:f>'Manassas Park City'!$AE$2:$AE$50</c:f>
              <c:numCache>
                <c:formatCode>"$"#,##0</c:formatCode>
                <c:ptCount val="49"/>
                <c:pt idx="0">
                  <c:v>511</c:v>
                </c:pt>
                <c:pt idx="1">
                  <c:v>372</c:v>
                </c:pt>
                <c:pt idx="2">
                  <c:v>379</c:v>
                </c:pt>
                <c:pt idx="3">
                  <c:v>418</c:v>
                </c:pt>
                <c:pt idx="4">
                  <c:v>307</c:v>
                </c:pt>
                <c:pt idx="5">
                  <c:v>354</c:v>
                </c:pt>
                <c:pt idx="6">
                  <c:v>382</c:v>
                </c:pt>
                <c:pt idx="7">
                  <c:v>511</c:v>
                </c:pt>
                <c:pt idx="8">
                  <c:v>511</c:v>
                </c:pt>
                <c:pt idx="9">
                  <c:v>511</c:v>
                </c:pt>
                <c:pt idx="10">
                  <c:v>511</c:v>
                </c:pt>
                <c:pt idx="11">
                  <c:v>511</c:v>
                </c:pt>
                <c:pt idx="12">
                  <c:v>511</c:v>
                </c:pt>
                <c:pt idx="13">
                  <c:v>511</c:v>
                </c:pt>
                <c:pt idx="14">
                  <c:v>511</c:v>
                </c:pt>
                <c:pt idx="15">
                  <c:v>511</c:v>
                </c:pt>
                <c:pt idx="16">
                  <c:v>511</c:v>
                </c:pt>
                <c:pt idx="17">
                  <c:v>511</c:v>
                </c:pt>
                <c:pt idx="18">
                  <c:v>511</c:v>
                </c:pt>
                <c:pt idx="19">
                  <c:v>511</c:v>
                </c:pt>
                <c:pt idx="20">
                  <c:v>511</c:v>
                </c:pt>
                <c:pt idx="21">
                  <c:v>511</c:v>
                </c:pt>
                <c:pt idx="22">
                  <c:v>511</c:v>
                </c:pt>
                <c:pt idx="23">
                  <c:v>511</c:v>
                </c:pt>
                <c:pt idx="24">
                  <c:v>511</c:v>
                </c:pt>
                <c:pt idx="25">
                  <c:v>511</c:v>
                </c:pt>
                <c:pt idx="26">
                  <c:v>511</c:v>
                </c:pt>
                <c:pt idx="27">
                  <c:v>511</c:v>
                </c:pt>
                <c:pt idx="28">
                  <c:v>511</c:v>
                </c:pt>
                <c:pt idx="29">
                  <c:v>511</c:v>
                </c:pt>
                <c:pt idx="30">
                  <c:v>511</c:v>
                </c:pt>
                <c:pt idx="31">
                  <c:v>511</c:v>
                </c:pt>
                <c:pt idx="32">
                  <c:v>511</c:v>
                </c:pt>
                <c:pt idx="33">
                  <c:v>511</c:v>
                </c:pt>
                <c:pt idx="34">
                  <c:v>511</c:v>
                </c:pt>
                <c:pt idx="35">
                  <c:v>511</c:v>
                </c:pt>
                <c:pt idx="36">
                  <c:v>511</c:v>
                </c:pt>
                <c:pt idx="37">
                  <c:v>511</c:v>
                </c:pt>
                <c:pt idx="38">
                  <c:v>511</c:v>
                </c:pt>
                <c:pt idx="39">
                  <c:v>511</c:v>
                </c:pt>
                <c:pt idx="40">
                  <c:v>511</c:v>
                </c:pt>
                <c:pt idx="41">
                  <c:v>511</c:v>
                </c:pt>
                <c:pt idx="42">
                  <c:v>511</c:v>
                </c:pt>
                <c:pt idx="43">
                  <c:v>511</c:v>
                </c:pt>
                <c:pt idx="44">
                  <c:v>511</c:v>
                </c:pt>
                <c:pt idx="45">
                  <c:v>511</c:v>
                </c:pt>
                <c:pt idx="46">
                  <c:v>511</c:v>
                </c:pt>
                <c:pt idx="47">
                  <c:v>511</c:v>
                </c:pt>
                <c:pt idx="48">
                  <c:v>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11456"/>
        <c:axId val="192613376"/>
      </c:lineChart>
      <c:catAx>
        <c:axId val="19261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613376"/>
        <c:crosses val="autoZero"/>
        <c:auto val="1"/>
        <c:lblAlgn val="ctr"/>
        <c:lblOffset val="100"/>
        <c:noMultiLvlLbl val="0"/>
      </c:catAx>
      <c:valAx>
        <c:axId val="1926133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61145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'Manassas Park City'!$U$53:$U$60</c:f>
              <c:strCache>
                <c:ptCount val="8"/>
                <c:pt idx="0">
                  <c:v>ACA Healthcare $514</c:v>
                </c:pt>
                <c:pt idx="1">
                  <c:v>Child Care $2,317</c:v>
                </c:pt>
                <c:pt idx="2">
                  <c:v>Debt payment &amp; Savings $278</c:v>
                </c:pt>
                <c:pt idx="3">
                  <c:v>Discretionary $69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$2,980</c:v>
                </c:pt>
                <c:pt idx="7">
                  <c:v>Transportation $303</c:v>
                </c:pt>
              </c:strCache>
            </c:strRef>
          </c:cat>
          <c:val>
            <c:numRef>
              <c:f>'Manassas Park City'!$V$53:$V$60</c:f>
              <c:numCache>
                <c:formatCode>"$"#,##0</c:formatCode>
                <c:ptCount val="8"/>
                <c:pt idx="0">
                  <c:v>513.84</c:v>
                </c:pt>
                <c:pt idx="1">
                  <c:v>2316.92238</c:v>
                </c:pt>
                <c:pt idx="2">
                  <c:v>277.85283333333331</c:v>
                </c:pt>
                <c:pt idx="3" formatCode="&quot;$&quot;#,##0.00">
                  <c:v>68.457953333331716</c:v>
                </c:pt>
                <c:pt idx="4">
                  <c:v>619.0335</c:v>
                </c:pt>
                <c:pt idx="5">
                  <c:v>1458</c:v>
                </c:pt>
                <c:pt idx="6">
                  <c:v>2979.61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'Martinsville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4648023735553993E-2"/>
                  <c:y val="-1.6538408407451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9608397424282425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'Martinsville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'Martinsville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1010.28325</c:v>
                </c:pt>
                <c:pt idx="2">
                  <c:v>500.14327083333342</c:v>
                </c:pt>
                <c:pt idx="3">
                  <c:v>478.44422916666667</c:v>
                </c:pt>
                <c:pt idx="4">
                  <c:v>315.91605021796227</c:v>
                </c:pt>
                <c:pt idx="5">
                  <c:v>275.67808333333346</c:v>
                </c:pt>
                <c:pt idx="6">
                  <c:v>241.25374999999985</c:v>
                </c:pt>
                <c:pt idx="7">
                  <c:v>137.12291666666647</c:v>
                </c:pt>
                <c:pt idx="8">
                  <c:v>239.30358333333334</c:v>
                </c:pt>
                <c:pt idx="9">
                  <c:v>-235.47794999999996</c:v>
                </c:pt>
                <c:pt idx="10">
                  <c:v>-128.14149166666675</c:v>
                </c:pt>
                <c:pt idx="11">
                  <c:v>-57.246158333332914</c:v>
                </c:pt>
                <c:pt idx="12">
                  <c:v>-79.625950000000103</c:v>
                </c:pt>
                <c:pt idx="13">
                  <c:v>-9.1272416666670324</c:v>
                </c:pt>
                <c:pt idx="14">
                  <c:v>91.407633333333251</c:v>
                </c:pt>
                <c:pt idx="15">
                  <c:v>171.57530000000042</c:v>
                </c:pt>
                <c:pt idx="16">
                  <c:v>250.49296666666714</c:v>
                </c:pt>
                <c:pt idx="17">
                  <c:v>328.14063333333388</c:v>
                </c:pt>
                <c:pt idx="18">
                  <c:v>404.79830000000038</c:v>
                </c:pt>
                <c:pt idx="19">
                  <c:v>482.64596666666739</c:v>
                </c:pt>
                <c:pt idx="20">
                  <c:v>559.45363333333307</c:v>
                </c:pt>
                <c:pt idx="21">
                  <c:v>635.21129999999948</c:v>
                </c:pt>
                <c:pt idx="22">
                  <c:v>709.91896666666662</c:v>
                </c:pt>
                <c:pt idx="23">
                  <c:v>787.77663333333339</c:v>
                </c:pt>
                <c:pt idx="24">
                  <c:v>876.38430000000017</c:v>
                </c:pt>
                <c:pt idx="25">
                  <c:v>964.99196666666649</c:v>
                </c:pt>
                <c:pt idx="26">
                  <c:v>1053.7796333333335</c:v>
                </c:pt>
                <c:pt idx="27">
                  <c:v>1158.9573</c:v>
                </c:pt>
                <c:pt idx="28">
                  <c:v>1257.0891333333338</c:v>
                </c:pt>
                <c:pt idx="29">
                  <c:v>1350.2651333333338</c:v>
                </c:pt>
                <c:pt idx="30">
                  <c:v>1431.1829666666667</c:v>
                </c:pt>
                <c:pt idx="31">
                  <c:v>1504.1936333333338</c:v>
                </c:pt>
                <c:pt idx="32">
                  <c:v>1577.1948000000002</c:v>
                </c:pt>
                <c:pt idx="33">
                  <c:v>1650.1959666666667</c:v>
                </c:pt>
                <c:pt idx="34">
                  <c:v>1723.2066333333337</c:v>
                </c:pt>
                <c:pt idx="35">
                  <c:v>1796.2078000000001</c:v>
                </c:pt>
                <c:pt idx="36">
                  <c:v>1869.2089666666666</c:v>
                </c:pt>
                <c:pt idx="37">
                  <c:v>1942.2196333333336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704512"/>
        <c:axId val="192706432"/>
      </c:lineChart>
      <c:catAx>
        <c:axId val="19270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706432"/>
        <c:crosses val="autoZero"/>
        <c:auto val="1"/>
        <c:lblAlgn val="ctr"/>
        <c:lblOffset val="100"/>
        <c:noMultiLvlLbl val="0"/>
      </c:catAx>
      <c:valAx>
        <c:axId val="1927064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70451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'Martinsville City'!$U$49:$U$56</c:f>
              <c:strCache>
                <c:ptCount val="8"/>
                <c:pt idx="0">
                  <c:v>ACA Healthcare $216</c:v>
                </c:pt>
                <c:pt idx="1">
                  <c:v>Child Care $762</c:v>
                </c:pt>
                <c:pt idx="2">
                  <c:v>Debt payment &amp; Savings $139</c:v>
                </c:pt>
                <c:pt idx="3">
                  <c:v>Discretionary $91</c:v>
                </c:pt>
                <c:pt idx="4">
                  <c:v>Food $619</c:v>
                </c:pt>
                <c:pt idx="5">
                  <c:v>Housing $643</c:v>
                </c:pt>
                <c:pt idx="6">
                  <c:v>Taxes $734</c:v>
                </c:pt>
                <c:pt idx="7">
                  <c:v>Transportation $303</c:v>
                </c:pt>
              </c:strCache>
            </c:strRef>
          </c:cat>
          <c:val>
            <c:numRef>
              <c:f>'Martinsville City'!$V$49:$V$56</c:f>
              <c:numCache>
                <c:formatCode>"$"#,##0</c:formatCode>
                <c:ptCount val="8"/>
                <c:pt idx="0">
                  <c:v>216.32000000000005</c:v>
                </c:pt>
                <c:pt idx="1">
                  <c:v>762.25319999999999</c:v>
                </c:pt>
                <c:pt idx="2">
                  <c:v>138.68233333333333</c:v>
                </c:pt>
                <c:pt idx="3">
                  <c:v>91.407633333333251</c:v>
                </c:pt>
                <c:pt idx="4">
                  <c:v>619.0335</c:v>
                </c:pt>
                <c:pt idx="5">
                  <c:v>643</c:v>
                </c:pt>
                <c:pt idx="6">
                  <c:v>733.65333333333342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Mathews!$AK$1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4242427802056099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7296042772393997E-2"/>
                  <c:y val="1.3495064129129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5.59440641585909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Mathews!$V$2:$V$39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Mathews!$AK$2:$AK$39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500.17327083333339</c:v>
                </c:pt>
                <c:pt idx="3">
                  <c:v>478.47422916666687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-890.23674999999957</c:v>
                </c:pt>
                <c:pt idx="13">
                  <c:v>-819.7380416666665</c:v>
                </c:pt>
                <c:pt idx="14">
                  <c:v>-724.39316666666627</c:v>
                </c:pt>
                <c:pt idx="15">
                  <c:v>-644.2254999999991</c:v>
                </c:pt>
                <c:pt idx="16">
                  <c:v>-565.30783333333238</c:v>
                </c:pt>
                <c:pt idx="17">
                  <c:v>-487.66016666666565</c:v>
                </c:pt>
                <c:pt idx="18">
                  <c:v>-411.0024999999996</c:v>
                </c:pt>
                <c:pt idx="19">
                  <c:v>-333.15483333333259</c:v>
                </c:pt>
                <c:pt idx="20">
                  <c:v>-256.347166666666</c:v>
                </c:pt>
                <c:pt idx="21">
                  <c:v>-180.58949999999959</c:v>
                </c:pt>
                <c:pt idx="22">
                  <c:v>-105.88183333333336</c:v>
                </c:pt>
                <c:pt idx="23">
                  <c:v>-28.024166666666133</c:v>
                </c:pt>
                <c:pt idx="24">
                  <c:v>60.58350000000064</c:v>
                </c:pt>
                <c:pt idx="25">
                  <c:v>149.19116666666696</c:v>
                </c:pt>
                <c:pt idx="26">
                  <c:v>232.06883333333371</c:v>
                </c:pt>
                <c:pt idx="27">
                  <c:v>337.2465000000002</c:v>
                </c:pt>
                <c:pt idx="28">
                  <c:v>435.37833333333401</c:v>
                </c:pt>
                <c:pt idx="29">
                  <c:v>528.55433333333394</c:v>
                </c:pt>
                <c:pt idx="30">
                  <c:v>609.47216666666691</c:v>
                </c:pt>
                <c:pt idx="31">
                  <c:v>682.48283333333393</c:v>
                </c:pt>
                <c:pt idx="32">
                  <c:v>755.48400000000038</c:v>
                </c:pt>
                <c:pt idx="33">
                  <c:v>828.48516666666683</c:v>
                </c:pt>
                <c:pt idx="34">
                  <c:v>901.49583333333385</c:v>
                </c:pt>
                <c:pt idx="35">
                  <c:v>974.4970000000003</c:v>
                </c:pt>
                <c:pt idx="36">
                  <c:v>1047.4981666666667</c:v>
                </c:pt>
                <c:pt idx="37">
                  <c:v>1120.5088333333338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964864"/>
        <c:axId val="192975232"/>
      </c:lineChart>
      <c:catAx>
        <c:axId val="19296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975232"/>
        <c:crosses val="autoZero"/>
        <c:auto val="1"/>
        <c:lblAlgn val="ctr"/>
        <c:lblOffset val="100"/>
        <c:noMultiLvlLbl val="0"/>
      </c:catAx>
      <c:valAx>
        <c:axId val="1929752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96486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Mathews!$U$49:$U$56</c:f>
              <c:strCache>
                <c:ptCount val="8"/>
                <c:pt idx="0">
                  <c:v>ACA Healthcare $498</c:v>
                </c:pt>
                <c:pt idx="1">
                  <c:v>Child Care $1,099</c:v>
                </c:pt>
                <c:pt idx="2">
                  <c:v>Debt payment &amp; Savings $194</c:v>
                </c:pt>
                <c:pt idx="3">
                  <c:v>Discretionary $61</c:v>
                </c:pt>
                <c:pt idx="4">
                  <c:v>Food $619 </c:v>
                </c:pt>
                <c:pt idx="5">
                  <c:v>Housing $1,107</c:v>
                </c:pt>
                <c:pt idx="6">
                  <c:v>Taxes $1,359</c:v>
                </c:pt>
                <c:pt idx="7">
                  <c:v>Transportation $303</c:v>
                </c:pt>
              </c:strCache>
            </c:strRef>
          </c:cat>
          <c:val>
            <c:numRef>
              <c:f>Mathews!$V$49:$V$56</c:f>
              <c:numCache>
                <c:formatCode>"$"#,##0</c:formatCode>
                <c:ptCount val="8"/>
                <c:pt idx="0">
                  <c:v>498.22</c:v>
                </c:pt>
                <c:pt idx="1">
                  <c:v>1098.954</c:v>
                </c:pt>
                <c:pt idx="2">
                  <c:v>194.03900000000002</c:v>
                </c:pt>
                <c:pt idx="3">
                  <c:v>60.58350000000064</c:v>
                </c:pt>
                <c:pt idx="4">
                  <c:v>619.0335</c:v>
                </c:pt>
                <c:pt idx="5">
                  <c:v>1107</c:v>
                </c:pt>
                <c:pt idx="6">
                  <c:v>1358.52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Mecklenburg!$AK$1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Mecklenburg!$V$2:$V$39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Mecklenburg!$AK$2:$AK$39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260.17808333333323</c:v>
                </c:pt>
                <c:pt idx="6">
                  <c:v>225.75374999999985</c:v>
                </c:pt>
                <c:pt idx="7">
                  <c:v>109.92291666666642</c:v>
                </c:pt>
                <c:pt idx="8">
                  <c:v>212.10358333333329</c:v>
                </c:pt>
                <c:pt idx="9">
                  <c:v>-356.20595000000003</c:v>
                </c:pt>
                <c:pt idx="10">
                  <c:v>-251.22949166666649</c:v>
                </c:pt>
                <c:pt idx="11">
                  <c:v>-180.33415833333265</c:v>
                </c:pt>
                <c:pt idx="12">
                  <c:v>-202.7139500000003</c:v>
                </c:pt>
                <c:pt idx="13">
                  <c:v>-132.21524166666677</c:v>
                </c:pt>
                <c:pt idx="14">
                  <c:v>-36.260366666666869</c:v>
                </c:pt>
                <c:pt idx="15">
                  <c:v>43.907300000000305</c:v>
                </c:pt>
                <c:pt idx="16">
                  <c:v>122.82496666666702</c:v>
                </c:pt>
                <c:pt idx="17">
                  <c:v>200.47263333333376</c:v>
                </c:pt>
                <c:pt idx="18">
                  <c:v>277.13029999999981</c:v>
                </c:pt>
                <c:pt idx="19">
                  <c:v>354.97796666666682</c:v>
                </c:pt>
                <c:pt idx="20">
                  <c:v>431.78563333333341</c:v>
                </c:pt>
                <c:pt idx="21">
                  <c:v>507.54329999999982</c:v>
                </c:pt>
                <c:pt idx="22">
                  <c:v>582.25096666666605</c:v>
                </c:pt>
                <c:pt idx="23">
                  <c:v>660.10863333333327</c:v>
                </c:pt>
                <c:pt idx="24">
                  <c:v>748.71629999999959</c:v>
                </c:pt>
                <c:pt idx="25">
                  <c:v>837.32396666666637</c:v>
                </c:pt>
                <c:pt idx="26">
                  <c:v>921.11163333333343</c:v>
                </c:pt>
                <c:pt idx="27">
                  <c:v>1026.2892999999999</c:v>
                </c:pt>
                <c:pt idx="28">
                  <c:v>1124.4211333333337</c:v>
                </c:pt>
                <c:pt idx="29">
                  <c:v>1217.5971333333337</c:v>
                </c:pt>
                <c:pt idx="30">
                  <c:v>1298.5149666666666</c:v>
                </c:pt>
                <c:pt idx="31">
                  <c:v>1371.5256333333336</c:v>
                </c:pt>
                <c:pt idx="32">
                  <c:v>1444.5268000000001</c:v>
                </c:pt>
                <c:pt idx="33">
                  <c:v>1517.5279666666665</c:v>
                </c:pt>
                <c:pt idx="34">
                  <c:v>1590.5386333333336</c:v>
                </c:pt>
                <c:pt idx="35">
                  <c:v>1663.5398</c:v>
                </c:pt>
                <c:pt idx="36">
                  <c:v>1736.5409666666665</c:v>
                </c:pt>
                <c:pt idx="37">
                  <c:v>1809.5516333333335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913600"/>
        <c:axId val="193915520"/>
      </c:lineChart>
      <c:catAx>
        <c:axId val="19391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3915520"/>
        <c:crosses val="autoZero"/>
        <c:auto val="1"/>
        <c:lblAlgn val="ctr"/>
        <c:lblOffset val="100"/>
        <c:noMultiLvlLbl val="0"/>
      </c:catAx>
      <c:valAx>
        <c:axId val="1939155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39136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Arlington!$U$53:$U$60</c:f>
              <c:strCache>
                <c:ptCount val="8"/>
                <c:pt idx="0">
                  <c:v>ACA Healthcare $514</c:v>
                </c:pt>
                <c:pt idx="1">
                  <c:v>Child Care $2,829</c:v>
                </c:pt>
                <c:pt idx="2">
                  <c:v>Debt payment &amp; Savings $301</c:v>
                </c:pt>
                <c:pt idx="3">
                  <c:v>Discretionary $0.44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$3,379</c:v>
                </c:pt>
                <c:pt idx="7">
                  <c:v>Transportation $303</c:v>
                </c:pt>
              </c:strCache>
            </c:strRef>
          </c:cat>
          <c:val>
            <c:numRef>
              <c:f>Arlington!$V$53:$V$60</c:f>
              <c:numCache>
                <c:formatCode>"$"#,##0</c:formatCode>
                <c:ptCount val="8"/>
                <c:pt idx="0">
                  <c:v>513.84</c:v>
                </c:pt>
                <c:pt idx="1">
                  <c:v>2829.2219999999998</c:v>
                </c:pt>
                <c:pt idx="2">
                  <c:v>301.23585416666668</c:v>
                </c:pt>
                <c:pt idx="3" formatCode="&quot;$&quot;#,##0.00">
                  <c:v>0.43572916666653327</c:v>
                </c:pt>
                <c:pt idx="4">
                  <c:v>619.0335</c:v>
                </c:pt>
                <c:pt idx="5">
                  <c:v>1458</c:v>
                </c:pt>
                <c:pt idx="6">
                  <c:v>3378.6162500000005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Mecklenburg!$U$49:$U$56</c:f>
              <c:strCache>
                <c:ptCount val="8"/>
                <c:pt idx="0">
                  <c:v>ACA Healthcare $254</c:v>
                </c:pt>
                <c:pt idx="1">
                  <c:v>Child Care $856</c:v>
                </c:pt>
                <c:pt idx="2">
                  <c:v>Debt payment &amp; Savings $144</c:v>
                </c:pt>
                <c:pt idx="3">
                  <c:v>Discretionary $44</c:v>
                </c:pt>
                <c:pt idx="4">
                  <c:v>Food $619 </c:v>
                </c:pt>
                <c:pt idx="5">
                  <c:v>Housing $664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Mecklenburg!$V$49:$V$56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855.78120000000013</c:v>
                </c:pt>
                <c:pt idx="2">
                  <c:v>144.21800000000002</c:v>
                </c:pt>
                <c:pt idx="3">
                  <c:v>43.907300000000305</c:v>
                </c:pt>
                <c:pt idx="4">
                  <c:v>619.0335</c:v>
                </c:pt>
                <c:pt idx="5">
                  <c:v>664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Middlesex!$AK$1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4.8484855604112267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Middlesex!$V$2:$V$39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Middlesex!$AK$2:$AK$39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255.258487717962</c:v>
                </c:pt>
                <c:pt idx="7">
                  <c:v>41.54025855129521</c:v>
                </c:pt>
                <c:pt idx="8">
                  <c:v>92.633529384629128</c:v>
                </c:pt>
                <c:pt idx="9">
                  <c:v>-617.37874999999985</c:v>
                </c:pt>
                <c:pt idx="10">
                  <c:v>-512.40229166666631</c:v>
                </c:pt>
                <c:pt idx="11">
                  <c:v>-441.50695833333248</c:v>
                </c:pt>
                <c:pt idx="12">
                  <c:v>-463.88674999999967</c:v>
                </c:pt>
                <c:pt idx="13">
                  <c:v>-393.38804166666614</c:v>
                </c:pt>
                <c:pt idx="14">
                  <c:v>-297.43316666666624</c:v>
                </c:pt>
                <c:pt idx="15">
                  <c:v>-217.26549999999907</c:v>
                </c:pt>
                <c:pt idx="16">
                  <c:v>-138.34783333333235</c:v>
                </c:pt>
                <c:pt idx="17">
                  <c:v>-60.700166666665609</c:v>
                </c:pt>
                <c:pt idx="18">
                  <c:v>15.957500000000437</c:v>
                </c:pt>
                <c:pt idx="19">
                  <c:v>93.805166666667446</c:v>
                </c:pt>
                <c:pt idx="20">
                  <c:v>170.61283333333404</c:v>
                </c:pt>
                <c:pt idx="21">
                  <c:v>246.37050000000045</c:v>
                </c:pt>
                <c:pt idx="22">
                  <c:v>321.07816666666668</c:v>
                </c:pt>
                <c:pt idx="23">
                  <c:v>398.9358333333339</c:v>
                </c:pt>
                <c:pt idx="24">
                  <c:v>487.54350000000022</c:v>
                </c:pt>
                <c:pt idx="25">
                  <c:v>576.151166666667</c:v>
                </c:pt>
                <c:pt idx="26">
                  <c:v>659.93883333333406</c:v>
                </c:pt>
                <c:pt idx="27">
                  <c:v>765.11650000000054</c:v>
                </c:pt>
                <c:pt idx="28">
                  <c:v>863.24833333333436</c:v>
                </c:pt>
                <c:pt idx="29">
                  <c:v>956.42433333333429</c:v>
                </c:pt>
                <c:pt idx="30">
                  <c:v>1037.3421666666673</c:v>
                </c:pt>
                <c:pt idx="31">
                  <c:v>1110.3528333333343</c:v>
                </c:pt>
                <c:pt idx="32">
                  <c:v>1183.3540000000007</c:v>
                </c:pt>
                <c:pt idx="33">
                  <c:v>1256.3551666666672</c:v>
                </c:pt>
                <c:pt idx="34">
                  <c:v>1329.3658333333342</c:v>
                </c:pt>
                <c:pt idx="35">
                  <c:v>1402.3670000000006</c:v>
                </c:pt>
                <c:pt idx="36">
                  <c:v>1475.3681666666671</c:v>
                </c:pt>
                <c:pt idx="37">
                  <c:v>1548.3788333333341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4112"/>
        <c:axId val="192476288"/>
      </c:lineChart>
      <c:catAx>
        <c:axId val="19247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476288"/>
        <c:crosses val="autoZero"/>
        <c:auto val="1"/>
        <c:lblAlgn val="ctr"/>
        <c:lblOffset val="100"/>
        <c:noMultiLvlLbl val="0"/>
      </c:catAx>
      <c:valAx>
        <c:axId val="1924762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47411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Middlesex!$U$49:$U$56</c:f>
              <c:strCache>
                <c:ptCount val="8"/>
                <c:pt idx="0">
                  <c:v>ACA Healthcare $337</c:v>
                </c:pt>
                <c:pt idx="1">
                  <c:v>Child Care $1,099</c:v>
                </c:pt>
                <c:pt idx="2">
                  <c:v>Debt payment &amp; Savings $161</c:v>
                </c:pt>
                <c:pt idx="3">
                  <c:v>Discretionary $16</c:v>
                </c:pt>
                <c:pt idx="4">
                  <c:v>Food $619 </c:v>
                </c:pt>
                <c:pt idx="5">
                  <c:v>Housing $682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Middlesex!$V$49:$V$56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1098.954</c:v>
                </c:pt>
                <c:pt idx="2">
                  <c:v>160.82500000000002</c:v>
                </c:pt>
                <c:pt idx="3">
                  <c:v>15.957500000000437</c:v>
                </c:pt>
                <c:pt idx="4">
                  <c:v>619.0335</c:v>
                </c:pt>
                <c:pt idx="5">
                  <c:v>682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Montgomery!$AK$1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28904491882530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Montgomery!$V$2:$V$39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Montgomery!$AK$2:$AK$39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482.15327083333364</c:v>
                </c:pt>
                <c:pt idx="3">
                  <c:v>460.45422916666712</c:v>
                </c:pt>
                <c:pt idx="4">
                  <c:v>313.52605021796217</c:v>
                </c:pt>
                <c:pt idx="5">
                  <c:v>278.28023771796188</c:v>
                </c:pt>
                <c:pt idx="6">
                  <c:v>259.06848771796194</c:v>
                </c:pt>
                <c:pt idx="7">
                  <c:v>45.350258551295383</c:v>
                </c:pt>
                <c:pt idx="8">
                  <c:v>146.91358333333324</c:v>
                </c:pt>
                <c:pt idx="9">
                  <c:v>-709.92983000000049</c:v>
                </c:pt>
                <c:pt idx="10">
                  <c:v>-609.19337166666719</c:v>
                </c:pt>
                <c:pt idx="11">
                  <c:v>-548.62803833333328</c:v>
                </c:pt>
                <c:pt idx="12">
                  <c:v>-571.00783000000047</c:v>
                </c:pt>
                <c:pt idx="13">
                  <c:v>-500.50912166666694</c:v>
                </c:pt>
                <c:pt idx="14">
                  <c:v>-385.70424666666668</c:v>
                </c:pt>
                <c:pt idx="15">
                  <c:v>-305.53657999999996</c:v>
                </c:pt>
                <c:pt idx="16">
                  <c:v>-226.61891333333278</c:v>
                </c:pt>
                <c:pt idx="17">
                  <c:v>-148.9712466666665</c:v>
                </c:pt>
                <c:pt idx="18">
                  <c:v>-72.373579999999947</c:v>
                </c:pt>
                <c:pt idx="19">
                  <c:v>5.5340866666670081</c:v>
                </c:pt>
                <c:pt idx="20">
                  <c:v>82.3417533333336</c:v>
                </c:pt>
                <c:pt idx="21">
                  <c:v>158.09942000000001</c:v>
                </c:pt>
                <c:pt idx="22">
                  <c:v>232.80708666666624</c:v>
                </c:pt>
                <c:pt idx="23">
                  <c:v>310.66475333333346</c:v>
                </c:pt>
                <c:pt idx="24">
                  <c:v>399.27241999999978</c:v>
                </c:pt>
                <c:pt idx="25">
                  <c:v>487.8800866666661</c:v>
                </c:pt>
                <c:pt idx="26">
                  <c:v>540.77775333333329</c:v>
                </c:pt>
                <c:pt idx="27">
                  <c:v>645.95541999999978</c:v>
                </c:pt>
                <c:pt idx="28">
                  <c:v>744.08725333333359</c:v>
                </c:pt>
                <c:pt idx="29">
                  <c:v>837.26325333333352</c:v>
                </c:pt>
                <c:pt idx="30">
                  <c:v>918.18108666666649</c:v>
                </c:pt>
                <c:pt idx="31">
                  <c:v>991.19175333333351</c:v>
                </c:pt>
                <c:pt idx="32">
                  <c:v>1064.19292</c:v>
                </c:pt>
                <c:pt idx="33">
                  <c:v>1137.1940866666664</c:v>
                </c:pt>
                <c:pt idx="34">
                  <c:v>1210.2047533333334</c:v>
                </c:pt>
                <c:pt idx="35">
                  <c:v>1283.2059199999999</c:v>
                </c:pt>
                <c:pt idx="36">
                  <c:v>1356.2070866666663</c:v>
                </c:pt>
                <c:pt idx="37">
                  <c:v>1429.2177533333333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88960"/>
        <c:axId val="192490880"/>
      </c:lineChart>
      <c:catAx>
        <c:axId val="19248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2490880"/>
        <c:crosses val="autoZero"/>
        <c:auto val="1"/>
        <c:lblAlgn val="ctr"/>
        <c:lblOffset val="100"/>
        <c:noMultiLvlLbl val="0"/>
      </c:catAx>
      <c:valAx>
        <c:axId val="192490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24889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Montgomery!$U$49:$U$56</c:f>
              <c:strCache>
                <c:ptCount val="8"/>
                <c:pt idx="0">
                  <c:v>ACA Healthcare $356</c:v>
                </c:pt>
                <c:pt idx="1">
                  <c:v>Child Care $1,144</c:v>
                </c:pt>
                <c:pt idx="2">
                  <c:v>Debt payment &amp; Savings $166</c:v>
                </c:pt>
                <c:pt idx="3">
                  <c:v>Discretionary $6</c:v>
                </c:pt>
                <c:pt idx="4">
                  <c:v>Food $619 </c:v>
                </c:pt>
                <c:pt idx="5">
                  <c:v>Housing $733</c:v>
                </c:pt>
                <c:pt idx="6">
                  <c:v>Taxes $1,046</c:v>
                </c:pt>
                <c:pt idx="7">
                  <c:v>Transportation $303</c:v>
                </c:pt>
              </c:strCache>
            </c:strRef>
          </c:cat>
          <c:val>
            <c:numRef>
              <c:f>Montgomery!$V$49:$V$56</c:f>
              <c:numCache>
                <c:formatCode>"$"#,##0</c:formatCode>
                <c:ptCount val="8"/>
                <c:pt idx="0">
                  <c:v>356.02</c:v>
                </c:pt>
                <c:pt idx="1">
                  <c:v>1144.3150800000001</c:v>
                </c:pt>
                <c:pt idx="2">
                  <c:v>166.3606666666667</c:v>
                </c:pt>
                <c:pt idx="3">
                  <c:v>5.5340866666670081</c:v>
                </c:pt>
                <c:pt idx="4">
                  <c:v>619.0335</c:v>
                </c:pt>
                <c:pt idx="5">
                  <c:v>733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Nelson!$AK$1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4242427802056099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5.0349657742731896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Nelson!$V$2:$V$39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Nelson!$AK$2:$AK$39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500.88327083333343</c:v>
                </c:pt>
                <c:pt idx="3">
                  <c:v>479.18422916666691</c:v>
                </c:pt>
                <c:pt idx="4">
                  <c:v>309.50605021796218</c:v>
                </c:pt>
                <c:pt idx="5">
                  <c:v>274.2602377179619</c:v>
                </c:pt>
                <c:pt idx="6">
                  <c:v>255.04848771796196</c:v>
                </c:pt>
                <c:pt idx="7">
                  <c:v>41.330258551295401</c:v>
                </c:pt>
                <c:pt idx="8">
                  <c:v>92.423529384629092</c:v>
                </c:pt>
                <c:pt idx="9">
                  <c:v>-970.06229978203828</c:v>
                </c:pt>
                <c:pt idx="10">
                  <c:v>-892.11323728203797</c:v>
                </c:pt>
                <c:pt idx="11">
                  <c:v>-872.30532061537087</c:v>
                </c:pt>
                <c:pt idx="12">
                  <c:v>-995.95285000000013</c:v>
                </c:pt>
                <c:pt idx="13">
                  <c:v>-925.45414166666706</c:v>
                </c:pt>
                <c:pt idx="14">
                  <c:v>-853.79926666666643</c:v>
                </c:pt>
                <c:pt idx="15">
                  <c:v>-773.63159999999971</c:v>
                </c:pt>
                <c:pt idx="16">
                  <c:v>-694.71393333333253</c:v>
                </c:pt>
                <c:pt idx="17">
                  <c:v>-617.06626666666625</c:v>
                </c:pt>
                <c:pt idx="18">
                  <c:v>-540.40859999999975</c:v>
                </c:pt>
                <c:pt idx="19">
                  <c:v>-462.56093333333274</c:v>
                </c:pt>
                <c:pt idx="20">
                  <c:v>-385.75326666666615</c:v>
                </c:pt>
                <c:pt idx="21">
                  <c:v>-309.99559999999974</c:v>
                </c:pt>
                <c:pt idx="22">
                  <c:v>-235.28793333333351</c:v>
                </c:pt>
                <c:pt idx="23">
                  <c:v>-157.43026666666628</c:v>
                </c:pt>
                <c:pt idx="24">
                  <c:v>-55.802599999999984</c:v>
                </c:pt>
                <c:pt idx="25">
                  <c:v>49.375066666666498</c:v>
                </c:pt>
                <c:pt idx="26">
                  <c:v>154.55273333333344</c:v>
                </c:pt>
                <c:pt idx="27">
                  <c:v>259.73039999999992</c:v>
                </c:pt>
                <c:pt idx="28">
                  <c:v>357.86223333333373</c:v>
                </c:pt>
                <c:pt idx="29">
                  <c:v>451.03823333333366</c:v>
                </c:pt>
                <c:pt idx="30">
                  <c:v>531.95606666666663</c:v>
                </c:pt>
                <c:pt idx="31">
                  <c:v>604.96673333333365</c:v>
                </c:pt>
                <c:pt idx="32">
                  <c:v>677.9679000000001</c:v>
                </c:pt>
                <c:pt idx="33">
                  <c:v>750.96906666666655</c:v>
                </c:pt>
                <c:pt idx="34">
                  <c:v>823.97973333333357</c:v>
                </c:pt>
                <c:pt idx="35">
                  <c:v>896.98090000000002</c:v>
                </c:pt>
                <c:pt idx="36">
                  <c:v>969.98206666666647</c:v>
                </c:pt>
                <c:pt idx="37">
                  <c:v>1042.9927333333335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36000"/>
        <c:axId val="193537920"/>
      </c:lineChart>
      <c:catAx>
        <c:axId val="19353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3537920"/>
        <c:crosses val="autoZero"/>
        <c:auto val="1"/>
        <c:lblAlgn val="ctr"/>
        <c:lblOffset val="100"/>
        <c:noMultiLvlLbl val="0"/>
      </c:catAx>
      <c:valAx>
        <c:axId val="193537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35360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Nelson!$U$49:$U$56</c:f>
              <c:strCache>
                <c:ptCount val="8"/>
                <c:pt idx="0">
                  <c:v>ACA Healthcare $484</c:v>
                </c:pt>
                <c:pt idx="1">
                  <c:v>Child Care $1,299</c:v>
                </c:pt>
                <c:pt idx="2">
                  <c:v>Debt payment &amp; Savings $200</c:v>
                </c:pt>
                <c:pt idx="3">
                  <c:v>Discretionary $49</c:v>
                </c:pt>
                <c:pt idx="4">
                  <c:v>Food $619 </c:v>
                </c:pt>
                <c:pt idx="5">
                  <c:v>Housing $1,038</c:v>
                </c:pt>
                <c:pt idx="6">
                  <c:v>Taxes $1,421</c:v>
                </c:pt>
                <c:pt idx="7">
                  <c:v>Transportation $303</c:v>
                </c:pt>
              </c:strCache>
            </c:strRef>
          </c:cat>
          <c:val>
            <c:numRef>
              <c:f>Nelson!$V$49:$V$56</c:f>
              <c:numCache>
                <c:formatCode>"$"#,##0</c:formatCode>
                <c:ptCount val="8"/>
                <c:pt idx="0">
                  <c:v>483.69</c:v>
                </c:pt>
                <c:pt idx="1">
                  <c:v>1298.8701000000001</c:v>
                </c:pt>
                <c:pt idx="2">
                  <c:v>199.57466666666667</c:v>
                </c:pt>
                <c:pt idx="3">
                  <c:v>49.375066666666498</c:v>
                </c:pt>
                <c:pt idx="4">
                  <c:v>619.0335</c:v>
                </c:pt>
                <c:pt idx="5">
                  <c:v>1038</c:v>
                </c:pt>
                <c:pt idx="6">
                  <c:v>1421.0066666666667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'New Kent'!$AK$1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1.61943319838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9836834217915199E-2"/>
                  <c:y val="-1.61943319838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9160844911013695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5.0349657742731896E-2"/>
                  <c:y val="-1.34952766531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'New Kent'!$V$2:$V$39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'New Kent'!$AK$2:$AK$39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515.0532708333335</c:v>
                </c:pt>
                <c:pt idx="3">
                  <c:v>493.35422916666676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131.67380021796225</c:v>
                </c:pt>
                <c:pt idx="10">
                  <c:v>59.896708333333663</c:v>
                </c:pt>
                <c:pt idx="11">
                  <c:v>115.20404166666731</c:v>
                </c:pt>
                <c:pt idx="12">
                  <c:v>-983.21538999999984</c:v>
                </c:pt>
                <c:pt idx="13">
                  <c:v>-912.71668166666677</c:v>
                </c:pt>
                <c:pt idx="14">
                  <c:v>-824.83180666666658</c:v>
                </c:pt>
                <c:pt idx="15">
                  <c:v>-744.66413999999941</c:v>
                </c:pt>
                <c:pt idx="16">
                  <c:v>-665.74647333333269</c:v>
                </c:pt>
                <c:pt idx="17">
                  <c:v>-588.09880666666595</c:v>
                </c:pt>
                <c:pt idx="18">
                  <c:v>-510.93113999999969</c:v>
                </c:pt>
                <c:pt idx="19">
                  <c:v>-433.59347333333289</c:v>
                </c:pt>
                <c:pt idx="20">
                  <c:v>-356.7858066666663</c:v>
                </c:pt>
                <c:pt idx="21">
                  <c:v>-281.02813999999989</c:v>
                </c:pt>
                <c:pt idx="22">
                  <c:v>-206.32047333333367</c:v>
                </c:pt>
                <c:pt idx="23">
                  <c:v>-128.46280666666644</c:v>
                </c:pt>
                <c:pt idx="24">
                  <c:v>-27.625139999999647</c:v>
                </c:pt>
                <c:pt idx="25">
                  <c:v>77.552526666666836</c:v>
                </c:pt>
                <c:pt idx="26">
                  <c:v>182.73019333333377</c:v>
                </c:pt>
                <c:pt idx="27">
                  <c:v>287.90786000000026</c:v>
                </c:pt>
                <c:pt idx="28">
                  <c:v>386.03969333333407</c:v>
                </c:pt>
                <c:pt idx="29">
                  <c:v>479.215693333334</c:v>
                </c:pt>
                <c:pt idx="30">
                  <c:v>560.13352666666697</c:v>
                </c:pt>
                <c:pt idx="31">
                  <c:v>633.14419333333399</c:v>
                </c:pt>
                <c:pt idx="32">
                  <c:v>706.14536000000044</c:v>
                </c:pt>
                <c:pt idx="33">
                  <c:v>779.14652666666689</c:v>
                </c:pt>
                <c:pt idx="34">
                  <c:v>852.15719333333391</c:v>
                </c:pt>
                <c:pt idx="35">
                  <c:v>925.15836000000036</c:v>
                </c:pt>
                <c:pt idx="36">
                  <c:v>998.15952666666681</c:v>
                </c:pt>
                <c:pt idx="37">
                  <c:v>1071.1701933333338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808640"/>
        <c:axId val="193847680"/>
      </c:lineChart>
      <c:catAx>
        <c:axId val="19380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3847680"/>
        <c:crosses val="autoZero"/>
        <c:auto val="1"/>
        <c:lblAlgn val="ctr"/>
        <c:lblOffset val="100"/>
        <c:noMultiLvlLbl val="0"/>
      </c:catAx>
      <c:valAx>
        <c:axId val="193847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38086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'New Kent'!$U$49:$U$56</c:f>
              <c:strCache>
                <c:ptCount val="8"/>
                <c:pt idx="0">
                  <c:v>ACA Healthcare $454</c:v>
                </c:pt>
                <c:pt idx="1">
                  <c:v>Child Care $1,345</c:v>
                </c:pt>
                <c:pt idx="2">
                  <c:v>Debt payment &amp; Savings $200</c:v>
                </c:pt>
                <c:pt idx="3">
                  <c:v>Discretionary $78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$1,421</c:v>
                </c:pt>
                <c:pt idx="7">
                  <c:v>Transportation $303</c:v>
                </c:pt>
              </c:strCache>
            </c:strRef>
          </c:cat>
          <c:val>
            <c:numRef>
              <c:f>'New Kent'!$V$49:$V$56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1344.93264</c:v>
                </c:pt>
                <c:pt idx="2">
                  <c:v>199.57466666666667</c:v>
                </c:pt>
                <c:pt idx="3">
                  <c:v>77.552526666666836</c:v>
                </c:pt>
                <c:pt idx="4">
                  <c:v>619.0335</c:v>
                </c:pt>
                <c:pt idx="5">
                  <c:v>993</c:v>
                </c:pt>
                <c:pt idx="6">
                  <c:v>1421.0066666666667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'Newport News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 val="1"/>
            </c:dLbl>
            <c:dLbl>
              <c:idx val="20"/>
              <c:delete val="1"/>
            </c:dLbl>
            <c:dLbl>
              <c:idx val="23"/>
              <c:layout>
                <c:manualLayout>
                  <c:x val="-4.28904491882530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delete val="1"/>
            </c:dLbl>
            <c:dLbl>
              <c:idx val="29"/>
              <c:delete val="1"/>
            </c:dLbl>
            <c:dLbl>
              <c:idx val="3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'Newport News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'Newport News City'!$AK$2:$AK$39</c:f>
              <c:numCache>
                <c:formatCode>"$"#,##0</c:formatCode>
                <c:ptCount val="38"/>
                <c:pt idx="0">
                  <c:v>196.29649999999992</c:v>
                </c:pt>
                <c:pt idx="1">
                  <c:v>1008.48325</c:v>
                </c:pt>
                <c:pt idx="2">
                  <c:v>680.37327083333344</c:v>
                </c:pt>
                <c:pt idx="3">
                  <c:v>658.67422916666715</c:v>
                </c:pt>
                <c:pt idx="4">
                  <c:v>511.74605021796219</c:v>
                </c:pt>
                <c:pt idx="5">
                  <c:v>476.50023771796214</c:v>
                </c:pt>
                <c:pt idx="6">
                  <c:v>457.28848771796197</c:v>
                </c:pt>
                <c:pt idx="7">
                  <c:v>243.57025855129541</c:v>
                </c:pt>
                <c:pt idx="8">
                  <c:v>294.66352938462887</c:v>
                </c:pt>
                <c:pt idx="9">
                  <c:v>47.301249999999982</c:v>
                </c:pt>
                <c:pt idx="10">
                  <c:v>109.84670833333348</c:v>
                </c:pt>
                <c:pt idx="11">
                  <c:v>165.15404166666713</c:v>
                </c:pt>
                <c:pt idx="12">
                  <c:v>-855.63715000000002</c:v>
                </c:pt>
                <c:pt idx="13">
                  <c:v>-785.13844166666695</c:v>
                </c:pt>
                <c:pt idx="14">
                  <c:v>-689.79356666666672</c:v>
                </c:pt>
                <c:pt idx="15">
                  <c:v>-609.62589999999955</c:v>
                </c:pt>
                <c:pt idx="16">
                  <c:v>-530.70823333333283</c:v>
                </c:pt>
                <c:pt idx="17">
                  <c:v>-453.06056666666609</c:v>
                </c:pt>
                <c:pt idx="18">
                  <c:v>-376.40290000000005</c:v>
                </c:pt>
                <c:pt idx="19">
                  <c:v>-298.55523333333304</c:v>
                </c:pt>
                <c:pt idx="20">
                  <c:v>-221.74756666666644</c:v>
                </c:pt>
                <c:pt idx="21">
                  <c:v>-145.98990000000003</c:v>
                </c:pt>
                <c:pt idx="22">
                  <c:v>-71.282233333333807</c:v>
                </c:pt>
                <c:pt idx="23">
                  <c:v>6.5754333333334216</c:v>
                </c:pt>
                <c:pt idx="24">
                  <c:v>95.183100000000195</c:v>
                </c:pt>
                <c:pt idx="25">
                  <c:v>183.79076666666651</c:v>
                </c:pt>
                <c:pt idx="26">
                  <c:v>266.66843333333327</c:v>
                </c:pt>
                <c:pt idx="27">
                  <c:v>371.84609999999975</c:v>
                </c:pt>
                <c:pt idx="28">
                  <c:v>469.97793333333357</c:v>
                </c:pt>
                <c:pt idx="29">
                  <c:v>563.1539333333335</c:v>
                </c:pt>
                <c:pt idx="30">
                  <c:v>644.07176666666646</c:v>
                </c:pt>
                <c:pt idx="31">
                  <c:v>717.08243333333348</c:v>
                </c:pt>
                <c:pt idx="32">
                  <c:v>790.08359999999993</c:v>
                </c:pt>
                <c:pt idx="33">
                  <c:v>863.08476666666638</c:v>
                </c:pt>
                <c:pt idx="34">
                  <c:v>936.0954333333334</c:v>
                </c:pt>
                <c:pt idx="35">
                  <c:v>1009.0965999999999</c:v>
                </c:pt>
                <c:pt idx="36">
                  <c:v>1082.0977666666663</c:v>
                </c:pt>
                <c:pt idx="37">
                  <c:v>1155.1084333333333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4609920"/>
        <c:axId val="194611840"/>
      </c:lineChart>
      <c:catAx>
        <c:axId val="19460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4611840"/>
        <c:crosses val="autoZero"/>
        <c:auto val="1"/>
        <c:lblAlgn val="ctr"/>
        <c:lblOffset val="100"/>
        <c:noMultiLvlLbl val="0"/>
      </c:catAx>
      <c:valAx>
        <c:axId val="19461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460992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Augusta!$AK$1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3289447118705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66200534654925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Augusta!$V$2:$V$39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Augusta!$AK$2:$AK$39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484.54327083333351</c:v>
                </c:pt>
                <c:pt idx="3">
                  <c:v>462.84422916666699</c:v>
                </c:pt>
                <c:pt idx="4">
                  <c:v>315.91605021796227</c:v>
                </c:pt>
                <c:pt idx="5">
                  <c:v>280.67023771796198</c:v>
                </c:pt>
                <c:pt idx="6">
                  <c:v>174.90374999999972</c:v>
                </c:pt>
                <c:pt idx="7">
                  <c:v>-20.877083333333303</c:v>
                </c:pt>
                <c:pt idx="8">
                  <c:v>81.303583333333336</c:v>
                </c:pt>
                <c:pt idx="9">
                  <c:v>-828.38315000000011</c:v>
                </c:pt>
                <c:pt idx="10">
                  <c:v>-721.0466916666669</c:v>
                </c:pt>
                <c:pt idx="11">
                  <c:v>-650.15135833333306</c:v>
                </c:pt>
                <c:pt idx="12">
                  <c:v>-672.53115000000025</c:v>
                </c:pt>
                <c:pt idx="13">
                  <c:v>-602.03244166666718</c:v>
                </c:pt>
                <c:pt idx="14">
                  <c:v>-501.4975666666669</c:v>
                </c:pt>
                <c:pt idx="15">
                  <c:v>-421.32989999999972</c:v>
                </c:pt>
                <c:pt idx="16">
                  <c:v>-342.41223333333301</c:v>
                </c:pt>
                <c:pt idx="17">
                  <c:v>-264.76456666666627</c:v>
                </c:pt>
                <c:pt idx="18">
                  <c:v>-188.10689999999977</c:v>
                </c:pt>
                <c:pt idx="19">
                  <c:v>-110.25923333333276</c:v>
                </c:pt>
                <c:pt idx="20">
                  <c:v>-33.451566666667077</c:v>
                </c:pt>
                <c:pt idx="21">
                  <c:v>42.306099999999333</c:v>
                </c:pt>
                <c:pt idx="22">
                  <c:v>117.01376666666647</c:v>
                </c:pt>
                <c:pt idx="23">
                  <c:v>194.87143333333324</c:v>
                </c:pt>
                <c:pt idx="24">
                  <c:v>283.47910000000002</c:v>
                </c:pt>
                <c:pt idx="25">
                  <c:v>372.08676666666634</c:v>
                </c:pt>
                <c:pt idx="26">
                  <c:v>460.8744333333334</c:v>
                </c:pt>
                <c:pt idx="27">
                  <c:v>566.05209999999988</c:v>
                </c:pt>
                <c:pt idx="28">
                  <c:v>664.1839333333337</c:v>
                </c:pt>
                <c:pt idx="29">
                  <c:v>757.35993333333363</c:v>
                </c:pt>
                <c:pt idx="30">
                  <c:v>838.27776666666659</c:v>
                </c:pt>
                <c:pt idx="31">
                  <c:v>911.28843333333361</c:v>
                </c:pt>
                <c:pt idx="32">
                  <c:v>984.28960000000006</c:v>
                </c:pt>
                <c:pt idx="33">
                  <c:v>1057.2907666666665</c:v>
                </c:pt>
                <c:pt idx="34">
                  <c:v>1130.3014333333335</c:v>
                </c:pt>
                <c:pt idx="35">
                  <c:v>1203.3026</c:v>
                </c:pt>
                <c:pt idx="36">
                  <c:v>1276.3037666666664</c:v>
                </c:pt>
                <c:pt idx="37">
                  <c:v>1349.3144333333335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47584"/>
        <c:axId val="182549504"/>
      </c:lineChart>
      <c:catAx>
        <c:axId val="18254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549504"/>
        <c:crosses val="autoZero"/>
        <c:auto val="1"/>
        <c:lblAlgn val="ctr"/>
        <c:lblOffset val="100"/>
        <c:noMultiLvlLbl val="0"/>
      </c:catAx>
      <c:valAx>
        <c:axId val="182549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5475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'Newport News City'!$U$49:$U$56</c:f>
              <c:strCache>
                <c:ptCount val="8"/>
                <c:pt idx="0">
                  <c:v>ACA Healthcare $482</c:v>
                </c:pt>
                <c:pt idx="1">
                  <c:v>Child Care $1,267</c:v>
                </c:pt>
                <c:pt idx="2">
                  <c:v>Debt payment &amp; Savings $189</c:v>
                </c:pt>
                <c:pt idx="3">
                  <c:v>Discretionary $7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$1,296</c:v>
                </c:pt>
                <c:pt idx="7">
                  <c:v>Transportation $100</c:v>
                </c:pt>
              </c:strCache>
            </c:strRef>
          </c:cat>
          <c:val>
            <c:numRef>
              <c:f>'Newport News City'!$V$49:$V$56</c:f>
              <c:numCache>
                <c:formatCode>"$"#,##0</c:formatCode>
                <c:ptCount val="8"/>
                <c:pt idx="0">
                  <c:v>481.65000000000003</c:v>
                </c:pt>
                <c:pt idx="1">
                  <c:v>1267.3044</c:v>
                </c:pt>
                <c:pt idx="2">
                  <c:v>188.50333333333336</c:v>
                </c:pt>
                <c:pt idx="3">
                  <c:v>6.5754333333334216</c:v>
                </c:pt>
                <c:pt idx="4">
                  <c:v>619.0335</c:v>
                </c:pt>
                <c:pt idx="5">
                  <c:v>1107</c:v>
                </c:pt>
                <c:pt idx="6">
                  <c:v>1296.0333333333333</c:v>
                </c:pt>
                <c:pt idx="7">
                  <c:v>100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'Norfolk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layout>
                <c:manualLayout>
                  <c:x val="-2.4689980315324826E-2"/>
                  <c:y val="-2.4635574399353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9053617319694924E-2"/>
                  <c:y val="-1.6538408407451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9608397424282425E-2"/>
                  <c:y val="1.585004303611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4.8130543197774454E-2"/>
                  <c:y val="-8.44124241554825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'Norfolk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'Norfolk City'!$AK$2:$AK$39</c:f>
              <c:numCache>
                <c:formatCode>"$"#,##0</c:formatCode>
                <c:ptCount val="38"/>
                <c:pt idx="0">
                  <c:v>151.44650000000001</c:v>
                </c:pt>
                <c:pt idx="1">
                  <c:v>1004.58325</c:v>
                </c:pt>
                <c:pt idx="2">
                  <c:v>695.97327083333357</c:v>
                </c:pt>
                <c:pt idx="3">
                  <c:v>674.2742291666666</c:v>
                </c:pt>
                <c:pt idx="4">
                  <c:v>511.74605021796219</c:v>
                </c:pt>
                <c:pt idx="5">
                  <c:v>476.50023771796214</c:v>
                </c:pt>
                <c:pt idx="6">
                  <c:v>457.28848771796197</c:v>
                </c:pt>
                <c:pt idx="7">
                  <c:v>243.57025855129541</c:v>
                </c:pt>
                <c:pt idx="8">
                  <c:v>294.66352938462887</c:v>
                </c:pt>
                <c:pt idx="9">
                  <c:v>47.301249999999982</c:v>
                </c:pt>
                <c:pt idx="10">
                  <c:v>109.84670833333348</c:v>
                </c:pt>
                <c:pt idx="11">
                  <c:v>165.15404166666713</c:v>
                </c:pt>
                <c:pt idx="12">
                  <c:v>-864.98995000000014</c:v>
                </c:pt>
                <c:pt idx="13">
                  <c:v>-794.49124166666661</c:v>
                </c:pt>
                <c:pt idx="14">
                  <c:v>-699.14636666666684</c:v>
                </c:pt>
                <c:pt idx="15">
                  <c:v>-618.97869999999966</c:v>
                </c:pt>
                <c:pt idx="16">
                  <c:v>-540.06103333333294</c:v>
                </c:pt>
                <c:pt idx="17">
                  <c:v>-462.41336666666666</c:v>
                </c:pt>
                <c:pt idx="18">
                  <c:v>-385.75569999999971</c:v>
                </c:pt>
                <c:pt idx="19">
                  <c:v>-307.90803333333361</c:v>
                </c:pt>
                <c:pt idx="20">
                  <c:v>-231.10036666666701</c:v>
                </c:pt>
                <c:pt idx="21">
                  <c:v>-155.3427000000006</c:v>
                </c:pt>
                <c:pt idx="22">
                  <c:v>-80.635033333333467</c:v>
                </c:pt>
                <c:pt idx="23">
                  <c:v>-2.7773666666666941</c:v>
                </c:pt>
                <c:pt idx="24">
                  <c:v>85.830299999999625</c:v>
                </c:pt>
                <c:pt idx="25">
                  <c:v>174.4379666666664</c:v>
                </c:pt>
                <c:pt idx="26">
                  <c:v>257.31563333333315</c:v>
                </c:pt>
                <c:pt idx="27">
                  <c:v>362.49329999999964</c:v>
                </c:pt>
                <c:pt idx="28">
                  <c:v>460.62513333333345</c:v>
                </c:pt>
                <c:pt idx="29">
                  <c:v>553.80113333333338</c:v>
                </c:pt>
                <c:pt idx="30">
                  <c:v>634.71896666666635</c:v>
                </c:pt>
                <c:pt idx="31">
                  <c:v>707.72963333333337</c:v>
                </c:pt>
                <c:pt idx="32">
                  <c:v>780.73079999999982</c:v>
                </c:pt>
                <c:pt idx="33">
                  <c:v>853.73196666666627</c:v>
                </c:pt>
                <c:pt idx="34">
                  <c:v>926.74263333333329</c:v>
                </c:pt>
                <c:pt idx="35">
                  <c:v>999.74379999999974</c:v>
                </c:pt>
                <c:pt idx="36">
                  <c:v>1072.7449666666662</c:v>
                </c:pt>
                <c:pt idx="37">
                  <c:v>1145.7556333333332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4522112"/>
        <c:axId val="194532480"/>
      </c:lineChart>
      <c:catAx>
        <c:axId val="19452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4532480"/>
        <c:crosses val="autoZero"/>
        <c:auto val="1"/>
        <c:lblAlgn val="ctr"/>
        <c:lblOffset val="100"/>
        <c:noMultiLvlLbl val="0"/>
      </c:catAx>
      <c:valAx>
        <c:axId val="1945324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452211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'Norfolk City'!$U$49:$U$56</c:f>
              <c:strCache>
                <c:ptCount val="8"/>
                <c:pt idx="0">
                  <c:v>ACA Healthcare $498</c:v>
                </c:pt>
                <c:pt idx="1">
                  <c:v>Child Care $1,277</c:v>
                </c:pt>
                <c:pt idx="2">
                  <c:v>Debt payment &amp; Savings $194</c:v>
                </c:pt>
                <c:pt idx="3">
                  <c:v>Discretionary $86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$1,359</c:v>
                </c:pt>
                <c:pt idx="7">
                  <c:v>Transportation $100</c:v>
                </c:pt>
              </c:strCache>
            </c:strRef>
          </c:cat>
          <c:val>
            <c:numRef>
              <c:f>'Norfolk City'!$V$49:$V$56</c:f>
              <c:numCache>
                <c:formatCode>"$"#,##0</c:formatCode>
                <c:ptCount val="8"/>
                <c:pt idx="0">
                  <c:v>498.22</c:v>
                </c:pt>
                <c:pt idx="1">
                  <c:v>1276.6572000000001</c:v>
                </c:pt>
                <c:pt idx="2">
                  <c:v>194.03900000000002</c:v>
                </c:pt>
                <c:pt idx="3">
                  <c:v>85.830299999999625</c:v>
                </c:pt>
                <c:pt idx="4">
                  <c:v>619.0335</c:v>
                </c:pt>
                <c:pt idx="5">
                  <c:v>1107</c:v>
                </c:pt>
                <c:pt idx="6">
                  <c:v>1358.52</c:v>
                </c:pt>
                <c:pt idx="7">
                  <c:v>100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Northampton!$AK$1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6425255338904362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Northampton!$V$2:$V$39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Northampton!$AK$2:$AK$39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213.47808333333342</c:v>
                </c:pt>
                <c:pt idx="6">
                  <c:v>179.05374999999981</c:v>
                </c:pt>
                <c:pt idx="7">
                  <c:v>-3.0770833333335759</c:v>
                </c:pt>
                <c:pt idx="8">
                  <c:v>99.103583333333518</c:v>
                </c:pt>
                <c:pt idx="9">
                  <c:v>-688.99675000000025</c:v>
                </c:pt>
                <c:pt idx="10">
                  <c:v>-584.02029166666671</c:v>
                </c:pt>
                <c:pt idx="11">
                  <c:v>-513.12495833333287</c:v>
                </c:pt>
                <c:pt idx="12">
                  <c:v>-535.50475000000006</c:v>
                </c:pt>
                <c:pt idx="13">
                  <c:v>-465.00604166666653</c:v>
                </c:pt>
                <c:pt idx="14">
                  <c:v>-369.05116666666663</c:v>
                </c:pt>
                <c:pt idx="15">
                  <c:v>-288.88349999999946</c:v>
                </c:pt>
                <c:pt idx="16">
                  <c:v>-209.96583333333274</c:v>
                </c:pt>
                <c:pt idx="17">
                  <c:v>-132.318166666666</c:v>
                </c:pt>
                <c:pt idx="18">
                  <c:v>-55.660499999999956</c:v>
                </c:pt>
                <c:pt idx="19">
                  <c:v>22.187166666667054</c:v>
                </c:pt>
                <c:pt idx="20">
                  <c:v>98.994833333333645</c:v>
                </c:pt>
                <c:pt idx="21">
                  <c:v>174.75250000000005</c:v>
                </c:pt>
                <c:pt idx="22">
                  <c:v>249.46016666666628</c:v>
                </c:pt>
                <c:pt idx="23">
                  <c:v>327.31783333333351</c:v>
                </c:pt>
                <c:pt idx="24">
                  <c:v>415.92549999999983</c:v>
                </c:pt>
                <c:pt idx="25">
                  <c:v>504.5331666666666</c:v>
                </c:pt>
                <c:pt idx="26">
                  <c:v>588.32083333333367</c:v>
                </c:pt>
                <c:pt idx="27">
                  <c:v>693.49850000000015</c:v>
                </c:pt>
                <c:pt idx="28">
                  <c:v>791.63033333333397</c:v>
                </c:pt>
                <c:pt idx="29">
                  <c:v>884.8063333333339</c:v>
                </c:pt>
                <c:pt idx="30">
                  <c:v>965.72416666666686</c:v>
                </c:pt>
                <c:pt idx="31">
                  <c:v>1038.7348333333339</c:v>
                </c:pt>
                <c:pt idx="32">
                  <c:v>1111.7360000000003</c:v>
                </c:pt>
                <c:pt idx="33">
                  <c:v>1184.7371666666668</c:v>
                </c:pt>
                <c:pt idx="34">
                  <c:v>1257.7478333333338</c:v>
                </c:pt>
                <c:pt idx="35">
                  <c:v>1330.7490000000003</c:v>
                </c:pt>
                <c:pt idx="36">
                  <c:v>1403.7501666666667</c:v>
                </c:pt>
                <c:pt idx="37">
                  <c:v>1476.7608333333337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94176"/>
        <c:axId val="193396096"/>
      </c:lineChart>
      <c:catAx>
        <c:axId val="19339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3396096"/>
        <c:crosses val="autoZero"/>
        <c:auto val="1"/>
        <c:lblAlgn val="ctr"/>
        <c:lblOffset val="100"/>
        <c:noMultiLvlLbl val="0"/>
      </c:catAx>
      <c:valAx>
        <c:axId val="193396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339417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Northampton!$U$49:$U$56</c:f>
              <c:strCache>
                <c:ptCount val="8"/>
                <c:pt idx="0">
                  <c:v>ACA Healthcare $364</c:v>
                </c:pt>
                <c:pt idx="1">
                  <c:v>Child Care $1,076</c:v>
                </c:pt>
                <c:pt idx="2">
                  <c:v>Debt payment &amp; Savings $166</c:v>
                </c:pt>
                <c:pt idx="3">
                  <c:v>Discretionary $22</c:v>
                </c:pt>
                <c:pt idx="4">
                  <c:v>Food $619 </c:v>
                </c:pt>
                <c:pt idx="5">
                  <c:v>Housing $777</c:v>
                </c:pt>
                <c:pt idx="6">
                  <c:v>Taxes $1,046</c:v>
                </c:pt>
                <c:pt idx="7">
                  <c:v>Transportation $303</c:v>
                </c:pt>
              </c:strCache>
            </c:strRef>
          </c:cat>
          <c:val>
            <c:numRef>
              <c:f>Northampton!$V$49:$V$56</c:f>
              <c:numCache>
                <c:formatCode>"$"#,##0</c:formatCode>
                <c:ptCount val="8"/>
                <c:pt idx="0">
                  <c:v>364.11</c:v>
                </c:pt>
                <c:pt idx="1">
                  <c:v>1075.5720000000001</c:v>
                </c:pt>
                <c:pt idx="2">
                  <c:v>166.3606666666667</c:v>
                </c:pt>
                <c:pt idx="3">
                  <c:v>22.187166666667054</c:v>
                </c:pt>
                <c:pt idx="4">
                  <c:v>619.0335</c:v>
                </c:pt>
                <c:pt idx="5">
                  <c:v>777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Northumberland!$AK$1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7552513268727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Northumberland!$V$2:$V$39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Northumberland!$AK$2:$AK$39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290.35848771796191</c:v>
                </c:pt>
                <c:pt idx="7">
                  <c:v>-29.077083333333576</c:v>
                </c:pt>
                <c:pt idx="8">
                  <c:v>73.103583333333518</c:v>
                </c:pt>
                <c:pt idx="9">
                  <c:v>-738.37874999999985</c:v>
                </c:pt>
                <c:pt idx="10">
                  <c:v>-633.40229166666631</c:v>
                </c:pt>
                <c:pt idx="11">
                  <c:v>-562.50695833333248</c:v>
                </c:pt>
                <c:pt idx="12">
                  <c:v>-584.88674999999967</c:v>
                </c:pt>
                <c:pt idx="13">
                  <c:v>-514.38804166666614</c:v>
                </c:pt>
                <c:pt idx="14">
                  <c:v>-418.43316666666624</c:v>
                </c:pt>
                <c:pt idx="15">
                  <c:v>-338.26549999999907</c:v>
                </c:pt>
                <c:pt idx="16">
                  <c:v>-259.34783333333235</c:v>
                </c:pt>
                <c:pt idx="17">
                  <c:v>-181.70016666666561</c:v>
                </c:pt>
                <c:pt idx="18">
                  <c:v>-105.04249999999956</c:v>
                </c:pt>
                <c:pt idx="19">
                  <c:v>-27.194833333332554</c:v>
                </c:pt>
                <c:pt idx="20">
                  <c:v>49.612833333334038</c:v>
                </c:pt>
                <c:pt idx="21">
                  <c:v>125.37050000000045</c:v>
                </c:pt>
                <c:pt idx="22">
                  <c:v>200.07816666666668</c:v>
                </c:pt>
                <c:pt idx="23">
                  <c:v>277.9358333333339</c:v>
                </c:pt>
                <c:pt idx="24">
                  <c:v>366.54350000000022</c:v>
                </c:pt>
                <c:pt idx="25">
                  <c:v>455.151166666667</c:v>
                </c:pt>
                <c:pt idx="26">
                  <c:v>538.93883333333406</c:v>
                </c:pt>
                <c:pt idx="27">
                  <c:v>644.11650000000054</c:v>
                </c:pt>
                <c:pt idx="28">
                  <c:v>742.24833333333436</c:v>
                </c:pt>
                <c:pt idx="29">
                  <c:v>835.42433333333429</c:v>
                </c:pt>
                <c:pt idx="30">
                  <c:v>916.34216666666725</c:v>
                </c:pt>
                <c:pt idx="31">
                  <c:v>989.35283333333427</c:v>
                </c:pt>
                <c:pt idx="32">
                  <c:v>1062.3540000000007</c:v>
                </c:pt>
                <c:pt idx="33">
                  <c:v>1135.3551666666672</c:v>
                </c:pt>
                <c:pt idx="34">
                  <c:v>1208.3658333333342</c:v>
                </c:pt>
                <c:pt idx="35">
                  <c:v>1281.3670000000006</c:v>
                </c:pt>
                <c:pt idx="36">
                  <c:v>1354.3681666666671</c:v>
                </c:pt>
                <c:pt idx="37">
                  <c:v>1427.3788333333341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429504"/>
        <c:axId val="193431424"/>
      </c:lineChart>
      <c:catAx>
        <c:axId val="19342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3431424"/>
        <c:crosses val="autoZero"/>
        <c:auto val="1"/>
        <c:lblAlgn val="ctr"/>
        <c:lblOffset val="100"/>
        <c:noMultiLvlLbl val="0"/>
      </c:catAx>
      <c:valAx>
        <c:axId val="1934314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342950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Northumberland!$U$49:$U$56</c:f>
              <c:strCache>
                <c:ptCount val="8"/>
                <c:pt idx="0">
                  <c:v>ACA Healthcare $392</c:v>
                </c:pt>
                <c:pt idx="1">
                  <c:v>Child Care $1,099</c:v>
                </c:pt>
                <c:pt idx="2">
                  <c:v>Debt payment &amp; Savings $172</c:v>
                </c:pt>
                <c:pt idx="3">
                  <c:v>Discretionary $50</c:v>
                </c:pt>
                <c:pt idx="4">
                  <c:v>Food $619 </c:v>
                </c:pt>
                <c:pt idx="5">
                  <c:v>Housing $803</c:v>
                </c:pt>
                <c:pt idx="6">
                  <c:v>Taxes $1,109</c:v>
                </c:pt>
                <c:pt idx="7">
                  <c:v>Transportation $303</c:v>
                </c:pt>
              </c:strCache>
            </c:strRef>
          </c:cat>
          <c:val>
            <c:numRef>
              <c:f>Northumberland!$V$49:$V$56</c:f>
              <c:numCache>
                <c:formatCode>"$"#,##0</c:formatCode>
                <c:ptCount val="8"/>
                <c:pt idx="0">
                  <c:v>392.48</c:v>
                </c:pt>
                <c:pt idx="1">
                  <c:v>1098.954</c:v>
                </c:pt>
                <c:pt idx="2">
                  <c:v>171.89633333333336</c:v>
                </c:pt>
                <c:pt idx="3">
                  <c:v>49.612833333334038</c:v>
                </c:pt>
                <c:pt idx="4">
                  <c:v>619.0335</c:v>
                </c:pt>
                <c:pt idx="5">
                  <c:v>803</c:v>
                </c:pt>
                <c:pt idx="6">
                  <c:v>1108.5733333333333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'Norton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'Norton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'Norton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38432"/>
        <c:axId val="194740608"/>
      </c:lineChart>
      <c:catAx>
        <c:axId val="1947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4740608"/>
        <c:crosses val="autoZero"/>
        <c:auto val="1"/>
        <c:lblAlgn val="ctr"/>
        <c:lblOffset val="100"/>
        <c:noMultiLvlLbl val="0"/>
      </c:catAx>
      <c:valAx>
        <c:axId val="1947406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47384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'Norton City'!$U$49:$U$56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'Norton City'!$V$49:$V$56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Nottoway!$AK$1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5.0349657742731896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Nottoway!$V$2:$V$39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Nottoway!$AK$2:$AK$39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221.77808333333337</c:v>
                </c:pt>
                <c:pt idx="6">
                  <c:v>187.35374999999976</c:v>
                </c:pt>
                <c:pt idx="7">
                  <c:v>16.922916666666424</c:v>
                </c:pt>
                <c:pt idx="8">
                  <c:v>119.10358333333352</c:v>
                </c:pt>
                <c:pt idx="9">
                  <c:v>-509.76533000000018</c:v>
                </c:pt>
                <c:pt idx="10">
                  <c:v>-404.78887166666664</c:v>
                </c:pt>
                <c:pt idx="11">
                  <c:v>-333.8935383333328</c:v>
                </c:pt>
                <c:pt idx="12">
                  <c:v>-356.27332999999999</c:v>
                </c:pt>
                <c:pt idx="13">
                  <c:v>-285.77462166666646</c:v>
                </c:pt>
                <c:pt idx="14">
                  <c:v>-189.81974666666656</c:v>
                </c:pt>
                <c:pt idx="15">
                  <c:v>-109.65207999999939</c:v>
                </c:pt>
                <c:pt idx="16">
                  <c:v>-30.734413333332668</c:v>
                </c:pt>
                <c:pt idx="17">
                  <c:v>46.913253333334069</c:v>
                </c:pt>
                <c:pt idx="18">
                  <c:v>123.57092000000011</c:v>
                </c:pt>
                <c:pt idx="19">
                  <c:v>201.41858666666712</c:v>
                </c:pt>
                <c:pt idx="20">
                  <c:v>278.22625333333372</c:v>
                </c:pt>
                <c:pt idx="21">
                  <c:v>353.98392000000013</c:v>
                </c:pt>
                <c:pt idx="22">
                  <c:v>428.69158666666635</c:v>
                </c:pt>
                <c:pt idx="23">
                  <c:v>506.54925333333358</c:v>
                </c:pt>
                <c:pt idx="24">
                  <c:v>595.1569199999999</c:v>
                </c:pt>
                <c:pt idx="25">
                  <c:v>683.76458666666667</c:v>
                </c:pt>
                <c:pt idx="26">
                  <c:v>767.55225333333374</c:v>
                </c:pt>
                <c:pt idx="27">
                  <c:v>872.72992000000022</c:v>
                </c:pt>
                <c:pt idx="28">
                  <c:v>970.86175333333404</c:v>
                </c:pt>
                <c:pt idx="29">
                  <c:v>1064.037753333334</c:v>
                </c:pt>
                <c:pt idx="30">
                  <c:v>1144.9555866666669</c:v>
                </c:pt>
                <c:pt idx="31">
                  <c:v>1217.966253333334</c:v>
                </c:pt>
                <c:pt idx="32">
                  <c:v>1290.9674200000004</c:v>
                </c:pt>
                <c:pt idx="33">
                  <c:v>1363.9685866666669</c:v>
                </c:pt>
                <c:pt idx="34">
                  <c:v>1436.9792533333339</c:v>
                </c:pt>
                <c:pt idx="35">
                  <c:v>1509.9804200000003</c:v>
                </c:pt>
                <c:pt idx="36">
                  <c:v>1582.9815866666668</c:v>
                </c:pt>
                <c:pt idx="37">
                  <c:v>1655.9922533333338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822912"/>
        <c:axId val="194824832"/>
      </c:lineChart>
      <c:catAx>
        <c:axId val="19482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4824832"/>
        <c:crosses val="autoZero"/>
        <c:auto val="1"/>
        <c:lblAlgn val="ctr"/>
        <c:lblOffset val="100"/>
        <c:noMultiLvlLbl val="0"/>
      </c:catAx>
      <c:valAx>
        <c:axId val="194824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482291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Augusta!$U$49:$U$56</c:f>
              <c:strCache>
                <c:ptCount val="8"/>
                <c:pt idx="0">
                  <c:v>ACA Healthcare $409</c:v>
                </c:pt>
                <c:pt idx="1">
                  <c:v>Child Care $1,197</c:v>
                </c:pt>
                <c:pt idx="2">
                  <c:v>Debt payment &amp; Savings $177</c:v>
                </c:pt>
                <c:pt idx="3">
                  <c:v>Discretionary $42</c:v>
                </c:pt>
                <c:pt idx="4">
                  <c:v>Food $619 </c:v>
                </c:pt>
                <c:pt idx="5">
                  <c:v>Housing $801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Augusta!$V$49:$V$56</c:f>
              <c:numCache>
                <c:formatCode>"$"#,##0</c:formatCode>
                <c:ptCount val="8"/>
                <c:pt idx="0">
                  <c:v>408.76000000000005</c:v>
                </c:pt>
                <c:pt idx="1">
                  <c:v>1197.1584000000003</c:v>
                </c:pt>
                <c:pt idx="2">
                  <c:v>177.43200000000002</c:v>
                </c:pt>
                <c:pt idx="3">
                  <c:v>42.306099999999333</c:v>
                </c:pt>
                <c:pt idx="4">
                  <c:v>619.0335</c:v>
                </c:pt>
                <c:pt idx="5">
                  <c:v>801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Nottoway!$U$49:$U$56</c:f>
              <c:strCache>
                <c:ptCount val="8"/>
                <c:pt idx="0">
                  <c:v>ACA Healthcare $308</c:v>
                </c:pt>
                <c:pt idx="1">
                  <c:v>Child Care $916</c:v>
                </c:pt>
                <c:pt idx="2">
                  <c:v>Debt payment &amp; Savings $155</c:v>
                </c:pt>
                <c:pt idx="3">
                  <c:v>Discretionary $47</c:v>
                </c:pt>
                <c:pt idx="4">
                  <c:v>Food $619 </c:v>
                </c:pt>
                <c:pt idx="5">
                  <c:v>Housing $757</c:v>
                </c:pt>
                <c:pt idx="6">
                  <c:v>Taxes $921</c:v>
                </c:pt>
                <c:pt idx="7">
                  <c:v>Transportation $303</c:v>
                </c:pt>
              </c:strCache>
            </c:strRef>
          </c:cat>
          <c:val>
            <c:numRef>
              <c:f>Nottoway!$V$49:$V$56</c:f>
              <c:numCache>
                <c:formatCode>"$"#,##0</c:formatCode>
                <c:ptCount val="8"/>
                <c:pt idx="0">
                  <c:v>308.26</c:v>
                </c:pt>
                <c:pt idx="1">
                  <c:v>916.34058000000016</c:v>
                </c:pt>
                <c:pt idx="2">
                  <c:v>155.28933333333336</c:v>
                </c:pt>
                <c:pt idx="3">
                  <c:v>46.913253333334069</c:v>
                </c:pt>
                <c:pt idx="4">
                  <c:v>619.0335</c:v>
                </c:pt>
                <c:pt idx="5">
                  <c:v>757</c:v>
                </c:pt>
                <c:pt idx="6">
                  <c:v>921.11333333333346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Orange!$AK$1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4.475525132687279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Orange!$V$2:$V$39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Orange!$AK$2:$AK$39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510.71327083333335</c:v>
                </c:pt>
                <c:pt idx="3">
                  <c:v>489.01422916666684</c:v>
                </c:pt>
                <c:pt idx="4">
                  <c:v>319.33605021796234</c:v>
                </c:pt>
                <c:pt idx="5">
                  <c:v>284.09023771796205</c:v>
                </c:pt>
                <c:pt idx="6">
                  <c:v>264.87848771796189</c:v>
                </c:pt>
                <c:pt idx="7">
                  <c:v>51.160258551295328</c:v>
                </c:pt>
                <c:pt idx="8">
                  <c:v>102.25352938462902</c:v>
                </c:pt>
                <c:pt idx="9">
                  <c:v>-1151.5220899999999</c:v>
                </c:pt>
                <c:pt idx="10">
                  <c:v>-1046.5456316666668</c:v>
                </c:pt>
                <c:pt idx="11">
                  <c:v>-975.65029833333301</c:v>
                </c:pt>
                <c:pt idx="12">
                  <c:v>-998.0300900000002</c:v>
                </c:pt>
                <c:pt idx="13">
                  <c:v>-927.53138166666668</c:v>
                </c:pt>
                <c:pt idx="14">
                  <c:v>-827.1265066666665</c:v>
                </c:pt>
                <c:pt idx="15">
                  <c:v>-746.94883999999956</c:v>
                </c:pt>
                <c:pt idx="16">
                  <c:v>-668.03117333333284</c:v>
                </c:pt>
                <c:pt idx="17">
                  <c:v>-590.38350666666611</c:v>
                </c:pt>
                <c:pt idx="18">
                  <c:v>-513.72584000000006</c:v>
                </c:pt>
                <c:pt idx="19">
                  <c:v>-435.87817333333305</c:v>
                </c:pt>
                <c:pt idx="20">
                  <c:v>-359.07050666666646</c:v>
                </c:pt>
                <c:pt idx="21">
                  <c:v>-283.32284000000027</c:v>
                </c:pt>
                <c:pt idx="22">
                  <c:v>-208.61517333333404</c:v>
                </c:pt>
                <c:pt idx="23">
                  <c:v>-130.7475066666666</c:v>
                </c:pt>
                <c:pt idx="24">
                  <c:v>-42.139839999999822</c:v>
                </c:pt>
                <c:pt idx="25">
                  <c:v>46.467826666666497</c:v>
                </c:pt>
                <c:pt idx="26">
                  <c:v>136.55549333333329</c:v>
                </c:pt>
                <c:pt idx="27">
                  <c:v>241.73315999999977</c:v>
                </c:pt>
                <c:pt idx="28">
                  <c:v>339.86499333333359</c:v>
                </c:pt>
                <c:pt idx="29">
                  <c:v>433.04099333333352</c:v>
                </c:pt>
                <c:pt idx="30">
                  <c:v>513.95882666666648</c:v>
                </c:pt>
                <c:pt idx="31">
                  <c:v>586.9694933333335</c:v>
                </c:pt>
                <c:pt idx="32">
                  <c:v>659.97065999999995</c:v>
                </c:pt>
                <c:pt idx="33">
                  <c:v>732.9718266666664</c:v>
                </c:pt>
                <c:pt idx="34">
                  <c:v>805.98249333333342</c:v>
                </c:pt>
                <c:pt idx="35">
                  <c:v>878.98365999999987</c:v>
                </c:pt>
                <c:pt idx="36">
                  <c:v>951.98482666666632</c:v>
                </c:pt>
                <c:pt idx="37">
                  <c:v>1024.9954933333333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394560"/>
        <c:axId val="195425408"/>
      </c:lineChart>
      <c:catAx>
        <c:axId val="19539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5425408"/>
        <c:crosses val="autoZero"/>
        <c:auto val="1"/>
        <c:lblAlgn val="ctr"/>
        <c:lblOffset val="100"/>
        <c:noMultiLvlLbl val="0"/>
      </c:catAx>
      <c:valAx>
        <c:axId val="1954254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53945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Orange!$U$49:$U$56</c:f>
              <c:strCache>
                <c:ptCount val="8"/>
                <c:pt idx="0">
                  <c:v>ACA Healthcare $499</c:v>
                </c:pt>
                <c:pt idx="1">
                  <c:v>Child Care $1,482</c:v>
                </c:pt>
                <c:pt idx="2">
                  <c:v>Debt payment &amp; Savings $200</c:v>
                </c:pt>
                <c:pt idx="3">
                  <c:v>Discretionary $46</c:v>
                </c:pt>
                <c:pt idx="4">
                  <c:v>Food $619 </c:v>
                </c:pt>
                <c:pt idx="5">
                  <c:v>Housing $843</c:v>
                </c:pt>
                <c:pt idx="6">
                  <c:v>Taxes $1,421</c:v>
                </c:pt>
                <c:pt idx="7">
                  <c:v>Transportation $303</c:v>
                </c:pt>
              </c:strCache>
            </c:strRef>
          </c:cat>
          <c:val>
            <c:numRef>
              <c:f>Orange!$V$49:$V$56</c:f>
              <c:numCache>
                <c:formatCode>"$"#,##0</c:formatCode>
                <c:ptCount val="8"/>
                <c:pt idx="0">
                  <c:v>498.75000000000006</c:v>
                </c:pt>
                <c:pt idx="1">
                  <c:v>1481.7173400000001</c:v>
                </c:pt>
                <c:pt idx="2">
                  <c:v>199.57466666666667</c:v>
                </c:pt>
                <c:pt idx="3">
                  <c:v>46.467826666666497</c:v>
                </c:pt>
                <c:pt idx="4">
                  <c:v>619.0335</c:v>
                </c:pt>
                <c:pt idx="5">
                  <c:v>843</c:v>
                </c:pt>
                <c:pt idx="6">
                  <c:v>1421.0066666666667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Page!$AK$1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4.2890449188253167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Page!$V$2:$V$39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Page!$AK$2:$AK$39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266.32808333333332</c:v>
                </c:pt>
                <c:pt idx="6">
                  <c:v>229.95374999999967</c:v>
                </c:pt>
                <c:pt idx="7">
                  <c:v>121.92291666666642</c:v>
                </c:pt>
                <c:pt idx="8">
                  <c:v>224.10358333333329</c:v>
                </c:pt>
                <c:pt idx="9">
                  <c:v>-599.06975000000011</c:v>
                </c:pt>
                <c:pt idx="10">
                  <c:v>-494.09329166666657</c:v>
                </c:pt>
                <c:pt idx="11">
                  <c:v>-423.19795833333274</c:v>
                </c:pt>
                <c:pt idx="12">
                  <c:v>-445.57774999999992</c:v>
                </c:pt>
                <c:pt idx="13">
                  <c:v>-375.07904166666685</c:v>
                </c:pt>
                <c:pt idx="14">
                  <c:v>-279.1241666666665</c:v>
                </c:pt>
                <c:pt idx="15">
                  <c:v>-198.95649999999978</c:v>
                </c:pt>
                <c:pt idx="16">
                  <c:v>-120.0388333333326</c:v>
                </c:pt>
                <c:pt idx="17">
                  <c:v>-42.391166666666322</c:v>
                </c:pt>
                <c:pt idx="18">
                  <c:v>34.266500000000178</c:v>
                </c:pt>
                <c:pt idx="19">
                  <c:v>112.11416666666673</c:v>
                </c:pt>
                <c:pt idx="20">
                  <c:v>188.92183333333332</c:v>
                </c:pt>
                <c:pt idx="21">
                  <c:v>264.67949999999973</c:v>
                </c:pt>
                <c:pt idx="22">
                  <c:v>339.38716666666687</c:v>
                </c:pt>
                <c:pt idx="23">
                  <c:v>417.24483333333364</c:v>
                </c:pt>
                <c:pt idx="24">
                  <c:v>505.85249999999996</c:v>
                </c:pt>
                <c:pt idx="25">
                  <c:v>594.46016666666674</c:v>
                </c:pt>
                <c:pt idx="26">
                  <c:v>678.24783333333335</c:v>
                </c:pt>
                <c:pt idx="27">
                  <c:v>783.42549999999983</c:v>
                </c:pt>
                <c:pt idx="28">
                  <c:v>881.55733333333364</c:v>
                </c:pt>
                <c:pt idx="29">
                  <c:v>974.73333333333358</c:v>
                </c:pt>
                <c:pt idx="30">
                  <c:v>1055.6511666666665</c:v>
                </c:pt>
                <c:pt idx="31">
                  <c:v>1128.6618333333336</c:v>
                </c:pt>
                <c:pt idx="32">
                  <c:v>1201.663</c:v>
                </c:pt>
                <c:pt idx="33">
                  <c:v>1274.6641666666665</c:v>
                </c:pt>
                <c:pt idx="34">
                  <c:v>1347.6748333333335</c:v>
                </c:pt>
                <c:pt idx="35">
                  <c:v>1420.6759999999999</c:v>
                </c:pt>
                <c:pt idx="36">
                  <c:v>1493.6771666666664</c:v>
                </c:pt>
                <c:pt idx="37">
                  <c:v>1566.6878333333334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21984"/>
        <c:axId val="194923904"/>
      </c:lineChart>
      <c:catAx>
        <c:axId val="19492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4923904"/>
        <c:crosses val="autoZero"/>
        <c:auto val="1"/>
        <c:lblAlgn val="ctr"/>
        <c:lblOffset val="100"/>
        <c:noMultiLvlLbl val="0"/>
      </c:catAx>
      <c:valAx>
        <c:axId val="1949239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49219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Page!$U$49:$U$56</c:f>
              <c:strCache>
                <c:ptCount val="8"/>
                <c:pt idx="0">
                  <c:v>ACA Healthcare $337</c:v>
                </c:pt>
                <c:pt idx="1">
                  <c:v>Child Care $1,111</c:v>
                </c:pt>
                <c:pt idx="2">
                  <c:v>Debt payment &amp; Savings $161</c:v>
                </c:pt>
                <c:pt idx="3">
                  <c:v>Discretionary $36</c:v>
                </c:pt>
                <c:pt idx="4">
                  <c:v>Food $619 </c:v>
                </c:pt>
                <c:pt idx="5">
                  <c:v>Housing $652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Page!$V$49:$V$56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1110.645</c:v>
                </c:pt>
                <c:pt idx="2">
                  <c:v>160.82500000000002</c:v>
                </c:pt>
                <c:pt idx="3">
                  <c:v>34.266500000000178</c:v>
                </c:pt>
                <c:pt idx="4">
                  <c:v>619.0335</c:v>
                </c:pt>
                <c:pt idx="5">
                  <c:v>652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Patrick!$AK$1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Patrick!$V$2:$V$39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Patrick!$AK$2:$AK$39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-384.3081500000003</c:v>
                </c:pt>
                <c:pt idx="10">
                  <c:v>-279.33169166666676</c:v>
                </c:pt>
                <c:pt idx="11">
                  <c:v>-208.43635833333292</c:v>
                </c:pt>
                <c:pt idx="12">
                  <c:v>-230.81615000000011</c:v>
                </c:pt>
                <c:pt idx="13">
                  <c:v>-160.31744166666704</c:v>
                </c:pt>
                <c:pt idx="14">
                  <c:v>-64.36256666666668</c:v>
                </c:pt>
                <c:pt idx="15">
                  <c:v>15.805100000000039</c:v>
                </c:pt>
                <c:pt idx="16">
                  <c:v>94.722766666667212</c:v>
                </c:pt>
                <c:pt idx="17">
                  <c:v>172.37043333333349</c:v>
                </c:pt>
                <c:pt idx="18">
                  <c:v>249.02809999999999</c:v>
                </c:pt>
                <c:pt idx="19">
                  <c:v>326.87576666666655</c:v>
                </c:pt>
                <c:pt idx="20">
                  <c:v>403.68343333333314</c:v>
                </c:pt>
                <c:pt idx="21">
                  <c:v>479.44109999999955</c:v>
                </c:pt>
                <c:pt idx="22">
                  <c:v>554.14876666666669</c:v>
                </c:pt>
                <c:pt idx="23">
                  <c:v>632.00643333333346</c:v>
                </c:pt>
                <c:pt idx="24">
                  <c:v>720.61409999999978</c:v>
                </c:pt>
                <c:pt idx="25">
                  <c:v>809.22176666666655</c:v>
                </c:pt>
                <c:pt idx="26">
                  <c:v>893.00943333333316</c:v>
                </c:pt>
                <c:pt idx="27">
                  <c:v>998.18709999999965</c:v>
                </c:pt>
                <c:pt idx="28">
                  <c:v>1096.3189333333335</c:v>
                </c:pt>
                <c:pt idx="29">
                  <c:v>1189.4949333333334</c:v>
                </c:pt>
                <c:pt idx="30">
                  <c:v>1270.4127666666664</c:v>
                </c:pt>
                <c:pt idx="31">
                  <c:v>1343.4234333333334</c:v>
                </c:pt>
                <c:pt idx="32">
                  <c:v>1416.4245999999998</c:v>
                </c:pt>
                <c:pt idx="33">
                  <c:v>1489.4257666666663</c:v>
                </c:pt>
                <c:pt idx="34">
                  <c:v>1562.4364333333333</c:v>
                </c:pt>
                <c:pt idx="35">
                  <c:v>1635.4375999999997</c:v>
                </c:pt>
                <c:pt idx="36">
                  <c:v>1708.4387666666662</c:v>
                </c:pt>
                <c:pt idx="37">
                  <c:v>1781.4494333333332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0768"/>
        <c:axId val="194082688"/>
      </c:lineChart>
      <c:catAx>
        <c:axId val="19408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4082688"/>
        <c:crosses val="autoZero"/>
        <c:auto val="1"/>
        <c:lblAlgn val="ctr"/>
        <c:lblOffset val="100"/>
        <c:noMultiLvlLbl val="0"/>
      </c:catAx>
      <c:valAx>
        <c:axId val="1940826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40807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Patrick!$U$49:$U$56</c:f>
              <c:strCache>
                <c:ptCount val="8"/>
                <c:pt idx="0">
                  <c:v>ACA Healthcare $254</c:v>
                </c:pt>
                <c:pt idx="1">
                  <c:v>Child Care $905</c:v>
                </c:pt>
                <c:pt idx="2">
                  <c:v>Debt payment &amp; Savings $144</c:v>
                </c:pt>
                <c:pt idx="3">
                  <c:v>Discretionary $16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Patrick!$V$49:$V$56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904.88340000000017</c:v>
                </c:pt>
                <c:pt idx="2">
                  <c:v>144.21800000000002</c:v>
                </c:pt>
                <c:pt idx="3">
                  <c:v>15.805100000000039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'Petersburg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2.9053617319694924E-2"/>
                  <c:y val="-1.6538408407451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9608397424282425E-2"/>
                  <c:y val="1.585004303611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3212126088816858E-2"/>
                  <c:y val="-2.19365190687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'Petersburg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'Petersburg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493.77327083333353</c:v>
                </c:pt>
                <c:pt idx="3">
                  <c:v>472.07422916666678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117.54380021796214</c:v>
                </c:pt>
                <c:pt idx="10">
                  <c:v>40.306708333333518</c:v>
                </c:pt>
                <c:pt idx="11">
                  <c:v>95.614041666667163</c:v>
                </c:pt>
                <c:pt idx="12">
                  <c:v>-539.84178999999995</c:v>
                </c:pt>
                <c:pt idx="13">
                  <c:v>-469.34308166666688</c:v>
                </c:pt>
                <c:pt idx="14">
                  <c:v>-391.79820666666637</c:v>
                </c:pt>
                <c:pt idx="15">
                  <c:v>-311.63053999999966</c:v>
                </c:pt>
                <c:pt idx="16">
                  <c:v>-232.71287333333248</c:v>
                </c:pt>
                <c:pt idx="17">
                  <c:v>-155.0652066666662</c:v>
                </c:pt>
                <c:pt idx="18">
                  <c:v>-78.407539999999699</c:v>
                </c:pt>
                <c:pt idx="19">
                  <c:v>-0.55987333333314382</c:v>
                </c:pt>
                <c:pt idx="20">
                  <c:v>76.247793333333448</c:v>
                </c:pt>
                <c:pt idx="21">
                  <c:v>152.00545999999986</c:v>
                </c:pt>
                <c:pt idx="22">
                  <c:v>226.71312666666699</c:v>
                </c:pt>
                <c:pt idx="23">
                  <c:v>304.57079333333377</c:v>
                </c:pt>
                <c:pt idx="24">
                  <c:v>393.82846000000018</c:v>
                </c:pt>
                <c:pt idx="25">
                  <c:v>499.00612666666666</c:v>
                </c:pt>
                <c:pt idx="26">
                  <c:v>604.1837933333336</c:v>
                </c:pt>
                <c:pt idx="27">
                  <c:v>709.36146000000008</c:v>
                </c:pt>
                <c:pt idx="28">
                  <c:v>807.4932933333339</c:v>
                </c:pt>
                <c:pt idx="29">
                  <c:v>900.66929333333383</c:v>
                </c:pt>
                <c:pt idx="30">
                  <c:v>981.58712666666679</c:v>
                </c:pt>
                <c:pt idx="31">
                  <c:v>1054.5977933333338</c:v>
                </c:pt>
                <c:pt idx="32">
                  <c:v>1127.5989600000003</c:v>
                </c:pt>
                <c:pt idx="33">
                  <c:v>1200.6001266666667</c:v>
                </c:pt>
                <c:pt idx="34">
                  <c:v>1273.6107933333337</c:v>
                </c:pt>
                <c:pt idx="35">
                  <c:v>1346.6119600000002</c:v>
                </c:pt>
                <c:pt idx="36">
                  <c:v>1419.6131266666666</c:v>
                </c:pt>
                <c:pt idx="37">
                  <c:v>1492.6237933333337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5275008"/>
        <c:axId val="195277184"/>
      </c:lineChart>
      <c:catAx>
        <c:axId val="1952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5277184"/>
        <c:crosses val="autoZero"/>
        <c:auto val="1"/>
        <c:lblAlgn val="ctr"/>
        <c:lblOffset val="100"/>
        <c:noMultiLvlLbl val="0"/>
      </c:catAx>
      <c:valAx>
        <c:axId val="1952771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527500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'Petersburg City'!$U$49:$U$56</c:f>
              <c:strCache>
                <c:ptCount val="8"/>
                <c:pt idx="0">
                  <c:v>ACA Healthcare $393</c:v>
                </c:pt>
                <c:pt idx="1">
                  <c:v>Child Care $882</c:v>
                </c:pt>
                <c:pt idx="2">
                  <c:v>Debt payment &amp; Savings $172</c:v>
                </c:pt>
                <c:pt idx="3">
                  <c:v>Discretionary $76</c:v>
                </c:pt>
                <c:pt idx="4">
                  <c:v>Food $619</c:v>
                </c:pt>
                <c:pt idx="5">
                  <c:v>Housing $993</c:v>
                </c:pt>
                <c:pt idx="6">
                  <c:v>Taxes $1,109</c:v>
                </c:pt>
                <c:pt idx="7">
                  <c:v>Transportation $303</c:v>
                </c:pt>
              </c:strCache>
            </c:strRef>
          </c:cat>
          <c:val>
            <c:numRef>
              <c:f>'Petersburg City'!$V$49:$V$56</c:f>
              <c:numCache>
                <c:formatCode>"$"#,##0</c:formatCode>
                <c:ptCount val="8"/>
                <c:pt idx="0">
                  <c:v>392.83</c:v>
                </c:pt>
                <c:pt idx="1">
                  <c:v>881.96904000000018</c:v>
                </c:pt>
                <c:pt idx="2">
                  <c:v>171.89633333333336</c:v>
                </c:pt>
                <c:pt idx="3">
                  <c:v>76.247793333333448</c:v>
                </c:pt>
                <c:pt idx="4">
                  <c:v>619.0335</c:v>
                </c:pt>
                <c:pt idx="5">
                  <c:v>993</c:v>
                </c:pt>
                <c:pt idx="6">
                  <c:v>1108.5733333333333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Pittsylvania!$AK$1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28904491882530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Pittsylvania!$V$2:$V$39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Pittsylvania!$AK$2:$AK$39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508.59327083333346</c:v>
                </c:pt>
                <c:pt idx="3">
                  <c:v>486.89422916666695</c:v>
                </c:pt>
                <c:pt idx="4">
                  <c:v>317.21605021796222</c:v>
                </c:pt>
                <c:pt idx="5">
                  <c:v>276.97808333333342</c:v>
                </c:pt>
                <c:pt idx="6">
                  <c:v>242.55374999999981</c:v>
                </c:pt>
                <c:pt idx="7">
                  <c:v>138.42291666666665</c:v>
                </c:pt>
                <c:pt idx="8">
                  <c:v>240.60358333333329</c:v>
                </c:pt>
                <c:pt idx="9">
                  <c:v>-365.11715000000004</c:v>
                </c:pt>
                <c:pt idx="10">
                  <c:v>-258.06069166666657</c:v>
                </c:pt>
                <c:pt idx="11">
                  <c:v>-187.16535833333273</c:v>
                </c:pt>
                <c:pt idx="12">
                  <c:v>-209.54515000000038</c:v>
                </c:pt>
                <c:pt idx="13">
                  <c:v>-139.04644166666731</c:v>
                </c:pt>
                <c:pt idx="14">
                  <c:v>-36.771566666666786</c:v>
                </c:pt>
                <c:pt idx="15">
                  <c:v>43.396100000000388</c:v>
                </c:pt>
                <c:pt idx="16">
                  <c:v>122.31376666666711</c:v>
                </c:pt>
                <c:pt idx="17">
                  <c:v>199.96143333333339</c:v>
                </c:pt>
                <c:pt idx="18">
                  <c:v>276.61909999999989</c:v>
                </c:pt>
                <c:pt idx="19">
                  <c:v>354.4667666666669</c:v>
                </c:pt>
                <c:pt idx="20">
                  <c:v>431.27443333333349</c:v>
                </c:pt>
                <c:pt idx="21">
                  <c:v>507.0320999999999</c:v>
                </c:pt>
                <c:pt idx="22">
                  <c:v>581.73976666666613</c:v>
                </c:pt>
                <c:pt idx="23">
                  <c:v>659.59743333333336</c:v>
                </c:pt>
                <c:pt idx="24">
                  <c:v>748.20509999999967</c:v>
                </c:pt>
                <c:pt idx="25">
                  <c:v>836.81276666666645</c:v>
                </c:pt>
                <c:pt idx="26">
                  <c:v>925.00043333333315</c:v>
                </c:pt>
                <c:pt idx="27">
                  <c:v>1030.1780999999996</c:v>
                </c:pt>
                <c:pt idx="28">
                  <c:v>1128.3099333333334</c:v>
                </c:pt>
                <c:pt idx="29">
                  <c:v>1221.4859333333334</c:v>
                </c:pt>
                <c:pt idx="30">
                  <c:v>1302.4037666666663</c:v>
                </c:pt>
                <c:pt idx="31">
                  <c:v>1375.4144333333334</c:v>
                </c:pt>
                <c:pt idx="32">
                  <c:v>1448.4155999999998</c:v>
                </c:pt>
                <c:pt idx="33">
                  <c:v>1521.4167666666663</c:v>
                </c:pt>
                <c:pt idx="34">
                  <c:v>1594.4274333333333</c:v>
                </c:pt>
                <c:pt idx="35">
                  <c:v>1667.4285999999997</c:v>
                </c:pt>
                <c:pt idx="36">
                  <c:v>1740.4297666666662</c:v>
                </c:pt>
                <c:pt idx="37">
                  <c:v>1813.4404333333332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98464"/>
        <c:axId val="196000384"/>
      </c:lineChart>
      <c:catAx>
        <c:axId val="19599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000384"/>
        <c:crosses val="autoZero"/>
        <c:auto val="1"/>
        <c:lblAlgn val="ctr"/>
        <c:lblOffset val="100"/>
        <c:noMultiLvlLbl val="0"/>
      </c:catAx>
      <c:valAx>
        <c:axId val="1960003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599846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Bath!$AK$1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7296042772394067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Bath!$V$2:$V$39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Bath!$AK$2:$AK$39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231.00374999999985</c:v>
                </c:pt>
                <c:pt idx="7">
                  <c:v>124.92291666666642</c:v>
                </c:pt>
                <c:pt idx="8">
                  <c:v>227.10358333333329</c:v>
                </c:pt>
                <c:pt idx="9">
                  <c:v>-596.06975000000011</c:v>
                </c:pt>
                <c:pt idx="10">
                  <c:v>-491.09329166666657</c:v>
                </c:pt>
                <c:pt idx="11">
                  <c:v>-420.19795833333274</c:v>
                </c:pt>
                <c:pt idx="12">
                  <c:v>-442.57774999999992</c:v>
                </c:pt>
                <c:pt idx="13">
                  <c:v>-372.07904166666685</c:v>
                </c:pt>
                <c:pt idx="14">
                  <c:v>-276.1241666666665</c:v>
                </c:pt>
                <c:pt idx="15">
                  <c:v>-195.95649999999978</c:v>
                </c:pt>
                <c:pt idx="16">
                  <c:v>-117.0388333333326</c:v>
                </c:pt>
                <c:pt idx="17">
                  <c:v>-39.391166666666322</c:v>
                </c:pt>
                <c:pt idx="18">
                  <c:v>37.266500000000178</c:v>
                </c:pt>
                <c:pt idx="19">
                  <c:v>115.11416666666673</c:v>
                </c:pt>
                <c:pt idx="20">
                  <c:v>191.92183333333332</c:v>
                </c:pt>
                <c:pt idx="21">
                  <c:v>267.67949999999973</c:v>
                </c:pt>
                <c:pt idx="22">
                  <c:v>342.38716666666687</c:v>
                </c:pt>
                <c:pt idx="23">
                  <c:v>420.24483333333364</c:v>
                </c:pt>
                <c:pt idx="24">
                  <c:v>508.85249999999996</c:v>
                </c:pt>
                <c:pt idx="25">
                  <c:v>597.46016666666674</c:v>
                </c:pt>
                <c:pt idx="26">
                  <c:v>681.24783333333335</c:v>
                </c:pt>
                <c:pt idx="27">
                  <c:v>786.42549999999983</c:v>
                </c:pt>
                <c:pt idx="28">
                  <c:v>884.55733333333364</c:v>
                </c:pt>
                <c:pt idx="29">
                  <c:v>977.73333333333358</c:v>
                </c:pt>
                <c:pt idx="30">
                  <c:v>1058.6511666666665</c:v>
                </c:pt>
                <c:pt idx="31">
                  <c:v>1131.6618333333336</c:v>
                </c:pt>
                <c:pt idx="32">
                  <c:v>1204.663</c:v>
                </c:pt>
                <c:pt idx="33">
                  <c:v>1277.6641666666665</c:v>
                </c:pt>
                <c:pt idx="34">
                  <c:v>1350.6748333333335</c:v>
                </c:pt>
                <c:pt idx="35">
                  <c:v>1423.6759999999999</c:v>
                </c:pt>
                <c:pt idx="36">
                  <c:v>1496.6771666666664</c:v>
                </c:pt>
                <c:pt idx="37">
                  <c:v>1569.6878333333334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13632"/>
        <c:axId val="182240384"/>
      </c:lineChart>
      <c:catAx>
        <c:axId val="1822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240384"/>
        <c:crosses val="autoZero"/>
        <c:auto val="1"/>
        <c:lblAlgn val="ctr"/>
        <c:lblOffset val="100"/>
        <c:noMultiLvlLbl val="0"/>
      </c:catAx>
      <c:valAx>
        <c:axId val="1822403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2136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Pittsylvania!$U$49:$U$56</c:f>
              <c:strCache>
                <c:ptCount val="8"/>
                <c:pt idx="0">
                  <c:v>ACA Healthcare $239</c:v>
                </c:pt>
                <c:pt idx="1">
                  <c:v>Child Care $893</c:v>
                </c:pt>
                <c:pt idx="2">
                  <c:v>Debt payment &amp; Savings $144</c:v>
                </c:pt>
                <c:pt idx="3">
                  <c:v>Discretionary $43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Pittsylvania!$V$49:$V$56</c:f>
              <c:numCache>
                <c:formatCode>"$"#,##0</c:formatCode>
                <c:ptCount val="8"/>
                <c:pt idx="0">
                  <c:v>238.56999999999994</c:v>
                </c:pt>
                <c:pt idx="1">
                  <c:v>893.19240000000013</c:v>
                </c:pt>
                <c:pt idx="2">
                  <c:v>144.21800000000002</c:v>
                </c:pt>
                <c:pt idx="3">
                  <c:v>43.396100000000388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'Poquoson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1.8648021386196999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9160844911013695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 val="1"/>
            </c:dLbl>
            <c:dLbl>
              <c:idx val="20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7"/>
              <c:layout>
                <c:manualLayout>
                  <c:x val="-5.1860147475013857E-2"/>
                  <c:y val="-1.3839353076816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 val="1"/>
            </c:dLbl>
            <c:dLbl>
              <c:idx val="3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'Poquoson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'Poquoson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477.42327083333362</c:v>
                </c:pt>
                <c:pt idx="3">
                  <c:v>455.7242291666671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-1170.8207499999999</c:v>
                </c:pt>
                <c:pt idx="13">
                  <c:v>-1100.3220416666663</c:v>
                </c:pt>
                <c:pt idx="14">
                  <c:v>-1004.9771666666666</c:v>
                </c:pt>
                <c:pt idx="15">
                  <c:v>-924.80949999999939</c:v>
                </c:pt>
                <c:pt idx="16">
                  <c:v>-845.89183333333267</c:v>
                </c:pt>
                <c:pt idx="17">
                  <c:v>-768.24416666666639</c:v>
                </c:pt>
                <c:pt idx="18">
                  <c:v>-691.58649999999943</c:v>
                </c:pt>
                <c:pt idx="19">
                  <c:v>-613.73883333333333</c:v>
                </c:pt>
                <c:pt idx="20">
                  <c:v>-536.93116666666674</c:v>
                </c:pt>
                <c:pt idx="21">
                  <c:v>-461.17350000000033</c:v>
                </c:pt>
                <c:pt idx="22">
                  <c:v>-386.46583333333319</c:v>
                </c:pt>
                <c:pt idx="23">
                  <c:v>-308.60816666666642</c:v>
                </c:pt>
                <c:pt idx="24">
                  <c:v>-220.00049999999965</c:v>
                </c:pt>
                <c:pt idx="25">
                  <c:v>-131.39283333333287</c:v>
                </c:pt>
                <c:pt idx="26">
                  <c:v>-48.515166666666119</c:v>
                </c:pt>
                <c:pt idx="27">
                  <c:v>56.662500000000364</c:v>
                </c:pt>
                <c:pt idx="28">
                  <c:v>154.79433333333418</c:v>
                </c:pt>
                <c:pt idx="29">
                  <c:v>247.97033333333366</c:v>
                </c:pt>
                <c:pt idx="30">
                  <c:v>328.88816666666662</c:v>
                </c:pt>
                <c:pt idx="31">
                  <c:v>401.89883333333364</c:v>
                </c:pt>
                <c:pt idx="32">
                  <c:v>474.89999999999964</c:v>
                </c:pt>
                <c:pt idx="33">
                  <c:v>547.90116666666654</c:v>
                </c:pt>
                <c:pt idx="34">
                  <c:v>620.91183333333356</c:v>
                </c:pt>
                <c:pt idx="35">
                  <c:v>693.91300000000047</c:v>
                </c:pt>
                <c:pt idx="36">
                  <c:v>766.91416666666646</c:v>
                </c:pt>
                <c:pt idx="37">
                  <c:v>839.92483333333348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586496"/>
        <c:axId val="196428928"/>
      </c:lineChart>
      <c:catAx>
        <c:axId val="19658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428928"/>
        <c:crosses val="autoZero"/>
        <c:auto val="1"/>
        <c:lblAlgn val="ctr"/>
        <c:lblOffset val="100"/>
        <c:noMultiLvlLbl val="0"/>
      </c:catAx>
      <c:valAx>
        <c:axId val="19642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58649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'Poquoson City'!$U$49:$U$56</c:f>
              <c:strCache>
                <c:ptCount val="8"/>
                <c:pt idx="0">
                  <c:v>ACA Healthcare $537</c:v>
                </c:pt>
                <c:pt idx="1">
                  <c:v>Child Care $1,380</c:v>
                </c:pt>
                <c:pt idx="2">
                  <c:v>Debt payment &amp; Savings $211</c:v>
                </c:pt>
                <c:pt idx="3">
                  <c:v>Discretionary $57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$1,546</c:v>
                </c:pt>
                <c:pt idx="7">
                  <c:v>Transportation $303</c:v>
                </c:pt>
              </c:strCache>
            </c:strRef>
          </c:cat>
          <c:val>
            <c:numRef>
              <c:f>'Poquoson City'!$V$49:$V$56</c:f>
              <c:numCache>
                <c:formatCode>"$"#,##0</c:formatCode>
                <c:ptCount val="8"/>
                <c:pt idx="0">
                  <c:v>537.09</c:v>
                </c:pt>
                <c:pt idx="1">
                  <c:v>1379.538</c:v>
                </c:pt>
                <c:pt idx="2">
                  <c:v>210.64600000000002</c:v>
                </c:pt>
                <c:pt idx="3">
                  <c:v>56.662500000000364</c:v>
                </c:pt>
                <c:pt idx="4">
                  <c:v>619.0335</c:v>
                </c:pt>
                <c:pt idx="5">
                  <c:v>1107</c:v>
                </c:pt>
                <c:pt idx="6">
                  <c:v>1545.98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'Portsmouth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2.9053617319694924E-2"/>
                  <c:y val="-1.6538408407451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9608397424282425E-2"/>
                  <c:y val="1.585004303611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4"/>
              <c:delete val="1"/>
            </c:dLbl>
            <c:dLbl>
              <c:idx val="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'Portsmouth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'Portsmouth City'!$AK$2:$AK$39</c:f>
              <c:numCache>
                <c:formatCode>"$"#,##0</c:formatCode>
                <c:ptCount val="38"/>
                <c:pt idx="0">
                  <c:v>151.44650000000001</c:v>
                </c:pt>
                <c:pt idx="1">
                  <c:v>1004.58325</c:v>
                </c:pt>
                <c:pt idx="2">
                  <c:v>695.97327083333357</c:v>
                </c:pt>
                <c:pt idx="3">
                  <c:v>674.2742291666666</c:v>
                </c:pt>
                <c:pt idx="4">
                  <c:v>511.74605021796219</c:v>
                </c:pt>
                <c:pt idx="5">
                  <c:v>476.50023771796214</c:v>
                </c:pt>
                <c:pt idx="6">
                  <c:v>457.28848771796197</c:v>
                </c:pt>
                <c:pt idx="7">
                  <c:v>243.57025855129541</c:v>
                </c:pt>
                <c:pt idx="8">
                  <c:v>294.66352938462887</c:v>
                </c:pt>
                <c:pt idx="9">
                  <c:v>47.301249999999982</c:v>
                </c:pt>
                <c:pt idx="10">
                  <c:v>109.84670833333348</c:v>
                </c:pt>
                <c:pt idx="11">
                  <c:v>165.15404166666713</c:v>
                </c:pt>
                <c:pt idx="12">
                  <c:v>-1004.3466700000004</c:v>
                </c:pt>
                <c:pt idx="13">
                  <c:v>-933.84796166666729</c:v>
                </c:pt>
                <c:pt idx="14">
                  <c:v>-838.50308666666706</c:v>
                </c:pt>
                <c:pt idx="15">
                  <c:v>-758.33541999999989</c:v>
                </c:pt>
                <c:pt idx="16">
                  <c:v>-679.41775333333317</c:v>
                </c:pt>
                <c:pt idx="17">
                  <c:v>-601.77008666666643</c:v>
                </c:pt>
                <c:pt idx="18">
                  <c:v>-525.11242000000038</c:v>
                </c:pt>
                <c:pt idx="19">
                  <c:v>-447.26475333333337</c:v>
                </c:pt>
                <c:pt idx="20">
                  <c:v>-370.45708666666678</c:v>
                </c:pt>
                <c:pt idx="21">
                  <c:v>-294.69942000000037</c:v>
                </c:pt>
                <c:pt idx="22">
                  <c:v>-219.99175333333415</c:v>
                </c:pt>
                <c:pt idx="23">
                  <c:v>-142.13408666666692</c:v>
                </c:pt>
                <c:pt idx="24">
                  <c:v>-53.526420000000144</c:v>
                </c:pt>
                <c:pt idx="25">
                  <c:v>35.081246666666175</c:v>
                </c:pt>
                <c:pt idx="26">
                  <c:v>117.95891333333293</c:v>
                </c:pt>
                <c:pt idx="27">
                  <c:v>223.13657999999941</c:v>
                </c:pt>
                <c:pt idx="28">
                  <c:v>321.26841333333323</c:v>
                </c:pt>
                <c:pt idx="29">
                  <c:v>414.44441333333316</c:v>
                </c:pt>
                <c:pt idx="30">
                  <c:v>495.36224666666612</c:v>
                </c:pt>
                <c:pt idx="31">
                  <c:v>568.37291333333314</c:v>
                </c:pt>
                <c:pt idx="32">
                  <c:v>641.37407999999959</c:v>
                </c:pt>
                <c:pt idx="33">
                  <c:v>714.37524666666604</c:v>
                </c:pt>
                <c:pt idx="34">
                  <c:v>787.38591333333306</c:v>
                </c:pt>
                <c:pt idx="35">
                  <c:v>860.38707999999951</c:v>
                </c:pt>
                <c:pt idx="36">
                  <c:v>933.38824666666596</c:v>
                </c:pt>
                <c:pt idx="37">
                  <c:v>1006.398913333333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883968"/>
        <c:axId val="196885888"/>
      </c:lineChart>
      <c:catAx>
        <c:axId val="19688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885888"/>
        <c:crosses val="autoZero"/>
        <c:auto val="1"/>
        <c:lblAlgn val="ctr"/>
        <c:lblOffset val="100"/>
        <c:noMultiLvlLbl val="0"/>
      </c:catAx>
      <c:valAx>
        <c:axId val="1968858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8839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'Portsmouth City'!$U$49:$U$56</c:f>
              <c:strCache>
                <c:ptCount val="8"/>
                <c:pt idx="0">
                  <c:v>ACA Healthcare $515</c:v>
                </c:pt>
                <c:pt idx="1">
                  <c:v>Child Care $1,416</c:v>
                </c:pt>
                <c:pt idx="2">
                  <c:v>Debt payment &amp; Savings $200</c:v>
                </c:pt>
                <c:pt idx="3">
                  <c:v>Discretionary $35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$1,421</c:v>
                </c:pt>
                <c:pt idx="7">
                  <c:v>Transportation $101</c:v>
                </c:pt>
              </c:strCache>
            </c:strRef>
          </c:cat>
          <c:val>
            <c:numRef>
              <c:f>'Portsmouth City'!$V$49:$V$56</c:f>
              <c:numCache>
                <c:formatCode>"$"#,##0</c:formatCode>
                <c:ptCount val="8"/>
                <c:pt idx="0">
                  <c:v>514.79000000000008</c:v>
                </c:pt>
                <c:pt idx="1">
                  <c:v>1416.0139200000001</c:v>
                </c:pt>
                <c:pt idx="2">
                  <c:v>199.57466666666667</c:v>
                </c:pt>
                <c:pt idx="3">
                  <c:v>35.081246666666175</c:v>
                </c:pt>
                <c:pt idx="4">
                  <c:v>619.0335</c:v>
                </c:pt>
                <c:pt idx="5">
                  <c:v>1107</c:v>
                </c:pt>
                <c:pt idx="6">
                  <c:v>1421.0066666666667</c:v>
                </c:pt>
                <c:pt idx="7">
                  <c:v>100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Powhatan!$AK$1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9836834217915199E-2"/>
                  <c:y val="1.8893387314439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2.429149797570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66200534654925E-2"/>
                  <c:y val="3.238866396761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Powhatan!$V$2:$V$39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Powhatan!$AK$2:$AK$39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515.0532708333335</c:v>
                </c:pt>
                <c:pt idx="3">
                  <c:v>493.35422916666676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131.67380021796225</c:v>
                </c:pt>
                <c:pt idx="10">
                  <c:v>59.896708333333663</c:v>
                </c:pt>
                <c:pt idx="11">
                  <c:v>115.20404166666731</c:v>
                </c:pt>
                <c:pt idx="12">
                  <c:v>-1126.5470500000001</c:v>
                </c:pt>
                <c:pt idx="13">
                  <c:v>-1056.0483416666666</c:v>
                </c:pt>
                <c:pt idx="14">
                  <c:v>-968.16346666666686</c:v>
                </c:pt>
                <c:pt idx="15">
                  <c:v>-887.99579999999969</c:v>
                </c:pt>
                <c:pt idx="16">
                  <c:v>-809.07813333333297</c:v>
                </c:pt>
                <c:pt idx="17">
                  <c:v>-731.43046666666623</c:v>
                </c:pt>
                <c:pt idx="18">
                  <c:v>-654.26279999999997</c:v>
                </c:pt>
                <c:pt idx="19">
                  <c:v>-576.92513333333272</c:v>
                </c:pt>
                <c:pt idx="20">
                  <c:v>-500.11746666666704</c:v>
                </c:pt>
                <c:pt idx="21">
                  <c:v>-424.35980000000063</c:v>
                </c:pt>
                <c:pt idx="22">
                  <c:v>-349.6521333333335</c:v>
                </c:pt>
                <c:pt idx="23">
                  <c:v>-271.79446666666672</c:v>
                </c:pt>
                <c:pt idx="24">
                  <c:v>-170.95679999999993</c:v>
                </c:pt>
                <c:pt idx="25">
                  <c:v>-65.779133333333448</c:v>
                </c:pt>
                <c:pt idx="26">
                  <c:v>39.398533333333489</c:v>
                </c:pt>
                <c:pt idx="27">
                  <c:v>144.57619999999997</c:v>
                </c:pt>
                <c:pt idx="28">
                  <c:v>242.70803333333379</c:v>
                </c:pt>
                <c:pt idx="29">
                  <c:v>335.88403333333372</c:v>
                </c:pt>
                <c:pt idx="30">
                  <c:v>416.80186666666668</c:v>
                </c:pt>
                <c:pt idx="31">
                  <c:v>489.8125333333337</c:v>
                </c:pt>
                <c:pt idx="32">
                  <c:v>562.81370000000015</c:v>
                </c:pt>
                <c:pt idx="33">
                  <c:v>635.8148666666666</c:v>
                </c:pt>
                <c:pt idx="34">
                  <c:v>708.82553333333362</c:v>
                </c:pt>
                <c:pt idx="35">
                  <c:v>781.82670000000053</c:v>
                </c:pt>
                <c:pt idx="36">
                  <c:v>854.82786666666652</c:v>
                </c:pt>
                <c:pt idx="37">
                  <c:v>927.83853333333354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014656"/>
        <c:axId val="195016576"/>
      </c:lineChart>
      <c:catAx>
        <c:axId val="19501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5016576"/>
        <c:crosses val="autoZero"/>
        <c:auto val="1"/>
        <c:lblAlgn val="ctr"/>
        <c:lblOffset val="100"/>
        <c:noMultiLvlLbl val="0"/>
      </c:catAx>
      <c:valAx>
        <c:axId val="1950165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501465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Powhatan!$U$49:$U$56</c:f>
              <c:strCache>
                <c:ptCount val="8"/>
                <c:pt idx="0">
                  <c:v>ACA Healthcare $454</c:v>
                </c:pt>
                <c:pt idx="1">
                  <c:v>Child Care $1,488</c:v>
                </c:pt>
                <c:pt idx="2">
                  <c:v>Debt payment &amp; Savings $205</c:v>
                </c:pt>
                <c:pt idx="3">
                  <c:v>Discretionary $39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$1,483</c:v>
                </c:pt>
                <c:pt idx="7">
                  <c:v>Transportation $303</c:v>
                </c:pt>
              </c:strCache>
            </c:strRef>
          </c:cat>
          <c:val>
            <c:numRef>
              <c:f>Powhatan!$V$49:$V$56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1488.2643000000003</c:v>
                </c:pt>
                <c:pt idx="2">
                  <c:v>205.11033333333336</c:v>
                </c:pt>
                <c:pt idx="3">
                  <c:v>39.398533333333489</c:v>
                </c:pt>
                <c:pt idx="4">
                  <c:v>619.0335</c:v>
                </c:pt>
                <c:pt idx="5">
                  <c:v>993</c:v>
                </c:pt>
                <c:pt idx="6">
                  <c:v>1483.4933333333331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'Prince Edward'!$AK$1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4.8484855604112267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'Prince Edward'!$V$2:$V$39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'Prince Edward'!$AK$2:$AK$39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215.47808333333342</c:v>
                </c:pt>
                <c:pt idx="6">
                  <c:v>179.10374999999976</c:v>
                </c:pt>
                <c:pt idx="7">
                  <c:v>-1.0770833333335759</c:v>
                </c:pt>
                <c:pt idx="8">
                  <c:v>101.10358333333352</c:v>
                </c:pt>
                <c:pt idx="9">
                  <c:v>-579.43955000000005</c:v>
                </c:pt>
                <c:pt idx="10">
                  <c:v>-474.46309166666651</c:v>
                </c:pt>
                <c:pt idx="11">
                  <c:v>-403.56775833333268</c:v>
                </c:pt>
                <c:pt idx="12">
                  <c:v>-425.94754999999986</c:v>
                </c:pt>
                <c:pt idx="13">
                  <c:v>-355.44884166666634</c:v>
                </c:pt>
                <c:pt idx="14">
                  <c:v>-259.49396666666644</c:v>
                </c:pt>
                <c:pt idx="15">
                  <c:v>-179.32629999999926</c:v>
                </c:pt>
                <c:pt idx="16">
                  <c:v>-100.40863333333255</c:v>
                </c:pt>
                <c:pt idx="17">
                  <c:v>-22.760966666665809</c:v>
                </c:pt>
                <c:pt idx="18">
                  <c:v>53.896700000000237</c:v>
                </c:pt>
                <c:pt idx="19">
                  <c:v>131.74436666666725</c:v>
                </c:pt>
                <c:pt idx="20">
                  <c:v>208.55203333333384</c:v>
                </c:pt>
                <c:pt idx="21">
                  <c:v>284.30970000000025</c:v>
                </c:pt>
                <c:pt idx="22">
                  <c:v>359.01736666666648</c:v>
                </c:pt>
                <c:pt idx="23">
                  <c:v>436.8750333333337</c:v>
                </c:pt>
                <c:pt idx="24">
                  <c:v>525.48270000000002</c:v>
                </c:pt>
                <c:pt idx="25">
                  <c:v>614.0903666666668</c:v>
                </c:pt>
                <c:pt idx="26">
                  <c:v>697.87803333333386</c:v>
                </c:pt>
                <c:pt idx="27">
                  <c:v>803.05570000000034</c:v>
                </c:pt>
                <c:pt idx="28">
                  <c:v>901.18753333333416</c:v>
                </c:pt>
                <c:pt idx="29">
                  <c:v>994.36353333333409</c:v>
                </c:pt>
                <c:pt idx="30">
                  <c:v>1075.2813666666671</c:v>
                </c:pt>
                <c:pt idx="31">
                  <c:v>1148.2920333333341</c:v>
                </c:pt>
                <c:pt idx="32">
                  <c:v>1221.2932000000005</c:v>
                </c:pt>
                <c:pt idx="33">
                  <c:v>1294.294366666667</c:v>
                </c:pt>
                <c:pt idx="34">
                  <c:v>1367.305033333334</c:v>
                </c:pt>
                <c:pt idx="35">
                  <c:v>1440.3062000000004</c:v>
                </c:pt>
                <c:pt idx="36">
                  <c:v>1513.3073666666669</c:v>
                </c:pt>
                <c:pt idx="37">
                  <c:v>1586.3180333333339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26272"/>
        <c:axId val="195932544"/>
      </c:lineChart>
      <c:catAx>
        <c:axId val="1959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5932544"/>
        <c:crosses val="autoZero"/>
        <c:auto val="1"/>
        <c:lblAlgn val="ctr"/>
        <c:lblOffset val="100"/>
        <c:noMultiLvlLbl val="0"/>
      </c:catAx>
      <c:valAx>
        <c:axId val="195932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59262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'Prince Edward'!$U$49:$U$56</c:f>
              <c:strCache>
                <c:ptCount val="8"/>
                <c:pt idx="0">
                  <c:v>ACA Healthcare $337</c:v>
                </c:pt>
                <c:pt idx="1">
                  <c:v>Child Care $968</c:v>
                </c:pt>
                <c:pt idx="2">
                  <c:v>Debt payment &amp; Savings $161</c:v>
                </c:pt>
                <c:pt idx="3">
                  <c:v>Discretionary $54</c:v>
                </c:pt>
                <c:pt idx="4">
                  <c:v>Food $619 </c:v>
                </c:pt>
                <c:pt idx="5">
                  <c:v>Housing $775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'Prince Edward'!$V$49:$V$56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968.01480000000015</c:v>
                </c:pt>
                <c:pt idx="2">
                  <c:v>160.82500000000002</c:v>
                </c:pt>
                <c:pt idx="3">
                  <c:v>53.896700000000237</c:v>
                </c:pt>
                <c:pt idx="4">
                  <c:v>619.0335</c:v>
                </c:pt>
                <c:pt idx="5">
                  <c:v>775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'Prince George'!$AK$1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3566438495154595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377625663436398E-2"/>
                  <c:y val="-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3566438495154532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'Prince George'!$V$2:$V$39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'Prince George'!$AK$2:$AK$39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117.54380021796214</c:v>
                </c:pt>
                <c:pt idx="10">
                  <c:v>40.306708333333518</c:v>
                </c:pt>
                <c:pt idx="11">
                  <c:v>95.614041666667163</c:v>
                </c:pt>
                <c:pt idx="12">
                  <c:v>-756.82674999999972</c:v>
                </c:pt>
                <c:pt idx="13">
                  <c:v>-686.32804166666665</c:v>
                </c:pt>
                <c:pt idx="14">
                  <c:v>-608.78316666666615</c:v>
                </c:pt>
                <c:pt idx="15">
                  <c:v>-528.61549999999943</c:v>
                </c:pt>
                <c:pt idx="16">
                  <c:v>-449.69783333333226</c:v>
                </c:pt>
                <c:pt idx="17">
                  <c:v>-372.05016666666597</c:v>
                </c:pt>
                <c:pt idx="18">
                  <c:v>-295.39249999999947</c:v>
                </c:pt>
                <c:pt idx="19">
                  <c:v>-217.54483333333292</c:v>
                </c:pt>
                <c:pt idx="20">
                  <c:v>-140.73716666666633</c:v>
                </c:pt>
                <c:pt idx="21">
                  <c:v>-64.979499999999916</c:v>
                </c:pt>
                <c:pt idx="22">
                  <c:v>9.7281666666672209</c:v>
                </c:pt>
                <c:pt idx="23">
                  <c:v>87.585833333333994</c:v>
                </c:pt>
                <c:pt idx="24">
                  <c:v>176.8435000000004</c:v>
                </c:pt>
                <c:pt idx="25">
                  <c:v>282.02116666666689</c:v>
                </c:pt>
                <c:pt idx="26">
                  <c:v>387.19883333333382</c:v>
                </c:pt>
                <c:pt idx="27">
                  <c:v>492.37650000000031</c:v>
                </c:pt>
                <c:pt idx="28">
                  <c:v>590.50833333333412</c:v>
                </c:pt>
                <c:pt idx="29">
                  <c:v>683.68433333333405</c:v>
                </c:pt>
                <c:pt idx="30">
                  <c:v>764.60216666666702</c:v>
                </c:pt>
                <c:pt idx="31">
                  <c:v>837.61283333333404</c:v>
                </c:pt>
                <c:pt idx="32">
                  <c:v>910.61400000000049</c:v>
                </c:pt>
                <c:pt idx="33">
                  <c:v>983.61516666666694</c:v>
                </c:pt>
                <c:pt idx="34">
                  <c:v>1056.625833333334</c:v>
                </c:pt>
                <c:pt idx="35">
                  <c:v>1129.6270000000004</c:v>
                </c:pt>
                <c:pt idx="36">
                  <c:v>1202.6281666666669</c:v>
                </c:pt>
                <c:pt idx="37">
                  <c:v>1275.6388333333339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333760"/>
        <c:axId val="197335680"/>
      </c:lineChart>
      <c:catAx>
        <c:axId val="1973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335680"/>
        <c:crosses val="autoZero"/>
        <c:auto val="1"/>
        <c:lblAlgn val="ctr"/>
        <c:lblOffset val="100"/>
        <c:noMultiLvlLbl val="0"/>
      </c:catAx>
      <c:valAx>
        <c:axId val="1973356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3337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Accomack!$U$49:$U$56</c:f>
              <c:strCache>
                <c:ptCount val="8"/>
                <c:pt idx="0">
                  <c:v>ACA Healthcare $364</c:v>
                </c:pt>
                <c:pt idx="1">
                  <c:v>Child Care $1,076</c:v>
                </c:pt>
                <c:pt idx="2">
                  <c:v>Debt payment &amp; Savings $166 </c:v>
                </c:pt>
                <c:pt idx="3">
                  <c:v>Discretionary $54</c:v>
                </c:pt>
                <c:pt idx="4">
                  <c:v>Food $619 </c:v>
                </c:pt>
                <c:pt idx="5">
                  <c:v>Housing $745 </c:v>
                </c:pt>
                <c:pt idx="6">
                  <c:v>Taxes $1,046 </c:v>
                </c:pt>
                <c:pt idx="7">
                  <c:v>Transportation $303 </c:v>
                </c:pt>
              </c:strCache>
            </c:strRef>
          </c:cat>
          <c:val>
            <c:numRef>
              <c:f>Accomack!$V$49:$V$56</c:f>
              <c:numCache>
                <c:formatCode>"$"#,##0</c:formatCode>
                <c:ptCount val="8"/>
                <c:pt idx="0">
                  <c:v>364.11</c:v>
                </c:pt>
                <c:pt idx="1">
                  <c:v>1075.5720000000001</c:v>
                </c:pt>
                <c:pt idx="2">
                  <c:v>166.3606666666667</c:v>
                </c:pt>
                <c:pt idx="3">
                  <c:v>54.187166666667054</c:v>
                </c:pt>
                <c:pt idx="4">
                  <c:v>619.0335</c:v>
                </c:pt>
                <c:pt idx="5">
                  <c:v>745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Bath!$U$49:$U$56</c:f>
              <c:strCache>
                <c:ptCount val="8"/>
                <c:pt idx="0">
                  <c:v>ACA Healthcare $337</c:v>
                </c:pt>
                <c:pt idx="1">
                  <c:v>Child Care $1,111</c:v>
                </c:pt>
                <c:pt idx="2">
                  <c:v>Debt payment &amp; Savings $161</c:v>
                </c:pt>
                <c:pt idx="3">
                  <c:v>Discretionary $37</c:v>
                </c:pt>
                <c:pt idx="4">
                  <c:v>Food $619 </c:v>
                </c:pt>
                <c:pt idx="5">
                  <c:v>Housing $649</c:v>
                </c:pt>
                <c:pt idx="6">
                  <c:v>Taxes $984</c:v>
                </c:pt>
                <c:pt idx="7">
                  <c:v>Transportation $303 </c:v>
                </c:pt>
              </c:strCache>
            </c:strRef>
          </c:cat>
          <c:val>
            <c:numRef>
              <c:f>Bath!$V$49:$V$56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1110.645</c:v>
                </c:pt>
                <c:pt idx="2">
                  <c:v>160.82500000000002</c:v>
                </c:pt>
                <c:pt idx="3">
                  <c:v>37.266500000000178</c:v>
                </c:pt>
                <c:pt idx="4">
                  <c:v>619.0335</c:v>
                </c:pt>
                <c:pt idx="5">
                  <c:v>649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'Prince George'!$U$49:$U$56</c:f>
              <c:strCache>
                <c:ptCount val="8"/>
                <c:pt idx="0">
                  <c:v>ACA Healthcare $453</c:v>
                </c:pt>
                <c:pt idx="1">
                  <c:v>Child Care $1,099</c:v>
                </c:pt>
                <c:pt idx="2">
                  <c:v>Debt payment &amp; Savings $183</c:v>
                </c:pt>
                <c:pt idx="3">
                  <c:v>Discretionary $10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'Prince George'!$V$49:$V$56</c:f>
              <c:numCache>
                <c:formatCode>"$"#,##0</c:formatCode>
                <c:ptCount val="8"/>
                <c:pt idx="0">
                  <c:v>452.71999999999997</c:v>
                </c:pt>
                <c:pt idx="1">
                  <c:v>1098.954</c:v>
                </c:pt>
                <c:pt idx="2">
                  <c:v>182.96766666666667</c:v>
                </c:pt>
                <c:pt idx="3">
                  <c:v>9.7281666666672209</c:v>
                </c:pt>
                <c:pt idx="4">
                  <c:v>619.0335</c:v>
                </c:pt>
                <c:pt idx="5">
                  <c:v>993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'Prince William'!$AK$1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1.519228112680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5128235248167E-2"/>
                  <c:y val="-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3776256634363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66200534654925E-2"/>
                  <c:y val="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3.9160844911013695E-2"/>
                  <c:y val="2.968960863697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7"/>
              <c:layout>
                <c:manualLayout>
                  <c:x val="-3.1701636356534897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'Prince William'!$V$2:$V$39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'Prince William'!$AK$2:$AK$39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484.98327083333356</c:v>
                </c:pt>
                <c:pt idx="3">
                  <c:v>463.28422916666705</c:v>
                </c:pt>
                <c:pt idx="4">
                  <c:v>316.35605021796232</c:v>
                </c:pt>
                <c:pt idx="5">
                  <c:v>281.11023771796204</c:v>
                </c:pt>
                <c:pt idx="6">
                  <c:v>261.89848771796187</c:v>
                </c:pt>
                <c:pt idx="7">
                  <c:v>48.18025855129531</c:v>
                </c:pt>
                <c:pt idx="8">
                  <c:v>99.273529384629001</c:v>
                </c:pt>
                <c:pt idx="9">
                  <c:v>124.35380021796209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-1538.7070081153715</c:v>
                </c:pt>
                <c:pt idx="13">
                  <c:v>-1519.2956956153712</c:v>
                </c:pt>
                <c:pt idx="14">
                  <c:v>-1470.051799782038</c:v>
                </c:pt>
                <c:pt idx="15">
                  <c:v>-1441.874133115371</c:v>
                </c:pt>
                <c:pt idx="16">
                  <c:v>-1414.9564664487043</c:v>
                </c:pt>
                <c:pt idx="17">
                  <c:v>-1601.2407666666668</c:v>
                </c:pt>
                <c:pt idx="18">
                  <c:v>-1524.5830999999998</c:v>
                </c:pt>
                <c:pt idx="19">
                  <c:v>-1446.7354333333328</c:v>
                </c:pt>
                <c:pt idx="20">
                  <c:v>-1369.9277666666662</c:v>
                </c:pt>
                <c:pt idx="21">
                  <c:v>-1294.1801</c:v>
                </c:pt>
                <c:pt idx="22">
                  <c:v>-1219.4724333333338</c:v>
                </c:pt>
                <c:pt idx="23">
                  <c:v>-1141.6047666666659</c:v>
                </c:pt>
                <c:pt idx="24">
                  <c:v>-1052.9971</c:v>
                </c:pt>
                <c:pt idx="25">
                  <c:v>-964.38943333333327</c:v>
                </c:pt>
                <c:pt idx="26">
                  <c:v>-874.30176666666648</c:v>
                </c:pt>
                <c:pt idx="27">
                  <c:v>-769.1241</c:v>
                </c:pt>
                <c:pt idx="28">
                  <c:v>-670.99226666666618</c:v>
                </c:pt>
                <c:pt idx="29">
                  <c:v>-577.81626666666671</c:v>
                </c:pt>
                <c:pt idx="30">
                  <c:v>-496.89843333333374</c:v>
                </c:pt>
                <c:pt idx="31">
                  <c:v>-423.88776666666672</c:v>
                </c:pt>
                <c:pt idx="32">
                  <c:v>-350.88659999999982</c:v>
                </c:pt>
                <c:pt idx="33">
                  <c:v>-277.88543333333382</c:v>
                </c:pt>
                <c:pt idx="34">
                  <c:v>-204.8747666666668</c:v>
                </c:pt>
                <c:pt idx="35">
                  <c:v>-131.8735999999999</c:v>
                </c:pt>
                <c:pt idx="36">
                  <c:v>-58.872433333333902</c:v>
                </c:pt>
                <c:pt idx="37">
                  <c:v>14.138233333333119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40032"/>
        <c:axId val="196142208"/>
      </c:lineChart>
      <c:catAx>
        <c:axId val="19614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142208"/>
        <c:crosses val="autoZero"/>
        <c:auto val="1"/>
        <c:lblAlgn val="ctr"/>
        <c:lblOffset val="100"/>
        <c:noMultiLvlLbl val="0"/>
      </c:catAx>
      <c:valAx>
        <c:axId val="19614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1400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'Prince William'!$U$49:$U$56</c:f>
              <c:strCache>
                <c:ptCount val="8"/>
                <c:pt idx="0">
                  <c:v>ACA Healthcare $514</c:v>
                </c:pt>
                <c:pt idx="1">
                  <c:v>Child Care $1,878</c:v>
                </c:pt>
                <c:pt idx="2">
                  <c:v>Debt payment &amp; Savings $252</c:v>
                </c:pt>
                <c:pt idx="3">
                  <c:v>Discretionary $14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$2,459</c:v>
                </c:pt>
                <c:pt idx="7">
                  <c:v>Transportation $303</c:v>
                </c:pt>
              </c:strCache>
            </c:strRef>
          </c:cat>
          <c:val>
            <c:numRef>
              <c:f>'Prince William'!$V$49:$V$56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1877.5746000000004</c:v>
                </c:pt>
                <c:pt idx="2">
                  <c:v>251.87033333333335</c:v>
                </c:pt>
                <c:pt idx="3">
                  <c:v>14.138233333333119</c:v>
                </c:pt>
                <c:pt idx="4">
                  <c:v>619.0335</c:v>
                </c:pt>
                <c:pt idx="5">
                  <c:v>1458</c:v>
                </c:pt>
                <c:pt idx="6">
                  <c:v>2459.2633333333333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Pulaski!$AK$1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Pulaski!$V$2:$V$39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Pulaski!$AK$2:$AK$39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1015.48325</c:v>
                </c:pt>
                <c:pt idx="2">
                  <c:v>504.90327083333341</c:v>
                </c:pt>
                <c:pt idx="3">
                  <c:v>483.20422916666689</c:v>
                </c:pt>
                <c:pt idx="4">
                  <c:v>313.52605021796217</c:v>
                </c:pt>
                <c:pt idx="5">
                  <c:v>273.28808333333336</c:v>
                </c:pt>
                <c:pt idx="6">
                  <c:v>238.86374999999975</c:v>
                </c:pt>
                <c:pt idx="7">
                  <c:v>134.7329166666666</c:v>
                </c:pt>
                <c:pt idx="8">
                  <c:v>236.91358333333324</c:v>
                </c:pt>
                <c:pt idx="9">
                  <c:v>-331.39594999999963</c:v>
                </c:pt>
                <c:pt idx="10">
                  <c:v>-230.65949166666678</c:v>
                </c:pt>
                <c:pt idx="11">
                  <c:v>-170.09415833333287</c:v>
                </c:pt>
                <c:pt idx="12">
                  <c:v>-192.47395000000051</c:v>
                </c:pt>
                <c:pt idx="13">
                  <c:v>-121.97524166666699</c:v>
                </c:pt>
                <c:pt idx="14">
                  <c:v>-7.1703666666667232</c:v>
                </c:pt>
                <c:pt idx="15">
                  <c:v>72.997299999999996</c:v>
                </c:pt>
                <c:pt idx="16">
                  <c:v>151.91496666666717</c:v>
                </c:pt>
                <c:pt idx="17">
                  <c:v>229.56263333333345</c:v>
                </c:pt>
                <c:pt idx="18">
                  <c:v>306.16030000000001</c:v>
                </c:pt>
                <c:pt idx="19">
                  <c:v>384.06796666666696</c:v>
                </c:pt>
                <c:pt idx="20">
                  <c:v>460.87563333333355</c:v>
                </c:pt>
                <c:pt idx="21">
                  <c:v>536.63329999999996</c:v>
                </c:pt>
                <c:pt idx="22">
                  <c:v>611.34096666666619</c:v>
                </c:pt>
                <c:pt idx="23">
                  <c:v>689.19863333333342</c:v>
                </c:pt>
                <c:pt idx="24">
                  <c:v>777.80629999999974</c:v>
                </c:pt>
                <c:pt idx="25">
                  <c:v>866.41396666666606</c:v>
                </c:pt>
                <c:pt idx="26">
                  <c:v>919.31163333333325</c:v>
                </c:pt>
                <c:pt idx="27">
                  <c:v>1024.4892999999997</c:v>
                </c:pt>
                <c:pt idx="28">
                  <c:v>1122.6211333333335</c:v>
                </c:pt>
                <c:pt idx="29">
                  <c:v>1215.7971333333335</c:v>
                </c:pt>
                <c:pt idx="30">
                  <c:v>1296.7149666666664</c:v>
                </c:pt>
                <c:pt idx="31">
                  <c:v>1369.7256333333335</c:v>
                </c:pt>
                <c:pt idx="32">
                  <c:v>1442.7267999999999</c:v>
                </c:pt>
                <c:pt idx="33">
                  <c:v>1515.7279666666664</c:v>
                </c:pt>
                <c:pt idx="34">
                  <c:v>1588.7386333333334</c:v>
                </c:pt>
                <c:pt idx="35">
                  <c:v>1661.7397999999998</c:v>
                </c:pt>
                <c:pt idx="36">
                  <c:v>1734.7409666666663</c:v>
                </c:pt>
                <c:pt idx="37">
                  <c:v>1807.7516333333333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306432"/>
        <c:axId val="196308352"/>
      </c:lineChart>
      <c:catAx>
        <c:axId val="19630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308352"/>
        <c:crosses val="autoZero"/>
        <c:auto val="1"/>
        <c:lblAlgn val="ctr"/>
        <c:lblOffset val="100"/>
        <c:noMultiLvlLbl val="0"/>
      </c:catAx>
      <c:valAx>
        <c:axId val="1963083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3064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Pulaski!$U$49:$U$56</c:f>
              <c:strCache>
                <c:ptCount val="8"/>
                <c:pt idx="0">
                  <c:v>ACA Healthcare $246</c:v>
                </c:pt>
                <c:pt idx="1">
                  <c:v>Child Care $856</c:v>
                </c:pt>
                <c:pt idx="2">
                  <c:v>Debt payment &amp; Savings $144</c:v>
                </c:pt>
                <c:pt idx="3">
                  <c:v>Discretionary $73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Pulaski!$V$49:$V$56</c:f>
              <c:numCache>
                <c:formatCode>"$"#,##0</c:formatCode>
                <c:ptCount val="8"/>
                <c:pt idx="0">
                  <c:v>246.38</c:v>
                </c:pt>
                <c:pt idx="1">
                  <c:v>855.78120000000013</c:v>
                </c:pt>
                <c:pt idx="2">
                  <c:v>144.21800000000002</c:v>
                </c:pt>
                <c:pt idx="3">
                  <c:v>72.997299999999996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'Radford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1701636356534862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2890449188253098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'Radford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'Radford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497.75327083333354</c:v>
                </c:pt>
                <c:pt idx="3">
                  <c:v>476.0542291666668</c:v>
                </c:pt>
                <c:pt idx="4">
                  <c:v>313.52605021796217</c:v>
                </c:pt>
                <c:pt idx="5">
                  <c:v>278.28023771796188</c:v>
                </c:pt>
                <c:pt idx="6">
                  <c:v>259.06848771796194</c:v>
                </c:pt>
                <c:pt idx="7">
                  <c:v>45.350258551295383</c:v>
                </c:pt>
                <c:pt idx="8">
                  <c:v>146.91358333333324</c:v>
                </c:pt>
                <c:pt idx="9">
                  <c:v>-470.4981499999999</c:v>
                </c:pt>
                <c:pt idx="10">
                  <c:v>-369.76169166666705</c:v>
                </c:pt>
                <c:pt idx="11">
                  <c:v>-309.19635833333314</c:v>
                </c:pt>
                <c:pt idx="12">
                  <c:v>-331.57615000000033</c:v>
                </c:pt>
                <c:pt idx="13">
                  <c:v>-261.07744166666726</c:v>
                </c:pt>
                <c:pt idx="14">
                  <c:v>-146.27256666666653</c:v>
                </c:pt>
                <c:pt idx="15">
                  <c:v>-66.104899999999816</c:v>
                </c:pt>
                <c:pt idx="16">
                  <c:v>12.812766666667358</c:v>
                </c:pt>
                <c:pt idx="17">
                  <c:v>90.46043333333364</c:v>
                </c:pt>
                <c:pt idx="18">
                  <c:v>167.05810000000019</c:v>
                </c:pt>
                <c:pt idx="19">
                  <c:v>244.9657666666667</c:v>
                </c:pt>
                <c:pt idx="20">
                  <c:v>321.77343333333329</c:v>
                </c:pt>
                <c:pt idx="21">
                  <c:v>397.5310999999997</c:v>
                </c:pt>
                <c:pt idx="22">
                  <c:v>472.23876666666683</c:v>
                </c:pt>
                <c:pt idx="23">
                  <c:v>550.09643333333361</c:v>
                </c:pt>
                <c:pt idx="24">
                  <c:v>638.70409999999993</c:v>
                </c:pt>
                <c:pt idx="25">
                  <c:v>727.3117666666667</c:v>
                </c:pt>
                <c:pt idx="26">
                  <c:v>780.20943333333344</c:v>
                </c:pt>
                <c:pt idx="27">
                  <c:v>885.38709999999992</c:v>
                </c:pt>
                <c:pt idx="28">
                  <c:v>983.51893333333373</c:v>
                </c:pt>
                <c:pt idx="29">
                  <c:v>1076.6949333333337</c:v>
                </c:pt>
                <c:pt idx="30">
                  <c:v>1157.6127666666666</c:v>
                </c:pt>
                <c:pt idx="31">
                  <c:v>1230.6234333333337</c:v>
                </c:pt>
                <c:pt idx="32">
                  <c:v>1303.6246000000001</c:v>
                </c:pt>
                <c:pt idx="33">
                  <c:v>1376.6257666666666</c:v>
                </c:pt>
                <c:pt idx="34">
                  <c:v>1449.6364333333336</c:v>
                </c:pt>
                <c:pt idx="35">
                  <c:v>1522.6376</c:v>
                </c:pt>
                <c:pt idx="36">
                  <c:v>1595.6387666666665</c:v>
                </c:pt>
                <c:pt idx="37">
                  <c:v>1668.6494333333335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5715072"/>
        <c:axId val="195716992"/>
      </c:lineChart>
      <c:catAx>
        <c:axId val="1957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5716992"/>
        <c:crosses val="autoZero"/>
        <c:auto val="1"/>
        <c:lblAlgn val="ctr"/>
        <c:lblOffset val="100"/>
        <c:noMultiLvlLbl val="0"/>
      </c:catAx>
      <c:valAx>
        <c:axId val="195716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57150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'Radford City'!$U$49:$U$56</c:f>
              <c:strCache>
                <c:ptCount val="8"/>
                <c:pt idx="0">
                  <c:v>ACA Healthcare $273</c:v>
                </c:pt>
                <c:pt idx="1">
                  <c:v>Child Care $905</c:v>
                </c:pt>
                <c:pt idx="2">
                  <c:v>Debt payment &amp; Savings $150</c:v>
                </c:pt>
                <c:pt idx="3">
                  <c:v>Discretionary $13</c:v>
                </c:pt>
                <c:pt idx="4">
                  <c:v>Food $619</c:v>
                </c:pt>
                <c:pt idx="5">
                  <c:v>Housing $733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'Radford City'!$V$49:$V$56</c:f>
              <c:numCache>
                <c:formatCode>"$"#,##0</c:formatCode>
                <c:ptCount val="8"/>
                <c:pt idx="0">
                  <c:v>272.64</c:v>
                </c:pt>
                <c:pt idx="1">
                  <c:v>904.88340000000017</c:v>
                </c:pt>
                <c:pt idx="2">
                  <c:v>149.7536666666667</c:v>
                </c:pt>
                <c:pt idx="3">
                  <c:v>12.812766666667358</c:v>
                </c:pt>
                <c:pt idx="4">
                  <c:v>619.0335</c:v>
                </c:pt>
                <c:pt idx="5">
                  <c:v>733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Rappahannock!$AK$1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10256470496334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3.7296042772393997E-2"/>
                  <c:y val="-2.1592442645074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Rappahannock!$V$2:$V$39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Rappahannock!$AK$2:$AK$39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479.6942291666669</c:v>
                </c:pt>
                <c:pt idx="4">
                  <c:v>310.01605021796217</c:v>
                </c:pt>
                <c:pt idx="5">
                  <c:v>274.77023771796189</c:v>
                </c:pt>
                <c:pt idx="6">
                  <c:v>255.55848771796195</c:v>
                </c:pt>
                <c:pt idx="7">
                  <c:v>41.840258551295392</c:v>
                </c:pt>
                <c:pt idx="8">
                  <c:v>92.933529384628855</c:v>
                </c:pt>
                <c:pt idx="9">
                  <c:v>-1152.3995397820381</c:v>
                </c:pt>
                <c:pt idx="10">
                  <c:v>-1269.1656316666667</c:v>
                </c:pt>
                <c:pt idx="11">
                  <c:v>-1198.2702983333329</c:v>
                </c:pt>
                <c:pt idx="12">
                  <c:v>-1220.6500900000001</c:v>
                </c:pt>
                <c:pt idx="13">
                  <c:v>-1150.1513816666666</c:v>
                </c:pt>
                <c:pt idx="14">
                  <c:v>-1054.1965066666667</c:v>
                </c:pt>
                <c:pt idx="15">
                  <c:v>-974.02883999999949</c:v>
                </c:pt>
                <c:pt idx="16">
                  <c:v>-895.11117333333277</c:v>
                </c:pt>
                <c:pt idx="17">
                  <c:v>-817.46350666666604</c:v>
                </c:pt>
                <c:pt idx="18">
                  <c:v>-740.80583999999999</c:v>
                </c:pt>
                <c:pt idx="19">
                  <c:v>-662.95817333333298</c:v>
                </c:pt>
                <c:pt idx="20">
                  <c:v>-586.15050666666639</c:v>
                </c:pt>
                <c:pt idx="21">
                  <c:v>-510.39283999999998</c:v>
                </c:pt>
                <c:pt idx="22">
                  <c:v>-435.68517333333375</c:v>
                </c:pt>
                <c:pt idx="23">
                  <c:v>-357.82750666666607</c:v>
                </c:pt>
                <c:pt idx="24">
                  <c:v>-269.2198400000002</c:v>
                </c:pt>
                <c:pt idx="25">
                  <c:v>-180.61217333333343</c:v>
                </c:pt>
                <c:pt idx="26">
                  <c:v>-96.824506666665911</c:v>
                </c:pt>
                <c:pt idx="27">
                  <c:v>8.353160000000571</c:v>
                </c:pt>
                <c:pt idx="28">
                  <c:v>106.48499333333439</c:v>
                </c:pt>
                <c:pt idx="29">
                  <c:v>199.66099333333386</c:v>
                </c:pt>
                <c:pt idx="30">
                  <c:v>280.57882666666683</c:v>
                </c:pt>
                <c:pt idx="31">
                  <c:v>353.58949333333385</c:v>
                </c:pt>
                <c:pt idx="32">
                  <c:v>426.59065999999984</c:v>
                </c:pt>
                <c:pt idx="33">
                  <c:v>499.59182666666675</c:v>
                </c:pt>
                <c:pt idx="34">
                  <c:v>572.60249333333377</c:v>
                </c:pt>
                <c:pt idx="35">
                  <c:v>645.60366000000067</c:v>
                </c:pt>
                <c:pt idx="36">
                  <c:v>718.60482666666667</c:v>
                </c:pt>
                <c:pt idx="37">
                  <c:v>791.61549333333369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41664"/>
        <c:axId val="196616576"/>
      </c:lineChart>
      <c:catAx>
        <c:axId val="19624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616576"/>
        <c:crosses val="autoZero"/>
        <c:auto val="1"/>
        <c:lblAlgn val="ctr"/>
        <c:lblOffset val="100"/>
        <c:noMultiLvlLbl val="0"/>
      </c:catAx>
      <c:valAx>
        <c:axId val="1966165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24166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Rappahannock!$U$49:$U$56</c:f>
              <c:strCache>
                <c:ptCount val="8"/>
                <c:pt idx="0">
                  <c:v>ACA Healthcare $534</c:v>
                </c:pt>
                <c:pt idx="1">
                  <c:v>Child Care $1482</c:v>
                </c:pt>
                <c:pt idx="2">
                  <c:v>Debt payment &amp; Savings $211</c:v>
                </c:pt>
                <c:pt idx="3">
                  <c:v>Discretionary $8</c:v>
                </c:pt>
                <c:pt idx="4">
                  <c:v>Food $619 </c:v>
                </c:pt>
                <c:pt idx="5">
                  <c:v>Housing $1,056</c:v>
                </c:pt>
                <c:pt idx="6">
                  <c:v>Taxes $1,546</c:v>
                </c:pt>
                <c:pt idx="7">
                  <c:v>Transportation $303</c:v>
                </c:pt>
              </c:strCache>
            </c:strRef>
          </c:cat>
          <c:val>
            <c:numRef>
              <c:f>Rappahannock!$V$49:$V$56</c:f>
              <c:numCache>
                <c:formatCode>"$"#,##0</c:formatCode>
                <c:ptCount val="8"/>
                <c:pt idx="0">
                  <c:v>534.22</c:v>
                </c:pt>
                <c:pt idx="1">
                  <c:v>1481.7173400000001</c:v>
                </c:pt>
                <c:pt idx="2">
                  <c:v>210.64600000000002</c:v>
                </c:pt>
                <c:pt idx="3">
                  <c:v>8.353160000000571</c:v>
                </c:pt>
                <c:pt idx="4">
                  <c:v>619.0335</c:v>
                </c:pt>
                <c:pt idx="5">
                  <c:v>1056</c:v>
                </c:pt>
                <c:pt idx="6">
                  <c:v>1545.98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'Richmond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5324013042455525E-2"/>
                  <c:y val="-2.4635574399353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4"/>
              <c:layout>
                <c:manualLayout>
                  <c:x val="-5.7808866297210694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'Richmond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'Richmond City'!$AK$2:$AK$39</c:f>
              <c:numCache>
                <c:formatCode>"$"#,##0</c:formatCode>
                <c:ptCount val="38"/>
                <c:pt idx="0">
                  <c:v>151.44650000000001</c:v>
                </c:pt>
                <c:pt idx="1">
                  <c:v>1014.63325</c:v>
                </c:pt>
                <c:pt idx="2">
                  <c:v>720.90327083333341</c:v>
                </c:pt>
                <c:pt idx="3">
                  <c:v>699.20422916666666</c:v>
                </c:pt>
                <c:pt idx="4">
                  <c:v>536.67605021796226</c:v>
                </c:pt>
                <c:pt idx="5">
                  <c:v>501.43023771796197</c:v>
                </c:pt>
                <c:pt idx="6">
                  <c:v>482.21848771796203</c:v>
                </c:pt>
                <c:pt idx="7">
                  <c:v>268.50025855129525</c:v>
                </c:pt>
                <c:pt idx="8">
                  <c:v>319.59352938462894</c:v>
                </c:pt>
                <c:pt idx="9">
                  <c:v>344.67380021796225</c:v>
                </c:pt>
                <c:pt idx="10">
                  <c:v>272.89670833333321</c:v>
                </c:pt>
                <c:pt idx="11">
                  <c:v>328.20404166666731</c:v>
                </c:pt>
                <c:pt idx="12">
                  <c:v>-884.31954999999971</c:v>
                </c:pt>
                <c:pt idx="13">
                  <c:v>-813.82084166666664</c:v>
                </c:pt>
                <c:pt idx="14">
                  <c:v>-725.93596666666645</c:v>
                </c:pt>
                <c:pt idx="15">
                  <c:v>-645.76829999999927</c:v>
                </c:pt>
                <c:pt idx="16">
                  <c:v>-566.85063333333255</c:v>
                </c:pt>
                <c:pt idx="17">
                  <c:v>-489.20296666666582</c:v>
                </c:pt>
                <c:pt idx="18">
                  <c:v>-412.03529999999955</c:v>
                </c:pt>
                <c:pt idx="19">
                  <c:v>-334.69763333333276</c:v>
                </c:pt>
                <c:pt idx="20">
                  <c:v>-257.88996666666617</c:v>
                </c:pt>
                <c:pt idx="21">
                  <c:v>-182.13229999999976</c:v>
                </c:pt>
                <c:pt idx="22">
                  <c:v>-107.42463333333353</c:v>
                </c:pt>
                <c:pt idx="23">
                  <c:v>-29.566966666666303</c:v>
                </c:pt>
                <c:pt idx="24">
                  <c:v>71.270700000000488</c:v>
                </c:pt>
                <c:pt idx="25">
                  <c:v>176.44836666666697</c:v>
                </c:pt>
                <c:pt idx="26">
                  <c:v>281.62603333333391</c:v>
                </c:pt>
                <c:pt idx="27">
                  <c:v>386.80370000000039</c:v>
                </c:pt>
                <c:pt idx="28">
                  <c:v>484.93553333333421</c:v>
                </c:pt>
                <c:pt idx="29">
                  <c:v>578.11153333333414</c:v>
                </c:pt>
                <c:pt idx="30">
                  <c:v>659.0293666666671</c:v>
                </c:pt>
                <c:pt idx="31">
                  <c:v>732.04003333333412</c:v>
                </c:pt>
                <c:pt idx="32">
                  <c:v>805.04120000000057</c:v>
                </c:pt>
                <c:pt idx="33">
                  <c:v>878.04236666666702</c:v>
                </c:pt>
                <c:pt idx="34">
                  <c:v>951.05303333333404</c:v>
                </c:pt>
                <c:pt idx="35">
                  <c:v>1024.0542000000005</c:v>
                </c:pt>
                <c:pt idx="36">
                  <c:v>1097.0553666666669</c:v>
                </c:pt>
                <c:pt idx="37">
                  <c:v>1170.066033333334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6858624"/>
        <c:axId val="196860544"/>
      </c:lineChart>
      <c:catAx>
        <c:axId val="19685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860544"/>
        <c:crosses val="autoZero"/>
        <c:auto val="1"/>
        <c:lblAlgn val="ctr"/>
        <c:lblOffset val="100"/>
        <c:noMultiLvlLbl val="0"/>
      </c:catAx>
      <c:valAx>
        <c:axId val="196860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85862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Bedford!$AK$1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5.0349657742731896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Bedford!$V$2:$V$39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Bedford!$AK$2:$AK$39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501.19327083333337</c:v>
                </c:pt>
                <c:pt idx="3">
                  <c:v>479.49422916666686</c:v>
                </c:pt>
                <c:pt idx="4">
                  <c:v>309.81605021796236</c:v>
                </c:pt>
                <c:pt idx="5">
                  <c:v>274.57023771796207</c:v>
                </c:pt>
                <c:pt idx="6">
                  <c:v>257.30848771796195</c:v>
                </c:pt>
                <c:pt idx="7">
                  <c:v>28.022916666666561</c:v>
                </c:pt>
                <c:pt idx="8">
                  <c:v>130.20358333333343</c:v>
                </c:pt>
                <c:pt idx="9">
                  <c:v>-508.25194999999985</c:v>
                </c:pt>
                <c:pt idx="10">
                  <c:v>-407.51549166666655</c:v>
                </c:pt>
                <c:pt idx="11">
                  <c:v>-342.60015833333318</c:v>
                </c:pt>
                <c:pt idx="12">
                  <c:v>-364.97995000000037</c:v>
                </c:pt>
                <c:pt idx="13">
                  <c:v>-294.4812416666673</c:v>
                </c:pt>
                <c:pt idx="14">
                  <c:v>-188.20636666666633</c:v>
                </c:pt>
                <c:pt idx="15">
                  <c:v>-108.03869999999961</c:v>
                </c:pt>
                <c:pt idx="16">
                  <c:v>-29.121033333332889</c:v>
                </c:pt>
                <c:pt idx="17">
                  <c:v>48.526633333333848</c:v>
                </c:pt>
                <c:pt idx="18">
                  <c:v>125.18430000000035</c:v>
                </c:pt>
                <c:pt idx="19">
                  <c:v>203.0319666666669</c:v>
                </c:pt>
                <c:pt idx="20">
                  <c:v>279.8396333333335</c:v>
                </c:pt>
                <c:pt idx="21">
                  <c:v>355.5972999999999</c:v>
                </c:pt>
                <c:pt idx="22">
                  <c:v>430.30496666666613</c:v>
                </c:pt>
                <c:pt idx="23">
                  <c:v>508.16263333333382</c:v>
                </c:pt>
                <c:pt idx="24">
                  <c:v>596.77030000000013</c:v>
                </c:pt>
                <c:pt idx="25">
                  <c:v>685.37796666666645</c:v>
                </c:pt>
                <c:pt idx="26">
                  <c:v>747.50563333333366</c:v>
                </c:pt>
                <c:pt idx="27">
                  <c:v>852.68330000000014</c:v>
                </c:pt>
                <c:pt idx="28">
                  <c:v>950.81513333333396</c:v>
                </c:pt>
                <c:pt idx="29">
                  <c:v>1043.9911333333339</c:v>
                </c:pt>
                <c:pt idx="30">
                  <c:v>1124.9089666666669</c:v>
                </c:pt>
                <c:pt idx="31">
                  <c:v>1197.9196333333339</c:v>
                </c:pt>
                <c:pt idx="32">
                  <c:v>1270.9208000000003</c:v>
                </c:pt>
                <c:pt idx="33">
                  <c:v>1343.9219666666668</c:v>
                </c:pt>
                <c:pt idx="34">
                  <c:v>1416.9326333333338</c:v>
                </c:pt>
                <c:pt idx="35">
                  <c:v>1489.9338000000002</c:v>
                </c:pt>
                <c:pt idx="36">
                  <c:v>1562.9349666666667</c:v>
                </c:pt>
                <c:pt idx="37">
                  <c:v>1635.9456333333337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490624"/>
        <c:axId val="182492544"/>
      </c:lineChart>
      <c:catAx>
        <c:axId val="1824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492544"/>
        <c:crosses val="autoZero"/>
        <c:auto val="1"/>
        <c:lblAlgn val="ctr"/>
        <c:lblOffset val="100"/>
        <c:noMultiLvlLbl val="0"/>
      </c:catAx>
      <c:valAx>
        <c:axId val="182492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49062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'Richmond City'!$U$49:$U$56</c:f>
              <c:strCache>
                <c:ptCount val="8"/>
                <c:pt idx="0">
                  <c:v>ACA Healthcare $454</c:v>
                </c:pt>
                <c:pt idx="1">
                  <c:v>Child Care $1,459</c:v>
                </c:pt>
                <c:pt idx="2">
                  <c:v>Debt payment &amp; Savings $194</c:v>
                </c:pt>
                <c:pt idx="3">
                  <c:v>Discretionary $71</c:v>
                </c:pt>
                <c:pt idx="4">
                  <c:v>Food $619</c:v>
                </c:pt>
                <c:pt idx="5">
                  <c:v>Housing $993</c:v>
                </c:pt>
                <c:pt idx="6">
                  <c:v>Taxes $1,359</c:v>
                </c:pt>
                <c:pt idx="7">
                  <c:v>Transportation $90</c:v>
                </c:pt>
              </c:strCache>
            </c:strRef>
          </c:cat>
          <c:val>
            <c:numRef>
              <c:f>'Richmond City'!$V$49:$V$56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1459.0367999999999</c:v>
                </c:pt>
                <c:pt idx="2">
                  <c:v>194.03900000000002</c:v>
                </c:pt>
                <c:pt idx="3">
                  <c:v>71.270700000000488</c:v>
                </c:pt>
                <c:pt idx="4">
                  <c:v>619.0335</c:v>
                </c:pt>
                <c:pt idx="5">
                  <c:v>993</c:v>
                </c:pt>
                <c:pt idx="6">
                  <c:v>1358.52</c:v>
                </c:pt>
                <c:pt idx="7">
                  <c:v>89.95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Richmond!$AK$1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6425255338904362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Richmond!$V$2:$V$39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Richmond!$AK$2:$AK$39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255.258487717962</c:v>
                </c:pt>
                <c:pt idx="7">
                  <c:v>41.54025855129521</c:v>
                </c:pt>
                <c:pt idx="8">
                  <c:v>99.103583333333518</c:v>
                </c:pt>
                <c:pt idx="9">
                  <c:v>-712.37874999999985</c:v>
                </c:pt>
                <c:pt idx="10">
                  <c:v>-607.40229166666631</c:v>
                </c:pt>
                <c:pt idx="11">
                  <c:v>-536.50695833333248</c:v>
                </c:pt>
                <c:pt idx="12">
                  <c:v>-558.88674999999967</c:v>
                </c:pt>
                <c:pt idx="13">
                  <c:v>-488.38804166666614</c:v>
                </c:pt>
                <c:pt idx="14">
                  <c:v>-362.85316666666631</c:v>
                </c:pt>
                <c:pt idx="15">
                  <c:v>-282.68549999999914</c:v>
                </c:pt>
                <c:pt idx="16">
                  <c:v>-203.76783333333242</c:v>
                </c:pt>
                <c:pt idx="17">
                  <c:v>-126.12016666666568</c:v>
                </c:pt>
                <c:pt idx="18">
                  <c:v>-48.952499999999418</c:v>
                </c:pt>
                <c:pt idx="19">
                  <c:v>28.385166666667374</c:v>
                </c:pt>
                <c:pt idx="20">
                  <c:v>105.19283333333397</c:v>
                </c:pt>
                <c:pt idx="21">
                  <c:v>180.95050000000037</c:v>
                </c:pt>
                <c:pt idx="22">
                  <c:v>255.6581666666666</c:v>
                </c:pt>
                <c:pt idx="23">
                  <c:v>333.51583333333383</c:v>
                </c:pt>
                <c:pt idx="24">
                  <c:v>434.35350000000062</c:v>
                </c:pt>
                <c:pt idx="25">
                  <c:v>539.5311666666671</c:v>
                </c:pt>
                <c:pt idx="26">
                  <c:v>644.70883333333404</c:v>
                </c:pt>
                <c:pt idx="27">
                  <c:v>749.88650000000052</c:v>
                </c:pt>
                <c:pt idx="28">
                  <c:v>848.01833333333434</c:v>
                </c:pt>
                <c:pt idx="29">
                  <c:v>941.19433333333427</c:v>
                </c:pt>
                <c:pt idx="30">
                  <c:v>1022.1121666666672</c:v>
                </c:pt>
                <c:pt idx="31">
                  <c:v>1095.1228333333343</c:v>
                </c:pt>
                <c:pt idx="32">
                  <c:v>1168.1240000000007</c:v>
                </c:pt>
                <c:pt idx="33">
                  <c:v>1241.1251666666672</c:v>
                </c:pt>
                <c:pt idx="34">
                  <c:v>1314.1358333333342</c:v>
                </c:pt>
                <c:pt idx="35">
                  <c:v>1387.1370000000006</c:v>
                </c:pt>
                <c:pt idx="36">
                  <c:v>1460.1381666666671</c:v>
                </c:pt>
                <c:pt idx="37">
                  <c:v>1533.1488333333341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143552"/>
        <c:axId val="197153920"/>
      </c:lineChart>
      <c:catAx>
        <c:axId val="19714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153920"/>
        <c:crosses val="autoZero"/>
        <c:auto val="1"/>
        <c:lblAlgn val="ctr"/>
        <c:lblOffset val="100"/>
        <c:noMultiLvlLbl val="0"/>
      </c:catAx>
      <c:valAx>
        <c:axId val="197153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14355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Richmond!$U$49:$U$56</c:f>
              <c:strCache>
                <c:ptCount val="8"/>
                <c:pt idx="0">
                  <c:v>ACA Healthcare $335</c:v>
                </c:pt>
                <c:pt idx="1">
                  <c:v>Child Care $1,099</c:v>
                </c:pt>
                <c:pt idx="2">
                  <c:v>Debt payment &amp; Savings $166</c:v>
                </c:pt>
                <c:pt idx="3">
                  <c:v>Discretionary $28</c:v>
                </c:pt>
                <c:pt idx="4">
                  <c:v>Food $619 </c:v>
                </c:pt>
                <c:pt idx="5">
                  <c:v>Housing $777</c:v>
                </c:pt>
                <c:pt idx="6">
                  <c:v>Taxes $1,046</c:v>
                </c:pt>
                <c:pt idx="7">
                  <c:v>Transportation $303</c:v>
                </c:pt>
              </c:strCache>
            </c:strRef>
          </c:cat>
          <c:val>
            <c:numRef>
              <c:f>Richmond!$V$49:$V$56</c:f>
              <c:numCache>
                <c:formatCode>"$"#,##0</c:formatCode>
                <c:ptCount val="8"/>
                <c:pt idx="0">
                  <c:v>334.53</c:v>
                </c:pt>
                <c:pt idx="1">
                  <c:v>1098.954</c:v>
                </c:pt>
                <c:pt idx="2">
                  <c:v>166.3606666666667</c:v>
                </c:pt>
                <c:pt idx="3">
                  <c:v>28.385166666667374</c:v>
                </c:pt>
                <c:pt idx="4">
                  <c:v>619.0335</c:v>
                </c:pt>
                <c:pt idx="5">
                  <c:v>777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'Roanoke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2.23776256634363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10256470496334E-2"/>
                  <c:y val="2.69905533063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'Roanoke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'Roanoke City'!$AK$2:$AK$39</c:f>
              <c:numCache>
                <c:formatCode>"$"#,##0</c:formatCode>
                <c:ptCount val="38"/>
                <c:pt idx="0">
                  <c:v>151.44650000000001</c:v>
                </c:pt>
                <c:pt idx="1">
                  <c:v>1013.96325</c:v>
                </c:pt>
                <c:pt idx="2">
                  <c:v>705.62327083333344</c:v>
                </c:pt>
                <c:pt idx="3">
                  <c:v>683.92422916666669</c:v>
                </c:pt>
                <c:pt idx="4">
                  <c:v>521.39605021796228</c:v>
                </c:pt>
                <c:pt idx="5">
                  <c:v>486.150237717962</c:v>
                </c:pt>
                <c:pt idx="6">
                  <c:v>459.13848771796188</c:v>
                </c:pt>
                <c:pt idx="7">
                  <c:v>253.60291666666649</c:v>
                </c:pt>
                <c:pt idx="8">
                  <c:v>355.78358333333335</c:v>
                </c:pt>
                <c:pt idx="9">
                  <c:v>-656.78395</c:v>
                </c:pt>
                <c:pt idx="10">
                  <c:v>-556.0474916666667</c:v>
                </c:pt>
                <c:pt idx="11">
                  <c:v>-487.88215833333334</c:v>
                </c:pt>
                <c:pt idx="12">
                  <c:v>-510.26195000000052</c:v>
                </c:pt>
                <c:pt idx="13">
                  <c:v>-439.76324166666745</c:v>
                </c:pt>
                <c:pt idx="14">
                  <c:v>-337.57836666666662</c:v>
                </c:pt>
                <c:pt idx="15">
                  <c:v>-257.41069999999991</c:v>
                </c:pt>
                <c:pt idx="16">
                  <c:v>-178.46303333333299</c:v>
                </c:pt>
                <c:pt idx="17">
                  <c:v>-100.84536666666645</c:v>
                </c:pt>
                <c:pt idx="18">
                  <c:v>-24.18769999999995</c:v>
                </c:pt>
                <c:pt idx="19">
                  <c:v>53.659966666666605</c:v>
                </c:pt>
                <c:pt idx="20">
                  <c:v>130.4676333333332</c:v>
                </c:pt>
                <c:pt idx="21">
                  <c:v>206.22529999999961</c:v>
                </c:pt>
                <c:pt idx="22">
                  <c:v>280.93296666666674</c:v>
                </c:pt>
                <c:pt idx="23">
                  <c:v>358.79063333333352</c:v>
                </c:pt>
                <c:pt idx="24">
                  <c:v>447.39829999999984</c:v>
                </c:pt>
                <c:pt idx="25">
                  <c:v>536.00596666666661</c:v>
                </c:pt>
                <c:pt idx="26">
                  <c:v>605.02363333333324</c:v>
                </c:pt>
                <c:pt idx="27">
                  <c:v>710.20129999999972</c:v>
                </c:pt>
                <c:pt idx="28">
                  <c:v>808.33313333333354</c:v>
                </c:pt>
                <c:pt idx="29">
                  <c:v>901.50913333333347</c:v>
                </c:pt>
                <c:pt idx="30">
                  <c:v>982.42696666666643</c:v>
                </c:pt>
                <c:pt idx="31">
                  <c:v>1055.4376333333335</c:v>
                </c:pt>
                <c:pt idx="32">
                  <c:v>1128.4387999999999</c:v>
                </c:pt>
                <c:pt idx="33">
                  <c:v>1201.4399666666664</c:v>
                </c:pt>
                <c:pt idx="34">
                  <c:v>1274.4506333333334</c:v>
                </c:pt>
                <c:pt idx="35">
                  <c:v>1347.4517999999998</c:v>
                </c:pt>
                <c:pt idx="36">
                  <c:v>1420.4529666666663</c:v>
                </c:pt>
                <c:pt idx="37">
                  <c:v>1493.4636333333333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7867008"/>
        <c:axId val="197868928"/>
      </c:lineChart>
      <c:catAx>
        <c:axId val="19786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868928"/>
        <c:crosses val="autoZero"/>
        <c:auto val="1"/>
        <c:lblAlgn val="ctr"/>
        <c:lblOffset val="100"/>
        <c:noMultiLvlLbl val="0"/>
      </c:catAx>
      <c:valAx>
        <c:axId val="19786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86700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'Roanoke City'!$U$49:$U$56</c:f>
              <c:strCache>
                <c:ptCount val="8"/>
                <c:pt idx="0">
                  <c:v>ACA Healthcare $366</c:v>
                </c:pt>
                <c:pt idx="1">
                  <c:v>Child Care $1,300</c:v>
                </c:pt>
                <c:pt idx="2">
                  <c:v>Debt payment &amp; Savings $166</c:v>
                </c:pt>
                <c:pt idx="3">
                  <c:v>Discretionary $54</c:v>
                </c:pt>
                <c:pt idx="4">
                  <c:v>Food $619</c:v>
                </c:pt>
                <c:pt idx="5">
                  <c:v>Housing $732</c:v>
                </c:pt>
                <c:pt idx="6">
                  <c:v>Taxes $1,046</c:v>
                </c:pt>
                <c:pt idx="7">
                  <c:v>Transportation $91</c:v>
                </c:pt>
              </c:strCache>
            </c:strRef>
          </c:cat>
          <c:val>
            <c:numRef>
              <c:f>'Roanoke City'!$V$49:$V$56</c:f>
              <c:numCache>
                <c:formatCode>"$"#,##0</c:formatCode>
                <c:ptCount val="8"/>
                <c:pt idx="0">
                  <c:v>365.5</c:v>
                </c:pt>
                <c:pt idx="1">
                  <c:v>1300.0392000000002</c:v>
                </c:pt>
                <c:pt idx="2">
                  <c:v>166.3606666666667</c:v>
                </c:pt>
                <c:pt idx="3">
                  <c:v>53.659966666666605</c:v>
                </c:pt>
                <c:pt idx="4">
                  <c:v>619.0335</c:v>
                </c:pt>
                <c:pt idx="5">
                  <c:v>732</c:v>
                </c:pt>
                <c:pt idx="6">
                  <c:v>1046.0866666666666</c:v>
                </c:pt>
                <c:pt idx="7">
                  <c:v>90.62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Roanoke!$AK$1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5.0349657742731826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Roanoke!$V$2:$V$39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Roanoke!$AK$2:$AK$39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493.29327083333351</c:v>
                </c:pt>
                <c:pt idx="3">
                  <c:v>471.59422916666676</c:v>
                </c:pt>
                <c:pt idx="4">
                  <c:v>309.06605021796236</c:v>
                </c:pt>
                <c:pt idx="5">
                  <c:v>273.82023771796207</c:v>
                </c:pt>
                <c:pt idx="6">
                  <c:v>246.80848771796195</c:v>
                </c:pt>
                <c:pt idx="7">
                  <c:v>41.272916666666561</c:v>
                </c:pt>
                <c:pt idx="8">
                  <c:v>143.4535833333332</c:v>
                </c:pt>
                <c:pt idx="9">
                  <c:v>-895.30178999999953</c:v>
                </c:pt>
                <c:pt idx="10">
                  <c:v>-794.56533166666622</c:v>
                </c:pt>
                <c:pt idx="11">
                  <c:v>-726.39999833333286</c:v>
                </c:pt>
                <c:pt idx="12">
                  <c:v>-748.77979000000005</c:v>
                </c:pt>
                <c:pt idx="13">
                  <c:v>-678.28108166666698</c:v>
                </c:pt>
                <c:pt idx="14">
                  <c:v>-576.09620666666615</c:v>
                </c:pt>
                <c:pt idx="15">
                  <c:v>-495.92853999999943</c:v>
                </c:pt>
                <c:pt idx="16">
                  <c:v>-416.98087333333251</c:v>
                </c:pt>
                <c:pt idx="17">
                  <c:v>-339.36320666666597</c:v>
                </c:pt>
                <c:pt idx="18">
                  <c:v>-262.70553999999947</c:v>
                </c:pt>
                <c:pt idx="19">
                  <c:v>-184.85787333333292</c:v>
                </c:pt>
                <c:pt idx="20">
                  <c:v>-108.05020666666633</c:v>
                </c:pt>
                <c:pt idx="21">
                  <c:v>-32.292539999999917</c:v>
                </c:pt>
                <c:pt idx="22">
                  <c:v>42.41512666666722</c:v>
                </c:pt>
                <c:pt idx="23">
                  <c:v>120.27279333333399</c:v>
                </c:pt>
                <c:pt idx="24">
                  <c:v>208.88046000000031</c:v>
                </c:pt>
                <c:pt idx="25">
                  <c:v>297.48812666666709</c:v>
                </c:pt>
                <c:pt idx="26">
                  <c:v>366.50579333333371</c:v>
                </c:pt>
                <c:pt idx="27">
                  <c:v>471.6834600000002</c:v>
                </c:pt>
                <c:pt idx="28">
                  <c:v>569.81529333333401</c:v>
                </c:pt>
                <c:pt idx="29">
                  <c:v>662.99129333333394</c:v>
                </c:pt>
                <c:pt idx="30">
                  <c:v>743.90912666666691</c:v>
                </c:pt>
                <c:pt idx="31">
                  <c:v>816.91979333333393</c:v>
                </c:pt>
                <c:pt idx="32">
                  <c:v>889.92096000000038</c:v>
                </c:pt>
                <c:pt idx="33">
                  <c:v>962.92212666666683</c:v>
                </c:pt>
                <c:pt idx="34">
                  <c:v>1035.9327933333338</c:v>
                </c:pt>
                <c:pt idx="35">
                  <c:v>1108.9339600000003</c:v>
                </c:pt>
                <c:pt idx="36">
                  <c:v>1181.9351266666667</c:v>
                </c:pt>
                <c:pt idx="37">
                  <c:v>1254.9457933333338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76640"/>
        <c:axId val="196978560"/>
      </c:lineChart>
      <c:catAx>
        <c:axId val="19697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6978560"/>
        <c:crosses val="autoZero"/>
        <c:auto val="1"/>
        <c:lblAlgn val="ctr"/>
        <c:lblOffset val="100"/>
        <c:noMultiLvlLbl val="0"/>
      </c:catAx>
      <c:valAx>
        <c:axId val="1969785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69766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Roanoke!$U$49:$U$56</c:f>
              <c:strCache>
                <c:ptCount val="8"/>
                <c:pt idx="0">
                  <c:v>ACA Healthcare $454</c:v>
                </c:pt>
                <c:pt idx="1">
                  <c:v>Child Care $1,326</c:v>
                </c:pt>
                <c:pt idx="2">
                  <c:v>Debt payment &amp; Savings $183</c:v>
                </c:pt>
                <c:pt idx="3">
                  <c:v>Discretionary $42</c:v>
                </c:pt>
                <c:pt idx="4">
                  <c:v>Food $619 </c:v>
                </c:pt>
                <c:pt idx="5">
                  <c:v>Housing $732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Roanoke!$V$49:$V$56</c:f>
              <c:numCache>
                <c:formatCode>"$"#,##0</c:formatCode>
                <c:ptCount val="8"/>
                <c:pt idx="0">
                  <c:v>453.76</c:v>
                </c:pt>
                <c:pt idx="1">
                  <c:v>1326.22704</c:v>
                </c:pt>
                <c:pt idx="2">
                  <c:v>182.96766666666667</c:v>
                </c:pt>
                <c:pt idx="3">
                  <c:v>42.41512666666722</c:v>
                </c:pt>
                <c:pt idx="4">
                  <c:v>619.0335</c:v>
                </c:pt>
                <c:pt idx="5">
                  <c:v>732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Rockbridge!$AK$1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3.9160844911013695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Rockbridge!$V$2:$V$39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Rockbridge!$AK$2:$AK$39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220.55374999999981</c:v>
                </c:pt>
                <c:pt idx="7">
                  <c:v>96.922916666666424</c:v>
                </c:pt>
                <c:pt idx="8">
                  <c:v>199.10358333333329</c:v>
                </c:pt>
                <c:pt idx="9">
                  <c:v>-831.93573000000015</c:v>
                </c:pt>
                <c:pt idx="10">
                  <c:v>-726.95927166666661</c:v>
                </c:pt>
                <c:pt idx="11">
                  <c:v>-656.06393833333277</c:v>
                </c:pt>
                <c:pt idx="12">
                  <c:v>-678.44372999999996</c:v>
                </c:pt>
                <c:pt idx="13">
                  <c:v>-607.94502166666643</c:v>
                </c:pt>
                <c:pt idx="14">
                  <c:v>-511.99014666666653</c:v>
                </c:pt>
                <c:pt idx="15">
                  <c:v>-431.82247999999936</c:v>
                </c:pt>
                <c:pt idx="16">
                  <c:v>-352.90481333333264</c:v>
                </c:pt>
                <c:pt idx="17">
                  <c:v>-275.2571466666659</c:v>
                </c:pt>
                <c:pt idx="18">
                  <c:v>-198.59947999999986</c:v>
                </c:pt>
                <c:pt idx="19">
                  <c:v>-120.75181333333285</c:v>
                </c:pt>
                <c:pt idx="20">
                  <c:v>-43.944146666666256</c:v>
                </c:pt>
                <c:pt idx="21">
                  <c:v>31.813520000000153</c:v>
                </c:pt>
                <c:pt idx="22">
                  <c:v>106.52118666666638</c:v>
                </c:pt>
                <c:pt idx="23">
                  <c:v>184.37885333333361</c:v>
                </c:pt>
                <c:pt idx="24">
                  <c:v>272.98651999999993</c:v>
                </c:pt>
                <c:pt idx="25">
                  <c:v>361.5941866666667</c:v>
                </c:pt>
                <c:pt idx="26">
                  <c:v>445.38185333333377</c:v>
                </c:pt>
                <c:pt idx="27">
                  <c:v>550.55952000000025</c:v>
                </c:pt>
                <c:pt idx="28">
                  <c:v>648.69135333333406</c:v>
                </c:pt>
                <c:pt idx="29">
                  <c:v>741.86735333333399</c:v>
                </c:pt>
                <c:pt idx="30">
                  <c:v>822.78518666666696</c:v>
                </c:pt>
                <c:pt idx="31">
                  <c:v>895.79585333333398</c:v>
                </c:pt>
                <c:pt idx="32">
                  <c:v>968.79702000000043</c:v>
                </c:pt>
                <c:pt idx="33">
                  <c:v>1041.7981866666669</c:v>
                </c:pt>
                <c:pt idx="34">
                  <c:v>1114.8088533333339</c:v>
                </c:pt>
                <c:pt idx="35">
                  <c:v>1187.8100200000003</c:v>
                </c:pt>
                <c:pt idx="36">
                  <c:v>1260.8111866666668</c:v>
                </c:pt>
                <c:pt idx="37">
                  <c:v>1333.8218533333338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12128"/>
        <c:axId val="197714304"/>
      </c:lineChart>
      <c:catAx>
        <c:axId val="19771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714304"/>
        <c:crosses val="autoZero"/>
        <c:auto val="1"/>
        <c:lblAlgn val="ctr"/>
        <c:lblOffset val="100"/>
        <c:noMultiLvlLbl val="0"/>
      </c:catAx>
      <c:valAx>
        <c:axId val="197714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71212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Rockbridge!$U$49:$U$56</c:f>
              <c:strCache>
                <c:ptCount val="8"/>
                <c:pt idx="0">
                  <c:v>ACA Healthcare $422</c:v>
                </c:pt>
                <c:pt idx="1">
                  <c:v>Child Care $1,319</c:v>
                </c:pt>
                <c:pt idx="2">
                  <c:v>Debt payment &amp; Savings $177</c:v>
                </c:pt>
                <c:pt idx="3">
                  <c:v>Discretionary $32</c:v>
                </c:pt>
                <c:pt idx="4">
                  <c:v>Food $619 </c:v>
                </c:pt>
                <c:pt idx="5">
                  <c:v>Housing $677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Rockbridge!$V$49:$V$56</c:f>
              <c:numCache>
                <c:formatCode>"$"#,##0</c:formatCode>
                <c:ptCount val="8"/>
                <c:pt idx="0">
                  <c:v>421.90000000000003</c:v>
                </c:pt>
                <c:pt idx="1">
                  <c:v>1318.51098</c:v>
                </c:pt>
                <c:pt idx="2">
                  <c:v>177.43200000000002</c:v>
                </c:pt>
                <c:pt idx="3">
                  <c:v>31.813520000000153</c:v>
                </c:pt>
                <c:pt idx="4">
                  <c:v>619.0335</c:v>
                </c:pt>
                <c:pt idx="5">
                  <c:v>677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Rockingham!$AK$1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4755251326872796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Rockingham!$V$2:$V$39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Rockingham!$AK$2:$AK$39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491.96327083333358</c:v>
                </c:pt>
                <c:pt idx="3">
                  <c:v>470.26422916666684</c:v>
                </c:pt>
                <c:pt idx="4">
                  <c:v>307.7360502179622</c:v>
                </c:pt>
                <c:pt idx="5">
                  <c:v>272.49023771796192</c:v>
                </c:pt>
                <c:pt idx="6">
                  <c:v>323.47848771796225</c:v>
                </c:pt>
                <c:pt idx="7">
                  <c:v>-91.057083333333139</c:v>
                </c:pt>
                <c:pt idx="8">
                  <c:v>11.123583333333499</c:v>
                </c:pt>
                <c:pt idx="9">
                  <c:v>-847.12275</c:v>
                </c:pt>
                <c:pt idx="10">
                  <c:v>-740.7362916666666</c:v>
                </c:pt>
                <c:pt idx="11">
                  <c:v>-669.84095833333276</c:v>
                </c:pt>
                <c:pt idx="12">
                  <c:v>-692.22074999999995</c:v>
                </c:pt>
                <c:pt idx="13">
                  <c:v>-621.72204166666688</c:v>
                </c:pt>
                <c:pt idx="14">
                  <c:v>-529.3771666666662</c:v>
                </c:pt>
                <c:pt idx="15">
                  <c:v>-449.20949999999948</c:v>
                </c:pt>
                <c:pt idx="16">
                  <c:v>-370.29183333333231</c:v>
                </c:pt>
                <c:pt idx="17">
                  <c:v>-292.64416666666602</c:v>
                </c:pt>
                <c:pt idx="18">
                  <c:v>-215.98649999999952</c:v>
                </c:pt>
                <c:pt idx="19">
                  <c:v>-138.13883333333297</c:v>
                </c:pt>
                <c:pt idx="20">
                  <c:v>-61.331166666666377</c:v>
                </c:pt>
                <c:pt idx="21">
                  <c:v>14.426500000000033</c:v>
                </c:pt>
                <c:pt idx="22">
                  <c:v>89.13416666666717</c:v>
                </c:pt>
                <c:pt idx="23">
                  <c:v>166.99183333333394</c:v>
                </c:pt>
                <c:pt idx="24">
                  <c:v>255.59950000000026</c:v>
                </c:pt>
                <c:pt idx="25">
                  <c:v>344.20716666666704</c:v>
                </c:pt>
                <c:pt idx="26">
                  <c:v>430.9648333333339</c:v>
                </c:pt>
                <c:pt idx="27">
                  <c:v>536.14250000000038</c:v>
                </c:pt>
                <c:pt idx="28">
                  <c:v>634.2743333333342</c:v>
                </c:pt>
                <c:pt idx="29">
                  <c:v>727.45033333333413</c:v>
                </c:pt>
                <c:pt idx="30">
                  <c:v>808.36816666666709</c:v>
                </c:pt>
                <c:pt idx="31">
                  <c:v>881.37883333333411</c:v>
                </c:pt>
                <c:pt idx="32">
                  <c:v>954.38000000000056</c:v>
                </c:pt>
                <c:pt idx="33">
                  <c:v>1027.381166666667</c:v>
                </c:pt>
                <c:pt idx="34">
                  <c:v>1100.391833333334</c:v>
                </c:pt>
                <c:pt idx="35">
                  <c:v>1173.3930000000005</c:v>
                </c:pt>
                <c:pt idx="36">
                  <c:v>1246.3941666666669</c:v>
                </c:pt>
                <c:pt idx="37">
                  <c:v>1319.404833333334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31072"/>
        <c:axId val="197732992"/>
      </c:lineChart>
      <c:catAx>
        <c:axId val="1977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732992"/>
        <c:crosses val="autoZero"/>
        <c:auto val="1"/>
        <c:lblAlgn val="ctr"/>
        <c:lblOffset val="100"/>
        <c:noMultiLvlLbl val="0"/>
      </c:catAx>
      <c:valAx>
        <c:axId val="197732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7310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Bedford!$U$49:$U$56</c:f>
              <c:strCache>
                <c:ptCount val="8"/>
                <c:pt idx="0">
                  <c:v>ACA Healthcare $308</c:v>
                </c:pt>
                <c:pt idx="1">
                  <c:v>Child Care $926</c:v>
                </c:pt>
                <c:pt idx="2">
                  <c:v>Debt payment &amp; Savings $155 </c:v>
                </c:pt>
                <c:pt idx="3">
                  <c:v>Discretionary $49</c:v>
                </c:pt>
                <c:pt idx="4">
                  <c:v>Food $619 </c:v>
                </c:pt>
                <c:pt idx="5">
                  <c:v>Housing $746</c:v>
                </c:pt>
                <c:pt idx="6">
                  <c:v>Taxes $921</c:v>
                </c:pt>
                <c:pt idx="7">
                  <c:v>Transportation $303 </c:v>
                </c:pt>
              </c:strCache>
            </c:strRef>
          </c:cat>
          <c:val>
            <c:numRef>
              <c:f>Bedford!$V$49:$V$56</c:f>
              <c:numCache>
                <c:formatCode>"$"#,##0</c:formatCode>
                <c:ptCount val="8"/>
                <c:pt idx="0">
                  <c:v>308.05999999999995</c:v>
                </c:pt>
                <c:pt idx="1">
                  <c:v>925.92720000000008</c:v>
                </c:pt>
                <c:pt idx="2">
                  <c:v>155.28933333333336</c:v>
                </c:pt>
                <c:pt idx="3">
                  <c:v>48.526633333333848</c:v>
                </c:pt>
                <c:pt idx="4">
                  <c:v>619.0335</c:v>
                </c:pt>
                <c:pt idx="5">
                  <c:v>746</c:v>
                </c:pt>
                <c:pt idx="6">
                  <c:v>921.11333333333346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Rockingham!$U$49:$U$56</c:f>
              <c:strCache>
                <c:ptCount val="8"/>
                <c:pt idx="0">
                  <c:v>ACA Healthcare $426</c:v>
                </c:pt>
                <c:pt idx="1">
                  <c:v>Child Care $1,146</c:v>
                </c:pt>
                <c:pt idx="2">
                  <c:v>Debt payment &amp; Savings $177</c:v>
                </c:pt>
                <c:pt idx="3">
                  <c:v>Discretionary $14</c:v>
                </c:pt>
                <c:pt idx="4">
                  <c:v>Food $619 </c:v>
                </c:pt>
                <c:pt idx="5">
                  <c:v>Housing $863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Rockingham!$V$49:$V$56</c:f>
              <c:numCache>
                <c:formatCode>"$"#,##0</c:formatCode>
                <c:ptCount val="8"/>
                <c:pt idx="0">
                  <c:v>426.07999999999993</c:v>
                </c:pt>
                <c:pt idx="1">
                  <c:v>1145.7180000000001</c:v>
                </c:pt>
                <c:pt idx="2">
                  <c:v>177.43200000000002</c:v>
                </c:pt>
                <c:pt idx="3">
                  <c:v>14.426500000000033</c:v>
                </c:pt>
                <c:pt idx="4">
                  <c:v>619.0335</c:v>
                </c:pt>
                <c:pt idx="5">
                  <c:v>863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Russell!$AK$1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9160844911013695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Russell!$V$2:$V$39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Russell!$AK$2:$AK$39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1015.48325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78848"/>
        <c:axId val="197801088"/>
      </c:lineChart>
      <c:catAx>
        <c:axId val="19847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801088"/>
        <c:crosses val="autoZero"/>
        <c:auto val="1"/>
        <c:lblAlgn val="ctr"/>
        <c:lblOffset val="100"/>
        <c:noMultiLvlLbl val="0"/>
      </c:catAx>
      <c:valAx>
        <c:axId val="197801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847884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Russell!$U$49:$U$56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Russell!$V$49:$V$56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Scott!$AK$1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8484855604112198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Scott!$V$2:$V$39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Scott!$AK$2:$AK$39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501.10327083333345</c:v>
                </c:pt>
                <c:pt idx="3">
                  <c:v>405.9692500000001</c:v>
                </c:pt>
                <c:pt idx="4">
                  <c:v>309.72605021796221</c:v>
                </c:pt>
                <c:pt idx="5">
                  <c:v>264.23808333333341</c:v>
                </c:pt>
                <c:pt idx="6">
                  <c:v>227.86374999999975</c:v>
                </c:pt>
                <c:pt idx="7">
                  <c:v>115.93291666666664</c:v>
                </c:pt>
                <c:pt idx="8">
                  <c:v>218.11358333333328</c:v>
                </c:pt>
                <c:pt idx="9">
                  <c:v>-336.16674999999987</c:v>
                </c:pt>
                <c:pt idx="10">
                  <c:v>-232.66029166666658</c:v>
                </c:pt>
                <c:pt idx="11">
                  <c:v>-161.76495833333274</c:v>
                </c:pt>
                <c:pt idx="12">
                  <c:v>-184.14474999999993</c:v>
                </c:pt>
                <c:pt idx="13">
                  <c:v>-113.64604166666686</c:v>
                </c:pt>
                <c:pt idx="14">
                  <c:v>-16.201166666666722</c:v>
                </c:pt>
                <c:pt idx="15">
                  <c:v>63.966500000000451</c:v>
                </c:pt>
                <c:pt idx="16">
                  <c:v>142.88416666666762</c:v>
                </c:pt>
                <c:pt idx="17">
                  <c:v>220.53183333333391</c:v>
                </c:pt>
                <c:pt idx="18">
                  <c:v>297.18950000000041</c:v>
                </c:pt>
                <c:pt idx="19">
                  <c:v>375.03716666666742</c:v>
                </c:pt>
                <c:pt idx="20">
                  <c:v>451.84483333333401</c:v>
                </c:pt>
                <c:pt idx="21">
                  <c:v>527.60250000000042</c:v>
                </c:pt>
                <c:pt idx="22">
                  <c:v>602.31016666666665</c:v>
                </c:pt>
                <c:pt idx="23">
                  <c:v>680.16783333333387</c:v>
                </c:pt>
                <c:pt idx="24">
                  <c:v>768.77550000000019</c:v>
                </c:pt>
                <c:pt idx="25">
                  <c:v>857.38316666666651</c:v>
                </c:pt>
                <c:pt idx="26">
                  <c:v>938.04083333333347</c:v>
                </c:pt>
                <c:pt idx="27">
                  <c:v>1043.2184999999999</c:v>
                </c:pt>
                <c:pt idx="28">
                  <c:v>1141.3503333333338</c:v>
                </c:pt>
                <c:pt idx="29">
                  <c:v>1234.5263333333337</c:v>
                </c:pt>
                <c:pt idx="30">
                  <c:v>1315.4441666666667</c:v>
                </c:pt>
                <c:pt idx="31">
                  <c:v>1388.4548333333337</c:v>
                </c:pt>
                <c:pt idx="32">
                  <c:v>1461.4560000000001</c:v>
                </c:pt>
                <c:pt idx="33">
                  <c:v>1534.4571666666666</c:v>
                </c:pt>
                <c:pt idx="34">
                  <c:v>1607.4678333333336</c:v>
                </c:pt>
                <c:pt idx="35">
                  <c:v>1680.4690000000001</c:v>
                </c:pt>
                <c:pt idx="36">
                  <c:v>1753.4701666666665</c:v>
                </c:pt>
                <c:pt idx="37">
                  <c:v>1826.4808333333335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00896"/>
        <c:axId val="198802816"/>
      </c:lineChart>
      <c:catAx>
        <c:axId val="1988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8802816"/>
        <c:crosses val="autoZero"/>
        <c:auto val="1"/>
        <c:lblAlgn val="ctr"/>
        <c:lblOffset val="100"/>
        <c:noMultiLvlLbl val="0"/>
      </c:catAx>
      <c:valAx>
        <c:axId val="1988028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880089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Scott!$U$49:$U$56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$64</c:v>
                </c:pt>
                <c:pt idx="4">
                  <c:v>Food $619 </c:v>
                </c:pt>
                <c:pt idx="5">
                  <c:v>Housing $658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Scott!$V$49:$V$56</c:f>
              <c:numCache>
                <c:formatCode>"$"#,##0</c:formatCode>
                <c:ptCount val="8"/>
                <c:pt idx="0">
                  <c:v>254.44000000000005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63.966500000000451</c:v>
                </c:pt>
                <c:pt idx="4">
                  <c:v>619.0335</c:v>
                </c:pt>
                <c:pt idx="5">
                  <c:v>658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Shenandoah!$AK$1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6425255338904362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Shenandoah!$V$2:$V$39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Shenandoah!$AK$2:$AK$39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298.15848771796186</c:v>
                </c:pt>
                <c:pt idx="7">
                  <c:v>-42.077083333333576</c:v>
                </c:pt>
                <c:pt idx="8">
                  <c:v>60.103583333333518</c:v>
                </c:pt>
                <c:pt idx="9">
                  <c:v>-634.46875</c:v>
                </c:pt>
                <c:pt idx="10">
                  <c:v>-529.49229166666646</c:v>
                </c:pt>
                <c:pt idx="11">
                  <c:v>-458.59695833333262</c:v>
                </c:pt>
                <c:pt idx="12">
                  <c:v>-480.97674999999981</c:v>
                </c:pt>
                <c:pt idx="13">
                  <c:v>-410.47804166666629</c:v>
                </c:pt>
                <c:pt idx="14">
                  <c:v>-314.52316666666638</c:v>
                </c:pt>
                <c:pt idx="15">
                  <c:v>-234.35549999999921</c:v>
                </c:pt>
                <c:pt idx="16">
                  <c:v>-155.43783333333249</c:v>
                </c:pt>
                <c:pt idx="17">
                  <c:v>-77.790166666665755</c:v>
                </c:pt>
                <c:pt idx="18">
                  <c:v>-1.132499999999709</c:v>
                </c:pt>
                <c:pt idx="19">
                  <c:v>76.715166666667301</c:v>
                </c:pt>
                <c:pt idx="20">
                  <c:v>153.52283333333389</c:v>
                </c:pt>
                <c:pt idx="21">
                  <c:v>229.2805000000003</c:v>
                </c:pt>
                <c:pt idx="22">
                  <c:v>303.98816666666653</c:v>
                </c:pt>
                <c:pt idx="23">
                  <c:v>381.84583333333376</c:v>
                </c:pt>
                <c:pt idx="24">
                  <c:v>470.45350000000008</c:v>
                </c:pt>
                <c:pt idx="25">
                  <c:v>559.06116666666685</c:v>
                </c:pt>
                <c:pt idx="26">
                  <c:v>642.84883333333391</c:v>
                </c:pt>
                <c:pt idx="27">
                  <c:v>748.0265000000004</c:v>
                </c:pt>
                <c:pt idx="28">
                  <c:v>846.15833333333421</c:v>
                </c:pt>
                <c:pt idx="29">
                  <c:v>939.33433333333414</c:v>
                </c:pt>
                <c:pt idx="30">
                  <c:v>1020.2521666666671</c:v>
                </c:pt>
                <c:pt idx="31">
                  <c:v>1093.2628333333341</c:v>
                </c:pt>
                <c:pt idx="32">
                  <c:v>1166.2640000000006</c:v>
                </c:pt>
                <c:pt idx="33">
                  <c:v>1239.265166666667</c:v>
                </c:pt>
                <c:pt idx="34">
                  <c:v>1312.275833333334</c:v>
                </c:pt>
                <c:pt idx="35">
                  <c:v>1385.2770000000005</c:v>
                </c:pt>
                <c:pt idx="36">
                  <c:v>1458.2781666666669</c:v>
                </c:pt>
                <c:pt idx="37">
                  <c:v>1531.288833333334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8640"/>
        <c:axId val="197490560"/>
      </c:lineChart>
      <c:catAx>
        <c:axId val="1974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490560"/>
        <c:crosses val="autoZero"/>
        <c:auto val="1"/>
        <c:lblAlgn val="ctr"/>
        <c:lblOffset val="100"/>
        <c:noMultiLvlLbl val="0"/>
      </c:catAx>
      <c:valAx>
        <c:axId val="1974905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4886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Shenandoah!$U$49:$U$56</c:f>
              <c:strCache>
                <c:ptCount val="8"/>
                <c:pt idx="0">
                  <c:v>ACA Healthcare $364</c:v>
                </c:pt>
                <c:pt idx="1">
                  <c:v>Child Care $982</c:v>
                </c:pt>
                <c:pt idx="2">
                  <c:v>Debt payment &amp; Savings $166</c:v>
                </c:pt>
                <c:pt idx="3">
                  <c:v>Discretionary $77</c:v>
                </c:pt>
                <c:pt idx="4">
                  <c:v>Food $619 </c:v>
                </c:pt>
                <c:pt idx="5">
                  <c:v>Housing $816</c:v>
                </c:pt>
                <c:pt idx="6">
                  <c:v>Taxes $1,046</c:v>
                </c:pt>
                <c:pt idx="7">
                  <c:v>Transportation $303</c:v>
                </c:pt>
              </c:strCache>
            </c:strRef>
          </c:cat>
          <c:val>
            <c:numRef>
              <c:f>Shenandoah!$V$49:$V$56</c:f>
              <c:numCache>
                <c:formatCode>"$"#,##0</c:formatCode>
                <c:ptCount val="8"/>
                <c:pt idx="0">
                  <c:v>364.11</c:v>
                </c:pt>
                <c:pt idx="1">
                  <c:v>982.0440000000001</c:v>
                </c:pt>
                <c:pt idx="2">
                  <c:v>166.3606666666667</c:v>
                </c:pt>
                <c:pt idx="3">
                  <c:v>76.715166666667301</c:v>
                </c:pt>
                <c:pt idx="4">
                  <c:v>619.0335</c:v>
                </c:pt>
                <c:pt idx="5">
                  <c:v>816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Smyth!$AK$1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4.84848556041121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Smyth!$V$2:$V$39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Smyth!$AK$2:$AK$39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-240.97649000000001</c:v>
                </c:pt>
                <c:pt idx="10">
                  <c:v>-136.00003166666647</c:v>
                </c:pt>
                <c:pt idx="11">
                  <c:v>-65.104698333332635</c:v>
                </c:pt>
                <c:pt idx="12">
                  <c:v>-87.484490000000278</c:v>
                </c:pt>
                <c:pt idx="13">
                  <c:v>-16.985781666667208</c:v>
                </c:pt>
                <c:pt idx="14">
                  <c:v>78.969093333333149</c:v>
                </c:pt>
                <c:pt idx="15">
                  <c:v>159.13675999999987</c:v>
                </c:pt>
                <c:pt idx="16">
                  <c:v>238.05442666666704</c:v>
                </c:pt>
                <c:pt idx="17">
                  <c:v>315.70209333333332</c:v>
                </c:pt>
                <c:pt idx="18">
                  <c:v>392.35975999999982</c:v>
                </c:pt>
                <c:pt idx="19">
                  <c:v>470.20742666666638</c:v>
                </c:pt>
                <c:pt idx="20">
                  <c:v>547.01509333333297</c:v>
                </c:pt>
                <c:pt idx="21">
                  <c:v>622.77275999999938</c:v>
                </c:pt>
                <c:pt idx="22">
                  <c:v>697.48042666666652</c:v>
                </c:pt>
                <c:pt idx="23">
                  <c:v>775.33809333333329</c:v>
                </c:pt>
                <c:pt idx="24">
                  <c:v>863.94575999999961</c:v>
                </c:pt>
                <c:pt idx="25">
                  <c:v>952.55342666666638</c:v>
                </c:pt>
                <c:pt idx="26">
                  <c:v>1036.341093333333</c:v>
                </c:pt>
                <c:pt idx="27">
                  <c:v>1141.5187599999995</c:v>
                </c:pt>
                <c:pt idx="28">
                  <c:v>1239.6505933333333</c:v>
                </c:pt>
                <c:pt idx="29">
                  <c:v>1332.8265933333332</c:v>
                </c:pt>
                <c:pt idx="30">
                  <c:v>1413.7444266666662</c:v>
                </c:pt>
                <c:pt idx="31">
                  <c:v>1486.7550933333332</c:v>
                </c:pt>
                <c:pt idx="32">
                  <c:v>1559.7562599999997</c:v>
                </c:pt>
                <c:pt idx="33">
                  <c:v>1632.7574266666661</c:v>
                </c:pt>
                <c:pt idx="34">
                  <c:v>1705.7680933333331</c:v>
                </c:pt>
                <c:pt idx="35">
                  <c:v>1778.7692599999996</c:v>
                </c:pt>
                <c:pt idx="36">
                  <c:v>1851.770426666666</c:v>
                </c:pt>
                <c:pt idx="37">
                  <c:v>1924.781093333333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50688"/>
        <c:axId val="197534080"/>
      </c:lineChart>
      <c:catAx>
        <c:axId val="1976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534080"/>
        <c:crosses val="autoZero"/>
        <c:auto val="1"/>
        <c:lblAlgn val="ctr"/>
        <c:lblOffset val="100"/>
        <c:noMultiLvlLbl val="0"/>
      </c:catAx>
      <c:valAx>
        <c:axId val="197534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65068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Smyth!$U$49:$U$56</c:f>
              <c:strCache>
                <c:ptCount val="8"/>
                <c:pt idx="0">
                  <c:v>ACA Healthcare $229</c:v>
                </c:pt>
                <c:pt idx="1">
                  <c:v>Child Care $762</c:v>
                </c:pt>
                <c:pt idx="2">
                  <c:v>Debt payment &amp; Savings $139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$734</c:v>
                </c:pt>
                <c:pt idx="7">
                  <c:v>Transportation $303</c:v>
                </c:pt>
              </c:strCache>
            </c:strRef>
          </c:cat>
          <c:val>
            <c:numRef>
              <c:f>Smyth!$V$49:$V$56</c:f>
              <c:numCache>
                <c:formatCode>"$"#,##0</c:formatCode>
                <c:ptCount val="8"/>
                <c:pt idx="0">
                  <c:v>229.46000000000004</c:v>
                </c:pt>
                <c:pt idx="1">
                  <c:v>761.55174000000011</c:v>
                </c:pt>
                <c:pt idx="2">
                  <c:v>138.68233333333333</c:v>
                </c:pt>
                <c:pt idx="3">
                  <c:v>78.969093333333149</c:v>
                </c:pt>
                <c:pt idx="4">
                  <c:v>619.0335</c:v>
                </c:pt>
                <c:pt idx="5">
                  <c:v>643</c:v>
                </c:pt>
                <c:pt idx="6">
                  <c:v>733.65333333333342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Southampton!$AK$1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84848556041121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Southampton!$V$2:$V$39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Southampton!$AK$2:$AK$39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167.60374999999976</c:v>
                </c:pt>
                <c:pt idx="7">
                  <c:v>-32.077083333333576</c:v>
                </c:pt>
                <c:pt idx="8">
                  <c:v>70.103583333333518</c:v>
                </c:pt>
                <c:pt idx="9">
                  <c:v>-717.99675000000025</c:v>
                </c:pt>
                <c:pt idx="10">
                  <c:v>-613.02029166666671</c:v>
                </c:pt>
                <c:pt idx="11">
                  <c:v>-542.12495833333287</c:v>
                </c:pt>
                <c:pt idx="12">
                  <c:v>-564.50475000000006</c:v>
                </c:pt>
                <c:pt idx="13">
                  <c:v>-494.00604166666653</c:v>
                </c:pt>
                <c:pt idx="14">
                  <c:v>-515.53116666666665</c:v>
                </c:pt>
                <c:pt idx="15">
                  <c:v>-435.36349999999993</c:v>
                </c:pt>
                <c:pt idx="16">
                  <c:v>-356.44583333333276</c:v>
                </c:pt>
                <c:pt idx="17">
                  <c:v>-278.79816666666648</c:v>
                </c:pt>
                <c:pt idx="18">
                  <c:v>-202.14049999999997</c:v>
                </c:pt>
                <c:pt idx="19">
                  <c:v>-124.29283333333342</c:v>
                </c:pt>
                <c:pt idx="20">
                  <c:v>-47.485166666666828</c:v>
                </c:pt>
                <c:pt idx="21">
                  <c:v>28.272499999999582</c:v>
                </c:pt>
                <c:pt idx="22">
                  <c:v>102.98016666666672</c:v>
                </c:pt>
                <c:pt idx="23">
                  <c:v>180.83783333333349</c:v>
                </c:pt>
                <c:pt idx="24">
                  <c:v>269.44549999999981</c:v>
                </c:pt>
                <c:pt idx="25">
                  <c:v>358.05316666666658</c:v>
                </c:pt>
                <c:pt idx="26">
                  <c:v>441.84083333333319</c:v>
                </c:pt>
                <c:pt idx="27">
                  <c:v>547.01849999999968</c:v>
                </c:pt>
                <c:pt idx="28">
                  <c:v>645.15033333333349</c:v>
                </c:pt>
                <c:pt idx="29">
                  <c:v>738.32633333333342</c:v>
                </c:pt>
                <c:pt idx="30">
                  <c:v>819.24416666666639</c:v>
                </c:pt>
                <c:pt idx="31">
                  <c:v>892.25483333333341</c:v>
                </c:pt>
                <c:pt idx="32">
                  <c:v>965.25599999999986</c:v>
                </c:pt>
                <c:pt idx="33">
                  <c:v>1038.2571666666663</c:v>
                </c:pt>
                <c:pt idx="34">
                  <c:v>1111.2678333333333</c:v>
                </c:pt>
                <c:pt idx="35">
                  <c:v>1184.2689999999998</c:v>
                </c:pt>
                <c:pt idx="36">
                  <c:v>1257.2701666666662</c:v>
                </c:pt>
                <c:pt idx="37">
                  <c:v>1330.2808333333332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92224"/>
        <c:axId val="198294144"/>
      </c:lineChart>
      <c:catAx>
        <c:axId val="1982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8294144"/>
        <c:crosses val="autoZero"/>
        <c:auto val="1"/>
        <c:lblAlgn val="ctr"/>
        <c:lblOffset val="100"/>
        <c:noMultiLvlLbl val="0"/>
      </c:catAx>
      <c:valAx>
        <c:axId val="1982941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829222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Bland!$AK$1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5.03496577427318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Bland!$V$2:$V$39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Bland!$AK$2:$AK$39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77920"/>
        <c:axId val="183379840"/>
      </c:lineChart>
      <c:catAx>
        <c:axId val="1833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3379840"/>
        <c:crosses val="autoZero"/>
        <c:auto val="1"/>
        <c:lblAlgn val="ctr"/>
        <c:lblOffset val="100"/>
        <c:noMultiLvlLbl val="0"/>
      </c:catAx>
      <c:valAx>
        <c:axId val="183379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37792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Southampton!$U$49:$U$56</c:f>
              <c:strCache>
                <c:ptCount val="8"/>
                <c:pt idx="0">
                  <c:v>ACA Healthcare $539</c:v>
                </c:pt>
                <c:pt idx="1">
                  <c:v>Child Care $1,076</c:v>
                </c:pt>
                <c:pt idx="2">
                  <c:v>Debt payment &amp; Savings $28</c:v>
                </c:pt>
                <c:pt idx="3">
                  <c:v>Discretionary $28</c:v>
                </c:pt>
                <c:pt idx="4">
                  <c:v>Food $619 </c:v>
                </c:pt>
                <c:pt idx="5">
                  <c:v>Housing $806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Southampton!$V$49:$V$56</c:f>
              <c:numCache>
                <c:formatCode>"$"#,##0</c:formatCode>
                <c:ptCount val="8"/>
                <c:pt idx="0">
                  <c:v>539.38000000000011</c:v>
                </c:pt>
                <c:pt idx="1">
                  <c:v>1075.5720000000001</c:v>
                </c:pt>
                <c:pt idx="2">
                  <c:v>177.43200000000002</c:v>
                </c:pt>
                <c:pt idx="3">
                  <c:v>28.272499999999582</c:v>
                </c:pt>
                <c:pt idx="4">
                  <c:v>619.0335</c:v>
                </c:pt>
                <c:pt idx="5">
                  <c:v>806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Spotsylvania!$AK$1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1.519228112680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107229940675797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377625663436398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4.4755251326872796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7"/>
              <c:layout>
                <c:manualLayout>
                  <c:x val="-3.9160844911013695E-2"/>
                  <c:y val="-2.69905533063427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Spotsylvania!$V$2:$V$39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Spotsylvania!$AK$2:$AK$39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484.98327083333356</c:v>
                </c:pt>
                <c:pt idx="3">
                  <c:v>463.28422916666705</c:v>
                </c:pt>
                <c:pt idx="4">
                  <c:v>316.35605021796232</c:v>
                </c:pt>
                <c:pt idx="5">
                  <c:v>281.11023771796204</c:v>
                </c:pt>
                <c:pt idx="6">
                  <c:v>261.89848771796187</c:v>
                </c:pt>
                <c:pt idx="7">
                  <c:v>48.18025855129531</c:v>
                </c:pt>
                <c:pt idx="8">
                  <c:v>99.273529384629001</c:v>
                </c:pt>
                <c:pt idx="9">
                  <c:v>124.35380021796209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-1122.5074081153712</c:v>
                </c:pt>
                <c:pt idx="13">
                  <c:v>-1103.0960956153713</c:v>
                </c:pt>
                <c:pt idx="14">
                  <c:v>-1218.2921997820376</c:v>
                </c:pt>
                <c:pt idx="15">
                  <c:v>-1190.1145331153703</c:v>
                </c:pt>
                <c:pt idx="16">
                  <c:v>-1163.196866448704</c:v>
                </c:pt>
                <c:pt idx="17">
                  <c:v>-1349.4811666666665</c:v>
                </c:pt>
                <c:pt idx="18">
                  <c:v>-1272.8234999999995</c:v>
                </c:pt>
                <c:pt idx="19">
                  <c:v>-1194.9758333333325</c:v>
                </c:pt>
                <c:pt idx="20">
                  <c:v>-1118.1681666666659</c:v>
                </c:pt>
                <c:pt idx="21">
                  <c:v>-1042.4204999999997</c:v>
                </c:pt>
                <c:pt idx="22">
                  <c:v>-967.71283333333349</c:v>
                </c:pt>
                <c:pt idx="23">
                  <c:v>-889.84516666666559</c:v>
                </c:pt>
                <c:pt idx="24">
                  <c:v>-801.23749999999973</c:v>
                </c:pt>
                <c:pt idx="25">
                  <c:v>-712.62983333333295</c:v>
                </c:pt>
                <c:pt idx="26">
                  <c:v>-622.54216666666616</c:v>
                </c:pt>
                <c:pt idx="27">
                  <c:v>-517.36449999999968</c:v>
                </c:pt>
                <c:pt idx="28">
                  <c:v>-419.23266666666586</c:v>
                </c:pt>
                <c:pt idx="29">
                  <c:v>-326.05666666666639</c:v>
                </c:pt>
                <c:pt idx="30">
                  <c:v>-245.13883333333342</c:v>
                </c:pt>
                <c:pt idx="31">
                  <c:v>-172.1281666666664</c:v>
                </c:pt>
                <c:pt idx="32">
                  <c:v>-99.127000000000407</c:v>
                </c:pt>
                <c:pt idx="33">
                  <c:v>-26.125833333333503</c:v>
                </c:pt>
                <c:pt idx="34">
                  <c:v>46.884833333333518</c:v>
                </c:pt>
                <c:pt idx="35">
                  <c:v>119.88600000000042</c:v>
                </c:pt>
                <c:pt idx="36">
                  <c:v>192.88716666666642</c:v>
                </c:pt>
                <c:pt idx="37">
                  <c:v>265.89783333333344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945216"/>
        <c:axId val="200041600"/>
      </c:lineChart>
      <c:catAx>
        <c:axId val="19994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0041600"/>
        <c:crosses val="autoZero"/>
        <c:auto val="1"/>
        <c:lblAlgn val="ctr"/>
        <c:lblOffset val="100"/>
        <c:noMultiLvlLbl val="0"/>
      </c:catAx>
      <c:valAx>
        <c:axId val="2000416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994521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Spotsylvania!$U$49:$U$56</c:f>
              <c:strCache>
                <c:ptCount val="8"/>
                <c:pt idx="0">
                  <c:v>ACA Healthcare $678</c:v>
                </c:pt>
                <c:pt idx="1">
                  <c:v>Child Care $1,461</c:v>
                </c:pt>
                <c:pt idx="2">
                  <c:v>Debt payment &amp; Savings $240</c:v>
                </c:pt>
                <c:pt idx="3">
                  <c:v>Discretionary $47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$2,170</c:v>
                </c:pt>
                <c:pt idx="7">
                  <c:v>Transportation $303</c:v>
                </c:pt>
              </c:strCache>
            </c:strRef>
          </c:cat>
          <c:val>
            <c:numRef>
              <c:f>Spotsylvania!$V$49:$V$56</c:f>
              <c:numCache>
                <c:formatCode>"$"#,##0</c:formatCode>
                <c:ptCount val="8"/>
                <c:pt idx="0">
                  <c:v>678.28</c:v>
                </c:pt>
                <c:pt idx="1">
                  <c:v>1461.375</c:v>
                </c:pt>
                <c:pt idx="2">
                  <c:v>240.34333333333336</c:v>
                </c:pt>
                <c:pt idx="3">
                  <c:v>46.884833333333518</c:v>
                </c:pt>
                <c:pt idx="4">
                  <c:v>619.0335</c:v>
                </c:pt>
                <c:pt idx="5">
                  <c:v>1458</c:v>
                </c:pt>
                <c:pt idx="6">
                  <c:v>2169.8033333333333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Stafford!$AK$1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701636356534897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3.9160844911013695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7"/>
              <c:layout>
                <c:manualLayout>
                  <c:x val="-3.3566438495154595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Stafford!$V$2:$V$39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Stafford!$AK$2:$AK$39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484.98327083333356</c:v>
                </c:pt>
                <c:pt idx="3">
                  <c:v>463.28422916666705</c:v>
                </c:pt>
                <c:pt idx="4">
                  <c:v>316.35605021796232</c:v>
                </c:pt>
                <c:pt idx="5">
                  <c:v>281.11023771796204</c:v>
                </c:pt>
                <c:pt idx="6">
                  <c:v>261.89848771796187</c:v>
                </c:pt>
                <c:pt idx="7">
                  <c:v>48.18025855129531</c:v>
                </c:pt>
                <c:pt idx="8">
                  <c:v>99.273529384629001</c:v>
                </c:pt>
                <c:pt idx="9">
                  <c:v>124.35380021796209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-1335.283608115371</c:v>
                </c:pt>
                <c:pt idx="13">
                  <c:v>-1315.8722956153715</c:v>
                </c:pt>
                <c:pt idx="14">
                  <c:v>-1431.0683997820379</c:v>
                </c:pt>
                <c:pt idx="15">
                  <c:v>-1402.8907331153709</c:v>
                </c:pt>
                <c:pt idx="16">
                  <c:v>-1375.9730664487033</c:v>
                </c:pt>
                <c:pt idx="17">
                  <c:v>-1562.2573666666667</c:v>
                </c:pt>
                <c:pt idx="18">
                  <c:v>-1485.5996999999998</c:v>
                </c:pt>
                <c:pt idx="19">
                  <c:v>-1407.7520333333327</c:v>
                </c:pt>
                <c:pt idx="20">
                  <c:v>-1330.9443666666662</c:v>
                </c:pt>
                <c:pt idx="21">
                  <c:v>-1255.1967</c:v>
                </c:pt>
                <c:pt idx="22">
                  <c:v>-1180.4890333333337</c:v>
                </c:pt>
                <c:pt idx="23">
                  <c:v>-1102.6213666666658</c:v>
                </c:pt>
                <c:pt idx="24">
                  <c:v>-1014.0137</c:v>
                </c:pt>
                <c:pt idx="25">
                  <c:v>-925.4060333333332</c:v>
                </c:pt>
                <c:pt idx="26">
                  <c:v>-835.31836666666641</c:v>
                </c:pt>
                <c:pt idx="27">
                  <c:v>-730.14069999999992</c:v>
                </c:pt>
                <c:pt idx="28">
                  <c:v>-632.00886666666611</c:v>
                </c:pt>
                <c:pt idx="29">
                  <c:v>-538.83286666666663</c:v>
                </c:pt>
                <c:pt idx="30">
                  <c:v>-457.91503333333367</c:v>
                </c:pt>
                <c:pt idx="31">
                  <c:v>-384.90436666666665</c:v>
                </c:pt>
                <c:pt idx="32">
                  <c:v>-311.90320000000065</c:v>
                </c:pt>
                <c:pt idx="33">
                  <c:v>-238.90203333333375</c:v>
                </c:pt>
                <c:pt idx="34">
                  <c:v>-165.89136666666673</c:v>
                </c:pt>
                <c:pt idx="35">
                  <c:v>-92.890199999999822</c:v>
                </c:pt>
                <c:pt idx="36">
                  <c:v>-19.889033333333828</c:v>
                </c:pt>
                <c:pt idx="37">
                  <c:v>53.121633333333193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164864"/>
        <c:axId val="200166784"/>
      </c:lineChart>
      <c:catAx>
        <c:axId val="20016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0166784"/>
        <c:crosses val="autoZero"/>
        <c:auto val="1"/>
        <c:lblAlgn val="ctr"/>
        <c:lblOffset val="100"/>
        <c:noMultiLvlLbl val="0"/>
      </c:catAx>
      <c:valAx>
        <c:axId val="2001667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20016486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Stafford!$U$49:$U$56</c:f>
              <c:strCache>
                <c:ptCount val="8"/>
                <c:pt idx="0">
                  <c:v>ACA Healthcare $678</c:v>
                </c:pt>
                <c:pt idx="1">
                  <c:v>Child Care $1,674</c:v>
                </c:pt>
                <c:pt idx="2">
                  <c:v>Debt payment &amp; Savings $252</c:v>
                </c:pt>
                <c:pt idx="3">
                  <c:v>Discretionary $53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$2,459</c:v>
                </c:pt>
                <c:pt idx="7">
                  <c:v>Transportation $303</c:v>
                </c:pt>
              </c:strCache>
            </c:strRef>
          </c:cat>
          <c:val>
            <c:numRef>
              <c:f>Stafford!$V$49:$V$56</c:f>
              <c:numCache>
                <c:formatCode>"$"#,##0</c:formatCode>
                <c:ptCount val="8"/>
                <c:pt idx="0">
                  <c:v>678.28</c:v>
                </c:pt>
                <c:pt idx="1">
                  <c:v>1674.1512</c:v>
                </c:pt>
                <c:pt idx="2">
                  <c:v>251.87033333333335</c:v>
                </c:pt>
                <c:pt idx="3">
                  <c:v>53.121633333333193</c:v>
                </c:pt>
                <c:pt idx="4">
                  <c:v>619.0335</c:v>
                </c:pt>
                <c:pt idx="5">
                  <c:v>1458</c:v>
                </c:pt>
                <c:pt idx="6">
                  <c:v>2459.2633333333333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'Staunton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1.8648021386196999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9160844911013695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7"/>
              <c:delete val="1"/>
            </c:dLbl>
            <c:dLbl>
              <c:idx val="20"/>
              <c:delete val="1"/>
            </c:dLbl>
            <c:dLbl>
              <c:idx val="23"/>
              <c:layout>
                <c:manualLayout>
                  <c:x val="-5.9673668435830329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delete val="1"/>
            </c:dLbl>
            <c:dLbl>
              <c:idx val="27"/>
              <c:delete val="1"/>
            </c:dLbl>
            <c:dLbl>
              <c:idx val="29"/>
              <c:delete val="1"/>
            </c:dLbl>
            <c:dLbl>
              <c:idx val="3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'Staunton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'Staunton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484.54327083333351</c:v>
                </c:pt>
                <c:pt idx="3">
                  <c:v>462.84422916666699</c:v>
                </c:pt>
                <c:pt idx="4">
                  <c:v>315.91605021796227</c:v>
                </c:pt>
                <c:pt idx="5">
                  <c:v>280.67023771796198</c:v>
                </c:pt>
                <c:pt idx="6">
                  <c:v>174.90374999999972</c:v>
                </c:pt>
                <c:pt idx="7">
                  <c:v>-20.877083333333303</c:v>
                </c:pt>
                <c:pt idx="8">
                  <c:v>81.303583333333336</c:v>
                </c:pt>
                <c:pt idx="9">
                  <c:v>-828.38315000000011</c:v>
                </c:pt>
                <c:pt idx="10">
                  <c:v>-721.0466916666669</c:v>
                </c:pt>
                <c:pt idx="11">
                  <c:v>-650.15135833333306</c:v>
                </c:pt>
                <c:pt idx="12">
                  <c:v>-672.53115000000025</c:v>
                </c:pt>
                <c:pt idx="13">
                  <c:v>-602.03244166666718</c:v>
                </c:pt>
                <c:pt idx="14">
                  <c:v>-637.11756666666679</c:v>
                </c:pt>
                <c:pt idx="15">
                  <c:v>-556.94990000000007</c:v>
                </c:pt>
                <c:pt idx="16">
                  <c:v>-478.0322333333329</c:v>
                </c:pt>
                <c:pt idx="17">
                  <c:v>-400.38456666666661</c:v>
                </c:pt>
                <c:pt idx="18">
                  <c:v>-323.72690000000011</c:v>
                </c:pt>
                <c:pt idx="19">
                  <c:v>-245.87923333333356</c:v>
                </c:pt>
                <c:pt idx="20">
                  <c:v>-169.07156666666697</c:v>
                </c:pt>
                <c:pt idx="21">
                  <c:v>-93.313900000000558</c:v>
                </c:pt>
                <c:pt idx="22">
                  <c:v>-18.606233333333421</c:v>
                </c:pt>
                <c:pt idx="23">
                  <c:v>59.251433333333352</c:v>
                </c:pt>
                <c:pt idx="24">
                  <c:v>147.85909999999967</c:v>
                </c:pt>
                <c:pt idx="25">
                  <c:v>236.46676666666644</c:v>
                </c:pt>
                <c:pt idx="26">
                  <c:v>325.25443333333305</c:v>
                </c:pt>
                <c:pt idx="27">
                  <c:v>430.43209999999954</c:v>
                </c:pt>
                <c:pt idx="28">
                  <c:v>528.56393333333335</c:v>
                </c:pt>
                <c:pt idx="29">
                  <c:v>621.73993333333328</c:v>
                </c:pt>
                <c:pt idx="30">
                  <c:v>702.65776666666625</c:v>
                </c:pt>
                <c:pt idx="31">
                  <c:v>775.66843333333327</c:v>
                </c:pt>
                <c:pt idx="32">
                  <c:v>848.66959999999972</c:v>
                </c:pt>
                <c:pt idx="33">
                  <c:v>921.67076666666617</c:v>
                </c:pt>
                <c:pt idx="34">
                  <c:v>994.68143333333319</c:v>
                </c:pt>
                <c:pt idx="35">
                  <c:v>1067.6825999999996</c:v>
                </c:pt>
                <c:pt idx="36">
                  <c:v>1140.6837666666661</c:v>
                </c:pt>
                <c:pt idx="37">
                  <c:v>1213.6944333333331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253440"/>
        <c:axId val="200255360"/>
      </c:lineChart>
      <c:catAx>
        <c:axId val="20025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0255360"/>
        <c:crosses val="autoZero"/>
        <c:auto val="1"/>
        <c:lblAlgn val="ctr"/>
        <c:lblOffset val="100"/>
        <c:noMultiLvlLbl val="0"/>
      </c:catAx>
      <c:valAx>
        <c:axId val="200255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2002534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'Staunton City'!$U$49:$U$56</c:f>
              <c:strCache>
                <c:ptCount val="8"/>
                <c:pt idx="0">
                  <c:v>ACA Healthcare $602</c:v>
                </c:pt>
                <c:pt idx="1">
                  <c:v>Child Care $1,197</c:v>
                </c:pt>
                <c:pt idx="2">
                  <c:v>Debt payment &amp; Savings $189</c:v>
                </c:pt>
                <c:pt idx="3">
                  <c:v>Discretionary $59</c:v>
                </c:pt>
                <c:pt idx="4">
                  <c:v>Food $619</c:v>
                </c:pt>
                <c:pt idx="5">
                  <c:v>Housing $801</c:v>
                </c:pt>
                <c:pt idx="6">
                  <c:v>Taxes $1,296</c:v>
                </c:pt>
                <c:pt idx="7">
                  <c:v>Transportation $303</c:v>
                </c:pt>
              </c:strCache>
            </c:strRef>
          </c:cat>
          <c:val>
            <c:numRef>
              <c:f>'Staunton City'!$V$49:$V$56</c:f>
              <c:numCache>
                <c:formatCode>"$"#,##0</c:formatCode>
                <c:ptCount val="8"/>
                <c:pt idx="0">
                  <c:v>602.17000000000007</c:v>
                </c:pt>
                <c:pt idx="1">
                  <c:v>1197.1584000000003</c:v>
                </c:pt>
                <c:pt idx="2">
                  <c:v>188.50333333333336</c:v>
                </c:pt>
                <c:pt idx="3">
                  <c:v>59.251433333333352</c:v>
                </c:pt>
                <c:pt idx="4">
                  <c:v>619.0335</c:v>
                </c:pt>
                <c:pt idx="5">
                  <c:v>801</c:v>
                </c:pt>
                <c:pt idx="6">
                  <c:v>1296.0333333333333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'Suffolk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1.8893387314439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5944064158590996E-2"/>
                  <c:y val="2.968960863697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5.0349657742731896E-2"/>
                  <c:y val="-1.34952766531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'Suffolk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'Suffolk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500.17327083333339</c:v>
                </c:pt>
                <c:pt idx="3">
                  <c:v>478.47422916666687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-1011.8231499999997</c:v>
                </c:pt>
                <c:pt idx="13">
                  <c:v>-941.32444166666664</c:v>
                </c:pt>
                <c:pt idx="14">
                  <c:v>-845.97956666666641</c:v>
                </c:pt>
                <c:pt idx="15">
                  <c:v>-765.81189999999924</c:v>
                </c:pt>
                <c:pt idx="16">
                  <c:v>-686.89423333333252</c:v>
                </c:pt>
                <c:pt idx="17">
                  <c:v>-609.24656666666579</c:v>
                </c:pt>
                <c:pt idx="18">
                  <c:v>-532.58889999999974</c:v>
                </c:pt>
                <c:pt idx="19">
                  <c:v>-454.74123333333273</c:v>
                </c:pt>
                <c:pt idx="20">
                  <c:v>-377.93356666666614</c:v>
                </c:pt>
                <c:pt idx="21">
                  <c:v>-302.17589999999973</c:v>
                </c:pt>
                <c:pt idx="22">
                  <c:v>-227.4682333333335</c:v>
                </c:pt>
                <c:pt idx="23">
                  <c:v>-149.61056666666627</c:v>
                </c:pt>
                <c:pt idx="24">
                  <c:v>-61.002899999999499</c:v>
                </c:pt>
                <c:pt idx="25">
                  <c:v>27.604766666666819</c:v>
                </c:pt>
                <c:pt idx="26">
                  <c:v>110.48243333333357</c:v>
                </c:pt>
                <c:pt idx="27">
                  <c:v>215.66010000000006</c:v>
                </c:pt>
                <c:pt idx="28">
                  <c:v>313.79193333333387</c:v>
                </c:pt>
                <c:pt idx="29">
                  <c:v>406.9679333333338</c:v>
                </c:pt>
                <c:pt idx="30">
                  <c:v>487.88576666666677</c:v>
                </c:pt>
                <c:pt idx="31">
                  <c:v>560.89643333333379</c:v>
                </c:pt>
                <c:pt idx="32">
                  <c:v>633.89760000000024</c:v>
                </c:pt>
                <c:pt idx="33">
                  <c:v>706.89876666666669</c:v>
                </c:pt>
                <c:pt idx="34">
                  <c:v>779.90943333333371</c:v>
                </c:pt>
                <c:pt idx="35">
                  <c:v>852.91060000000016</c:v>
                </c:pt>
                <c:pt idx="36">
                  <c:v>925.91176666666661</c:v>
                </c:pt>
                <c:pt idx="37">
                  <c:v>998.92243333333363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961984"/>
        <c:axId val="197972352"/>
      </c:lineChart>
      <c:catAx>
        <c:axId val="1979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7972352"/>
        <c:crosses val="autoZero"/>
        <c:auto val="1"/>
        <c:lblAlgn val="ctr"/>
        <c:lblOffset val="100"/>
        <c:noMultiLvlLbl val="0"/>
      </c:catAx>
      <c:valAx>
        <c:axId val="1979723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79619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'Suffolk City'!$U$49:$U$56</c:f>
              <c:strCache>
                <c:ptCount val="8"/>
                <c:pt idx="0">
                  <c:v>ACA Healthcare $515</c:v>
                </c:pt>
                <c:pt idx="1">
                  <c:v>Child Care $1,221</c:v>
                </c:pt>
                <c:pt idx="2">
                  <c:v>Debt payment &amp; Savings $200</c:v>
                </c:pt>
                <c:pt idx="3">
                  <c:v>Discretionary $28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$1,421</c:v>
                </c:pt>
                <c:pt idx="7">
                  <c:v>Transportation $303</c:v>
                </c:pt>
              </c:strCache>
            </c:strRef>
          </c:cat>
          <c:val>
            <c:numRef>
              <c:f>'Suffolk City'!$V$49:$V$56</c:f>
              <c:numCache>
                <c:formatCode>"$"#,##0</c:formatCode>
                <c:ptCount val="8"/>
                <c:pt idx="0">
                  <c:v>514.79000000000008</c:v>
                </c:pt>
                <c:pt idx="1">
                  <c:v>1220.5404000000001</c:v>
                </c:pt>
                <c:pt idx="2">
                  <c:v>199.57466666666667</c:v>
                </c:pt>
                <c:pt idx="3">
                  <c:v>27.604766666666819</c:v>
                </c:pt>
                <c:pt idx="4">
                  <c:v>619.0335</c:v>
                </c:pt>
                <c:pt idx="5">
                  <c:v>1107</c:v>
                </c:pt>
                <c:pt idx="6">
                  <c:v>1421.0066666666667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Surry!$AK$1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4.4755251326872796E-2"/>
                  <c:y val="-1.6194331983805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Surry!$V$2:$V$39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Surry!$AK$2:$AK$39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500.17327083333339</c:v>
                </c:pt>
                <c:pt idx="3">
                  <c:v>478.47422916666687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-1043.2987499999995</c:v>
                </c:pt>
                <c:pt idx="10">
                  <c:v>-938.75229166666622</c:v>
                </c:pt>
                <c:pt idx="11">
                  <c:v>-867.85695833333239</c:v>
                </c:pt>
                <c:pt idx="12">
                  <c:v>-890.23674999999957</c:v>
                </c:pt>
                <c:pt idx="13">
                  <c:v>-819.7380416666665</c:v>
                </c:pt>
                <c:pt idx="14">
                  <c:v>-724.39316666666627</c:v>
                </c:pt>
                <c:pt idx="15">
                  <c:v>-644.2254999999991</c:v>
                </c:pt>
                <c:pt idx="16">
                  <c:v>-565.30783333333238</c:v>
                </c:pt>
                <c:pt idx="17">
                  <c:v>-487.66016666666565</c:v>
                </c:pt>
                <c:pt idx="18">
                  <c:v>-411.0024999999996</c:v>
                </c:pt>
                <c:pt idx="19">
                  <c:v>-333.15483333333259</c:v>
                </c:pt>
                <c:pt idx="20">
                  <c:v>-256.347166666666</c:v>
                </c:pt>
                <c:pt idx="21">
                  <c:v>-180.58949999999959</c:v>
                </c:pt>
                <c:pt idx="22">
                  <c:v>-105.88183333333336</c:v>
                </c:pt>
                <c:pt idx="23">
                  <c:v>-28.024166666666133</c:v>
                </c:pt>
                <c:pt idx="24">
                  <c:v>60.58350000000064</c:v>
                </c:pt>
                <c:pt idx="25">
                  <c:v>149.19116666666696</c:v>
                </c:pt>
                <c:pt idx="26">
                  <c:v>232.06883333333371</c:v>
                </c:pt>
                <c:pt idx="27">
                  <c:v>337.2465000000002</c:v>
                </c:pt>
                <c:pt idx="28">
                  <c:v>435.37833333333401</c:v>
                </c:pt>
                <c:pt idx="29">
                  <c:v>528.55433333333394</c:v>
                </c:pt>
                <c:pt idx="30">
                  <c:v>609.47216666666691</c:v>
                </c:pt>
                <c:pt idx="31">
                  <c:v>682.48283333333393</c:v>
                </c:pt>
                <c:pt idx="32">
                  <c:v>755.48400000000038</c:v>
                </c:pt>
                <c:pt idx="33">
                  <c:v>828.48516666666683</c:v>
                </c:pt>
                <c:pt idx="34">
                  <c:v>901.49583333333385</c:v>
                </c:pt>
                <c:pt idx="35">
                  <c:v>974.4970000000003</c:v>
                </c:pt>
                <c:pt idx="36">
                  <c:v>1047.4981666666667</c:v>
                </c:pt>
                <c:pt idx="37">
                  <c:v>1120.5088333333338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066944"/>
        <c:axId val="198068864"/>
      </c:lineChart>
      <c:catAx>
        <c:axId val="19806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8068864"/>
        <c:crosses val="autoZero"/>
        <c:auto val="1"/>
        <c:lblAlgn val="ctr"/>
        <c:lblOffset val="100"/>
        <c:noMultiLvlLbl val="0"/>
      </c:catAx>
      <c:valAx>
        <c:axId val="1980688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806694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Bland!$U$49:$U$56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 </c:v>
                </c:pt>
              </c:strCache>
            </c:strRef>
          </c:cat>
          <c:val>
            <c:numRef>
              <c:f>Bland!$V$49:$V$56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Surry!$U$49:$U$56</c:f>
              <c:strCache>
                <c:ptCount val="8"/>
                <c:pt idx="0">
                  <c:v>ACA Healthcare $498</c:v>
                </c:pt>
                <c:pt idx="1">
                  <c:v>Child Care $1,099</c:v>
                </c:pt>
                <c:pt idx="2">
                  <c:v>Debt payment &amp; Savings $194</c:v>
                </c:pt>
                <c:pt idx="3">
                  <c:v>Discretionary $61</c:v>
                </c:pt>
                <c:pt idx="4">
                  <c:v>Food $619 </c:v>
                </c:pt>
                <c:pt idx="5">
                  <c:v>Housing $1,107</c:v>
                </c:pt>
                <c:pt idx="6">
                  <c:v>Taxes $1,359</c:v>
                </c:pt>
                <c:pt idx="7">
                  <c:v>Transportation $303</c:v>
                </c:pt>
              </c:strCache>
            </c:strRef>
          </c:cat>
          <c:val>
            <c:numRef>
              <c:f>Surry!$V$49:$V$56</c:f>
              <c:numCache>
                <c:formatCode>"$"#,##0</c:formatCode>
                <c:ptCount val="8"/>
                <c:pt idx="0">
                  <c:v>498.22</c:v>
                </c:pt>
                <c:pt idx="1">
                  <c:v>1098.954</c:v>
                </c:pt>
                <c:pt idx="2">
                  <c:v>194.03900000000002</c:v>
                </c:pt>
                <c:pt idx="3">
                  <c:v>60.58350000000064</c:v>
                </c:pt>
                <c:pt idx="4">
                  <c:v>619.0335</c:v>
                </c:pt>
                <c:pt idx="5">
                  <c:v>1107</c:v>
                </c:pt>
                <c:pt idx="6">
                  <c:v>1358.52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Sussex!$AK$1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475525132687272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Sussex!$V$2:$V$39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Sussex!$AK$2:$AK$39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255.08848771796193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-770.10619978203749</c:v>
                </c:pt>
                <c:pt idx="10">
                  <c:v>-805.34229166666637</c:v>
                </c:pt>
                <c:pt idx="11">
                  <c:v>-734.44695833333253</c:v>
                </c:pt>
                <c:pt idx="12">
                  <c:v>-756.82674999999972</c:v>
                </c:pt>
                <c:pt idx="13">
                  <c:v>-686.32804166666665</c:v>
                </c:pt>
                <c:pt idx="14">
                  <c:v>-608.78316666666615</c:v>
                </c:pt>
                <c:pt idx="15">
                  <c:v>-528.61549999999943</c:v>
                </c:pt>
                <c:pt idx="16">
                  <c:v>-449.69783333333226</c:v>
                </c:pt>
                <c:pt idx="17">
                  <c:v>-372.05016666666597</c:v>
                </c:pt>
                <c:pt idx="18">
                  <c:v>-295.39249999999947</c:v>
                </c:pt>
                <c:pt idx="19">
                  <c:v>-217.54483333333292</c:v>
                </c:pt>
                <c:pt idx="20">
                  <c:v>-140.73716666666633</c:v>
                </c:pt>
                <c:pt idx="21">
                  <c:v>-64.979499999999916</c:v>
                </c:pt>
                <c:pt idx="22">
                  <c:v>9.7281666666672209</c:v>
                </c:pt>
                <c:pt idx="23">
                  <c:v>87.585833333333994</c:v>
                </c:pt>
                <c:pt idx="24">
                  <c:v>176.8435000000004</c:v>
                </c:pt>
                <c:pt idx="25">
                  <c:v>282.02116666666689</c:v>
                </c:pt>
                <c:pt idx="26">
                  <c:v>387.19883333333382</c:v>
                </c:pt>
                <c:pt idx="27">
                  <c:v>492.37650000000031</c:v>
                </c:pt>
                <c:pt idx="28">
                  <c:v>590.50833333333412</c:v>
                </c:pt>
                <c:pt idx="29">
                  <c:v>683.68433333333405</c:v>
                </c:pt>
                <c:pt idx="30">
                  <c:v>764.60216666666702</c:v>
                </c:pt>
                <c:pt idx="31">
                  <c:v>837.61283333333404</c:v>
                </c:pt>
                <c:pt idx="32">
                  <c:v>910.61400000000049</c:v>
                </c:pt>
                <c:pt idx="33">
                  <c:v>983.61516666666694</c:v>
                </c:pt>
                <c:pt idx="34">
                  <c:v>1056.625833333334</c:v>
                </c:pt>
                <c:pt idx="35">
                  <c:v>1129.6270000000004</c:v>
                </c:pt>
                <c:pt idx="36">
                  <c:v>1202.6281666666669</c:v>
                </c:pt>
                <c:pt idx="37">
                  <c:v>1275.6388333333339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73184"/>
        <c:axId val="199775360"/>
      </c:lineChart>
      <c:catAx>
        <c:axId val="1997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9775360"/>
        <c:crosses val="autoZero"/>
        <c:auto val="1"/>
        <c:lblAlgn val="ctr"/>
        <c:lblOffset val="100"/>
        <c:noMultiLvlLbl val="0"/>
      </c:catAx>
      <c:valAx>
        <c:axId val="199775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997731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Sussex!$U$49:$U$56</c:f>
              <c:strCache>
                <c:ptCount val="8"/>
                <c:pt idx="0">
                  <c:v>ACA Healthcare $453</c:v>
                </c:pt>
                <c:pt idx="1">
                  <c:v>Child Care $1,099</c:v>
                </c:pt>
                <c:pt idx="2">
                  <c:v>Debt payment &amp; Savings $183</c:v>
                </c:pt>
                <c:pt idx="3">
                  <c:v>Discretionary $10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Sussex!$V$49:$V$56</c:f>
              <c:numCache>
                <c:formatCode>"$"#,##0</c:formatCode>
                <c:ptCount val="8"/>
                <c:pt idx="0">
                  <c:v>452.71999999999997</c:v>
                </c:pt>
                <c:pt idx="1">
                  <c:v>1098.954</c:v>
                </c:pt>
                <c:pt idx="2">
                  <c:v>182.96766666666667</c:v>
                </c:pt>
                <c:pt idx="3">
                  <c:v>9.7281666666672209</c:v>
                </c:pt>
                <c:pt idx="4">
                  <c:v>619.0335</c:v>
                </c:pt>
                <c:pt idx="5">
                  <c:v>993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Tazewell!$AK$1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54312406337743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Tazewell!$V$2:$V$39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Tazewell!$AK$2:$AK$39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-251.0307499999999</c:v>
                </c:pt>
                <c:pt idx="10">
                  <c:v>-146.05429166666636</c:v>
                </c:pt>
                <c:pt idx="11">
                  <c:v>-75.158958333332521</c:v>
                </c:pt>
                <c:pt idx="12">
                  <c:v>-97.538750000000164</c:v>
                </c:pt>
                <c:pt idx="13">
                  <c:v>-27.040041666667094</c:v>
                </c:pt>
                <c:pt idx="14">
                  <c:v>-48.565166666666755</c:v>
                </c:pt>
                <c:pt idx="15">
                  <c:v>31.602500000000418</c:v>
                </c:pt>
                <c:pt idx="16">
                  <c:v>110.52016666666714</c:v>
                </c:pt>
                <c:pt idx="17">
                  <c:v>188.16783333333387</c:v>
                </c:pt>
                <c:pt idx="18">
                  <c:v>264.82549999999992</c:v>
                </c:pt>
                <c:pt idx="19">
                  <c:v>342.67316666666693</c:v>
                </c:pt>
                <c:pt idx="20">
                  <c:v>419.48083333333352</c:v>
                </c:pt>
                <c:pt idx="21">
                  <c:v>495.23849999999993</c:v>
                </c:pt>
                <c:pt idx="22">
                  <c:v>569.94616666666616</c:v>
                </c:pt>
                <c:pt idx="23">
                  <c:v>647.80383333333339</c:v>
                </c:pt>
                <c:pt idx="24">
                  <c:v>736.41150000000016</c:v>
                </c:pt>
                <c:pt idx="25">
                  <c:v>825.01916666666648</c:v>
                </c:pt>
                <c:pt idx="26">
                  <c:v>908.80683333333354</c:v>
                </c:pt>
                <c:pt idx="27">
                  <c:v>1013.9845</c:v>
                </c:pt>
                <c:pt idx="28">
                  <c:v>1112.1163333333338</c:v>
                </c:pt>
                <c:pt idx="29">
                  <c:v>1205.2923333333338</c:v>
                </c:pt>
                <c:pt idx="30">
                  <c:v>1286.2101666666667</c:v>
                </c:pt>
                <c:pt idx="31">
                  <c:v>1359.2208333333338</c:v>
                </c:pt>
                <c:pt idx="32">
                  <c:v>1432.2220000000002</c:v>
                </c:pt>
                <c:pt idx="33">
                  <c:v>1505.2231666666667</c:v>
                </c:pt>
                <c:pt idx="34">
                  <c:v>1578.2338333333337</c:v>
                </c:pt>
                <c:pt idx="35">
                  <c:v>1651.2350000000001</c:v>
                </c:pt>
                <c:pt idx="36">
                  <c:v>1724.2361666666666</c:v>
                </c:pt>
                <c:pt idx="37">
                  <c:v>1797.2468333333336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57280"/>
        <c:axId val="199859200"/>
      </c:lineChart>
      <c:catAx>
        <c:axId val="1998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9859200"/>
        <c:crosses val="autoZero"/>
        <c:auto val="1"/>
        <c:lblAlgn val="ctr"/>
        <c:lblOffset val="100"/>
        <c:noMultiLvlLbl val="0"/>
      </c:catAx>
      <c:valAx>
        <c:axId val="199859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9985728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Tazewell!$U$49:$U$56</c:f>
              <c:strCache>
                <c:ptCount val="8"/>
                <c:pt idx="0">
                  <c:v>ACA Healthcare $372</c:v>
                </c:pt>
                <c:pt idx="1">
                  <c:v>Child Care $772</c:v>
                </c:pt>
                <c:pt idx="2">
                  <c:v>Debt payment &amp; Savings $144</c:v>
                </c:pt>
                <c:pt idx="3">
                  <c:v>Discretionary $32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Tazewell!$V$49:$V$56</c:f>
              <c:numCache>
                <c:formatCode>"$"#,##0</c:formatCode>
                <c:ptCount val="8"/>
                <c:pt idx="0">
                  <c:v>371.95000000000005</c:v>
                </c:pt>
                <c:pt idx="1">
                  <c:v>771.60599999999999</c:v>
                </c:pt>
                <c:pt idx="2">
                  <c:v>144.21800000000002</c:v>
                </c:pt>
                <c:pt idx="3">
                  <c:v>31.602500000000418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'Virginia Beach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2.23776256634363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10256470496334E-2"/>
                  <c:y val="2.69905533063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983683421791519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4"/>
              <c:delete val="1"/>
            </c:dLbl>
            <c:dLbl>
              <c:idx val="2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'Virginia Beach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'Virginia Beach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493.02327083333353</c:v>
                </c:pt>
                <c:pt idx="3">
                  <c:v>471.32422916666678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-1322.80375</c:v>
                </c:pt>
                <c:pt idx="13">
                  <c:v>-1252.3050416666665</c:v>
                </c:pt>
                <c:pt idx="14">
                  <c:v>-1156.9601666666667</c:v>
                </c:pt>
                <c:pt idx="15">
                  <c:v>-1076.7924999999996</c:v>
                </c:pt>
                <c:pt idx="16">
                  <c:v>-997.87483333333284</c:v>
                </c:pt>
                <c:pt idx="17">
                  <c:v>-920.22716666666656</c:v>
                </c:pt>
                <c:pt idx="18">
                  <c:v>-843.56949999999961</c:v>
                </c:pt>
                <c:pt idx="19">
                  <c:v>-765.72183333333351</c:v>
                </c:pt>
                <c:pt idx="20">
                  <c:v>-688.91416666666692</c:v>
                </c:pt>
                <c:pt idx="21">
                  <c:v>-613.15650000000051</c:v>
                </c:pt>
                <c:pt idx="22">
                  <c:v>-538.44883333333337</c:v>
                </c:pt>
                <c:pt idx="23">
                  <c:v>-460.5911666666666</c:v>
                </c:pt>
                <c:pt idx="24">
                  <c:v>-371.98349999999982</c:v>
                </c:pt>
                <c:pt idx="25">
                  <c:v>-283.37583333333305</c:v>
                </c:pt>
                <c:pt idx="26">
                  <c:v>-200.49816666666629</c:v>
                </c:pt>
                <c:pt idx="27">
                  <c:v>-95.320499999999811</c:v>
                </c:pt>
                <c:pt idx="28">
                  <c:v>2.8113333333340051</c:v>
                </c:pt>
                <c:pt idx="29">
                  <c:v>95.987333333333481</c:v>
                </c:pt>
                <c:pt idx="30">
                  <c:v>176.90516666666645</c:v>
                </c:pt>
                <c:pt idx="31">
                  <c:v>249.91583333333347</c:v>
                </c:pt>
                <c:pt idx="32">
                  <c:v>322.91699999999946</c:v>
                </c:pt>
                <c:pt idx="33">
                  <c:v>395.91816666666637</c:v>
                </c:pt>
                <c:pt idx="34">
                  <c:v>468.92883333333339</c:v>
                </c:pt>
                <c:pt idx="35">
                  <c:v>541.93000000000029</c:v>
                </c:pt>
                <c:pt idx="36">
                  <c:v>614.93116666666629</c:v>
                </c:pt>
                <c:pt idx="37">
                  <c:v>687.94183333333331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002368"/>
        <c:axId val="201029120"/>
      </c:lineChart>
      <c:catAx>
        <c:axId val="20100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1029120"/>
        <c:crosses val="autoZero"/>
        <c:auto val="1"/>
        <c:lblAlgn val="ctr"/>
        <c:lblOffset val="100"/>
        <c:noMultiLvlLbl val="0"/>
      </c:catAx>
      <c:valAx>
        <c:axId val="201029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2010023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'Virginia Beach City'!$U$49:$U$56</c:f>
              <c:strCache>
                <c:ptCount val="8"/>
                <c:pt idx="0">
                  <c:v>ACA Healthcare $537</c:v>
                </c:pt>
                <c:pt idx="1">
                  <c:v>Child Care $1,532</c:v>
                </c:pt>
                <c:pt idx="2">
                  <c:v>Debt payment &amp; Savings $216</c:v>
                </c:pt>
                <c:pt idx="3">
                  <c:v>Discretionary $3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$1,616</c:v>
                </c:pt>
                <c:pt idx="7">
                  <c:v>Transportation $303</c:v>
                </c:pt>
              </c:strCache>
            </c:strRef>
          </c:cat>
          <c:val>
            <c:numRef>
              <c:f>'Virginia Beach City'!$V$49:$V$56</c:f>
              <c:numCache>
                <c:formatCode>"$"#,##0</c:formatCode>
                <c:ptCount val="8"/>
                <c:pt idx="0">
                  <c:v>537.09</c:v>
                </c:pt>
                <c:pt idx="1">
                  <c:v>1531.5210000000002</c:v>
                </c:pt>
                <c:pt idx="2">
                  <c:v>215.81083333333336</c:v>
                </c:pt>
                <c:pt idx="3">
                  <c:v>2.8113333333340051</c:v>
                </c:pt>
                <c:pt idx="4">
                  <c:v>619.0335</c:v>
                </c:pt>
                <c:pt idx="5">
                  <c:v>1107</c:v>
                </c:pt>
                <c:pt idx="6">
                  <c:v>1615.8833333333334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Warren!$AK$1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6107229940675797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9160844911013695E-2"/>
                  <c:y val="2.968960863697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4755251326872726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Warren!$V$2:$V$39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Warren!$AK$2:$AK$39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494.01327083333354</c:v>
                </c:pt>
                <c:pt idx="3">
                  <c:v>472.31422916666679</c:v>
                </c:pt>
                <c:pt idx="4">
                  <c:v>309.78605021796216</c:v>
                </c:pt>
                <c:pt idx="5">
                  <c:v>274.5402377179621</c:v>
                </c:pt>
                <c:pt idx="6">
                  <c:v>255.32848771796193</c:v>
                </c:pt>
                <c:pt idx="7">
                  <c:v>42.920258551295319</c:v>
                </c:pt>
                <c:pt idx="8">
                  <c:v>92.703529384628837</c:v>
                </c:pt>
                <c:pt idx="9">
                  <c:v>117.78380021796238</c:v>
                </c:pt>
                <c:pt idx="10">
                  <c:v>101.0767083333335</c:v>
                </c:pt>
                <c:pt idx="11">
                  <c:v>153.64404166666691</c:v>
                </c:pt>
                <c:pt idx="12">
                  <c:v>-638.0035499999999</c:v>
                </c:pt>
                <c:pt idx="13">
                  <c:v>-567.50484166666683</c:v>
                </c:pt>
                <c:pt idx="14">
                  <c:v>-593.89996666666639</c:v>
                </c:pt>
                <c:pt idx="15">
                  <c:v>-489.6622999999995</c:v>
                </c:pt>
                <c:pt idx="16">
                  <c:v>-434.81463333333249</c:v>
                </c:pt>
                <c:pt idx="17">
                  <c:v>-357.16696666666621</c:v>
                </c:pt>
                <c:pt idx="18">
                  <c:v>-280.50929999999971</c:v>
                </c:pt>
                <c:pt idx="19">
                  <c:v>-202.6616333333327</c:v>
                </c:pt>
                <c:pt idx="20">
                  <c:v>-125.85396666666611</c:v>
                </c:pt>
                <c:pt idx="21">
                  <c:v>-50.096299999999701</c:v>
                </c:pt>
                <c:pt idx="22">
                  <c:v>24.611366666666527</c:v>
                </c:pt>
                <c:pt idx="23">
                  <c:v>102.46903333333375</c:v>
                </c:pt>
                <c:pt idx="24">
                  <c:v>191.07670000000007</c:v>
                </c:pt>
                <c:pt idx="25">
                  <c:v>279.68436666666639</c:v>
                </c:pt>
                <c:pt idx="26">
                  <c:v>348.67203333333373</c:v>
                </c:pt>
                <c:pt idx="27">
                  <c:v>453.84970000000021</c:v>
                </c:pt>
                <c:pt idx="28">
                  <c:v>551.98153333333403</c:v>
                </c:pt>
                <c:pt idx="29">
                  <c:v>645.15753333333396</c:v>
                </c:pt>
                <c:pt idx="30">
                  <c:v>726.07536666666692</c:v>
                </c:pt>
                <c:pt idx="31">
                  <c:v>799.08603333333394</c:v>
                </c:pt>
                <c:pt idx="32">
                  <c:v>872.08720000000039</c:v>
                </c:pt>
                <c:pt idx="33">
                  <c:v>945.08836666666684</c:v>
                </c:pt>
                <c:pt idx="34">
                  <c:v>1018.0990333333339</c:v>
                </c:pt>
                <c:pt idx="35">
                  <c:v>1091.1002000000003</c:v>
                </c:pt>
                <c:pt idx="36">
                  <c:v>1164.1013666666668</c:v>
                </c:pt>
                <c:pt idx="37">
                  <c:v>1237.1120333333338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26400"/>
        <c:axId val="200617984"/>
      </c:lineChart>
      <c:catAx>
        <c:axId val="20072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0617984"/>
        <c:crosses val="autoZero"/>
        <c:auto val="1"/>
        <c:lblAlgn val="ctr"/>
        <c:lblOffset val="100"/>
        <c:noMultiLvlLbl val="0"/>
      </c:catAx>
      <c:valAx>
        <c:axId val="200617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2007264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Warren!$U$49:$U$56</c:f>
              <c:strCache>
                <c:ptCount val="8"/>
                <c:pt idx="0">
                  <c:v>ACA Healthcare $582</c:v>
                </c:pt>
                <c:pt idx="1">
                  <c:v>Child Care $1,038</c:v>
                </c:pt>
                <c:pt idx="2">
                  <c:v>Debt payment &amp; Savings $183</c:v>
                </c:pt>
                <c:pt idx="3">
                  <c:v>Discretionary $25</c:v>
                </c:pt>
                <c:pt idx="4">
                  <c:v>Food $619 </c:v>
                </c:pt>
                <c:pt idx="5">
                  <c:v>Housing $910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Warren!$V$49:$V$56</c:f>
              <c:numCache>
                <c:formatCode>"$"#,##0</c:formatCode>
                <c:ptCount val="8"/>
                <c:pt idx="0">
                  <c:v>581.63</c:v>
                </c:pt>
                <c:pt idx="1">
                  <c:v>1038.1608000000001</c:v>
                </c:pt>
                <c:pt idx="2">
                  <c:v>182.96766666666667</c:v>
                </c:pt>
                <c:pt idx="3">
                  <c:v>24.611366666666527</c:v>
                </c:pt>
                <c:pt idx="4">
                  <c:v>619.0335</c:v>
                </c:pt>
                <c:pt idx="5">
                  <c:v>910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Washington!$AK$1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1701636356534897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Washington!$V$2:$V$39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Washington!$AK$2:$AK$39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501.10327083333345</c:v>
                </c:pt>
                <c:pt idx="3">
                  <c:v>405.9692500000001</c:v>
                </c:pt>
                <c:pt idx="4">
                  <c:v>309.72605021796221</c:v>
                </c:pt>
                <c:pt idx="5">
                  <c:v>264.23808333333341</c:v>
                </c:pt>
                <c:pt idx="6">
                  <c:v>227.86374999999975</c:v>
                </c:pt>
                <c:pt idx="7">
                  <c:v>115.93291666666664</c:v>
                </c:pt>
                <c:pt idx="8">
                  <c:v>218.11358333333328</c:v>
                </c:pt>
                <c:pt idx="9">
                  <c:v>-289.40274999999974</c:v>
                </c:pt>
                <c:pt idx="10">
                  <c:v>-185.89629166666646</c:v>
                </c:pt>
                <c:pt idx="11">
                  <c:v>-115.00095833333262</c:v>
                </c:pt>
                <c:pt idx="12">
                  <c:v>-137.38074999999981</c:v>
                </c:pt>
                <c:pt idx="13">
                  <c:v>-66.882041666666737</c:v>
                </c:pt>
                <c:pt idx="14">
                  <c:v>5.8728333333338014</c:v>
                </c:pt>
                <c:pt idx="15">
                  <c:v>86.04050000000052</c:v>
                </c:pt>
                <c:pt idx="16">
                  <c:v>164.95816666666769</c:v>
                </c:pt>
                <c:pt idx="17">
                  <c:v>242.60583333333398</c:v>
                </c:pt>
                <c:pt idx="18">
                  <c:v>319.26350000000048</c:v>
                </c:pt>
                <c:pt idx="19">
                  <c:v>397.11116666666703</c:v>
                </c:pt>
                <c:pt idx="20">
                  <c:v>473.91883333333362</c:v>
                </c:pt>
                <c:pt idx="21">
                  <c:v>549.67650000000003</c:v>
                </c:pt>
                <c:pt idx="22">
                  <c:v>624.38416666666717</c:v>
                </c:pt>
                <c:pt idx="23">
                  <c:v>702.24183333333394</c:v>
                </c:pt>
                <c:pt idx="24">
                  <c:v>790.84950000000026</c:v>
                </c:pt>
                <c:pt idx="25">
                  <c:v>879.45716666666704</c:v>
                </c:pt>
                <c:pt idx="26">
                  <c:v>960.11483333333354</c:v>
                </c:pt>
                <c:pt idx="27">
                  <c:v>1065.2925</c:v>
                </c:pt>
                <c:pt idx="28">
                  <c:v>1163.4243333333338</c:v>
                </c:pt>
                <c:pt idx="29">
                  <c:v>1256.6003333333338</c:v>
                </c:pt>
                <c:pt idx="30">
                  <c:v>1337.5181666666667</c:v>
                </c:pt>
                <c:pt idx="31">
                  <c:v>1410.5288333333338</c:v>
                </c:pt>
                <c:pt idx="32">
                  <c:v>1483.5300000000002</c:v>
                </c:pt>
                <c:pt idx="33">
                  <c:v>1556.5311666666666</c:v>
                </c:pt>
                <c:pt idx="34">
                  <c:v>1629.5418333333337</c:v>
                </c:pt>
                <c:pt idx="35">
                  <c:v>1702.5430000000001</c:v>
                </c:pt>
                <c:pt idx="36">
                  <c:v>1775.5441666666666</c:v>
                </c:pt>
                <c:pt idx="37">
                  <c:v>1848.5548333333336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65696"/>
        <c:axId val="199567616"/>
      </c:lineChart>
      <c:catAx>
        <c:axId val="19956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9567616"/>
        <c:crosses val="autoZero"/>
        <c:auto val="1"/>
        <c:lblAlgn val="ctr"/>
        <c:lblOffset val="100"/>
        <c:noMultiLvlLbl val="0"/>
      </c:catAx>
      <c:valAx>
        <c:axId val="199567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9956569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Botetourt!$AK$1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4.66200534654925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Botetourt!$V$2:$V$39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Botetourt!$AK$2:$AK$39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500.44327083333337</c:v>
                </c:pt>
                <c:pt idx="3">
                  <c:v>478.74422916666686</c:v>
                </c:pt>
                <c:pt idx="4">
                  <c:v>309.06605021796236</c:v>
                </c:pt>
                <c:pt idx="5">
                  <c:v>273.82023771796207</c:v>
                </c:pt>
                <c:pt idx="6">
                  <c:v>246.80848771796195</c:v>
                </c:pt>
                <c:pt idx="7">
                  <c:v>41.272916666666561</c:v>
                </c:pt>
                <c:pt idx="8">
                  <c:v>143.4535833333332</c:v>
                </c:pt>
                <c:pt idx="9">
                  <c:v>-496.87251000000015</c:v>
                </c:pt>
                <c:pt idx="10">
                  <c:v>-396.13605166666684</c:v>
                </c:pt>
                <c:pt idx="11">
                  <c:v>-327.97071833333348</c:v>
                </c:pt>
                <c:pt idx="12">
                  <c:v>-350.35051000000067</c:v>
                </c:pt>
                <c:pt idx="13">
                  <c:v>-279.8518016666676</c:v>
                </c:pt>
                <c:pt idx="14">
                  <c:v>-177.66692666666677</c:v>
                </c:pt>
                <c:pt idx="15">
                  <c:v>-97.499260000000049</c:v>
                </c:pt>
                <c:pt idx="16">
                  <c:v>-18.55159333333313</c:v>
                </c:pt>
                <c:pt idx="17">
                  <c:v>59.066073333333406</c:v>
                </c:pt>
                <c:pt idx="18">
                  <c:v>135.72373999999991</c:v>
                </c:pt>
                <c:pt idx="19">
                  <c:v>213.57140666666646</c:v>
                </c:pt>
                <c:pt idx="20">
                  <c:v>290.37907333333305</c:v>
                </c:pt>
                <c:pt idx="21">
                  <c:v>366.13673999999946</c:v>
                </c:pt>
                <c:pt idx="22">
                  <c:v>440.8444066666666</c:v>
                </c:pt>
                <c:pt idx="23">
                  <c:v>518.70207333333337</c:v>
                </c:pt>
                <c:pt idx="24">
                  <c:v>607.30973999999969</c:v>
                </c:pt>
                <c:pt idx="25">
                  <c:v>695.91740666666647</c:v>
                </c:pt>
                <c:pt idx="26">
                  <c:v>764.93507333333309</c:v>
                </c:pt>
                <c:pt idx="27">
                  <c:v>870.11273999999958</c:v>
                </c:pt>
                <c:pt idx="28">
                  <c:v>968.24457333333339</c:v>
                </c:pt>
                <c:pt idx="29">
                  <c:v>1061.4205733333333</c:v>
                </c:pt>
                <c:pt idx="30">
                  <c:v>1142.3384066666663</c:v>
                </c:pt>
                <c:pt idx="31">
                  <c:v>1215.3490733333333</c:v>
                </c:pt>
                <c:pt idx="32">
                  <c:v>1288.3502399999998</c:v>
                </c:pt>
                <c:pt idx="33">
                  <c:v>1361.3514066666662</c:v>
                </c:pt>
                <c:pt idx="34">
                  <c:v>1434.3620733333332</c:v>
                </c:pt>
                <c:pt idx="35">
                  <c:v>1507.3632399999997</c:v>
                </c:pt>
                <c:pt idx="36">
                  <c:v>1580.3644066666661</c:v>
                </c:pt>
                <c:pt idx="37">
                  <c:v>1653.3750733333331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47744"/>
        <c:axId val="182854016"/>
      </c:lineChart>
      <c:catAx>
        <c:axId val="1828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854016"/>
        <c:crosses val="autoZero"/>
        <c:auto val="1"/>
        <c:lblAlgn val="ctr"/>
        <c:lblOffset val="100"/>
        <c:noMultiLvlLbl val="0"/>
      </c:catAx>
      <c:valAx>
        <c:axId val="1828540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84774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Washington!$U$49:$U$56</c:f>
              <c:strCache>
                <c:ptCount val="8"/>
                <c:pt idx="0">
                  <c:v>ACA Healthcare $254</c:v>
                </c:pt>
                <c:pt idx="1">
                  <c:v>Child Care $795</c:v>
                </c:pt>
                <c:pt idx="2">
                  <c:v>Debt payment &amp; Savings $139</c:v>
                </c:pt>
                <c:pt idx="3">
                  <c:v>Discretionary $6</c:v>
                </c:pt>
                <c:pt idx="4">
                  <c:v>Food $619 </c:v>
                </c:pt>
                <c:pt idx="5">
                  <c:v>Housing $658</c:v>
                </c:pt>
                <c:pt idx="6">
                  <c:v>Taxes $734</c:v>
                </c:pt>
                <c:pt idx="7">
                  <c:v>Transportation $303</c:v>
                </c:pt>
              </c:strCache>
            </c:strRef>
          </c:cat>
          <c:val>
            <c:numRef>
              <c:f>Washington!$V$49:$V$56</c:f>
              <c:numCache>
                <c:formatCode>"$"#,##0</c:formatCode>
                <c:ptCount val="8"/>
                <c:pt idx="0">
                  <c:v>254.12</c:v>
                </c:pt>
                <c:pt idx="1">
                  <c:v>794.98799999999994</c:v>
                </c:pt>
                <c:pt idx="2">
                  <c:v>138.68233333333333</c:v>
                </c:pt>
                <c:pt idx="3">
                  <c:v>5.8728333333338014</c:v>
                </c:pt>
                <c:pt idx="4">
                  <c:v>619.0335</c:v>
                </c:pt>
                <c:pt idx="5">
                  <c:v>658</c:v>
                </c:pt>
                <c:pt idx="6">
                  <c:v>733.65333333333342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'Waynesboro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1.8648021386196999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9160844911013695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7"/>
              <c:delete val="1"/>
            </c:dLbl>
            <c:dLbl>
              <c:idx val="20"/>
              <c:delete val="1"/>
            </c:dLbl>
            <c:dLbl>
              <c:idx val="23"/>
              <c:layout>
                <c:manualLayout>
                  <c:x val="-5.9673668435830329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delete val="1"/>
            </c:dLbl>
            <c:dLbl>
              <c:idx val="27"/>
              <c:delete val="1"/>
            </c:dLbl>
            <c:dLbl>
              <c:idx val="29"/>
              <c:delete val="1"/>
            </c:dLbl>
            <c:dLbl>
              <c:idx val="3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'Waynesboro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'Waynesboro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484.54327083333351</c:v>
                </c:pt>
                <c:pt idx="3">
                  <c:v>462.84422916666699</c:v>
                </c:pt>
                <c:pt idx="4">
                  <c:v>315.91605021796227</c:v>
                </c:pt>
                <c:pt idx="5">
                  <c:v>280.67023771796198</c:v>
                </c:pt>
                <c:pt idx="6">
                  <c:v>174.90374999999972</c:v>
                </c:pt>
                <c:pt idx="7">
                  <c:v>-20.877083333333303</c:v>
                </c:pt>
                <c:pt idx="8">
                  <c:v>81.303583333333336</c:v>
                </c:pt>
                <c:pt idx="9">
                  <c:v>-828.38315000000011</c:v>
                </c:pt>
                <c:pt idx="10">
                  <c:v>-721.0466916666669</c:v>
                </c:pt>
                <c:pt idx="11">
                  <c:v>-650.15135833333306</c:v>
                </c:pt>
                <c:pt idx="12">
                  <c:v>-672.53115000000025</c:v>
                </c:pt>
                <c:pt idx="13">
                  <c:v>-602.03244166666718</c:v>
                </c:pt>
                <c:pt idx="14">
                  <c:v>-637.11756666666679</c:v>
                </c:pt>
                <c:pt idx="15">
                  <c:v>-556.94990000000007</c:v>
                </c:pt>
                <c:pt idx="16">
                  <c:v>-478.0322333333329</c:v>
                </c:pt>
                <c:pt idx="17">
                  <c:v>-400.38456666666661</c:v>
                </c:pt>
                <c:pt idx="18">
                  <c:v>-323.72690000000011</c:v>
                </c:pt>
                <c:pt idx="19">
                  <c:v>-245.87923333333356</c:v>
                </c:pt>
                <c:pt idx="20">
                  <c:v>-169.07156666666697</c:v>
                </c:pt>
                <c:pt idx="21">
                  <c:v>-93.313900000000558</c:v>
                </c:pt>
                <c:pt idx="22">
                  <c:v>-18.606233333333421</c:v>
                </c:pt>
                <c:pt idx="23">
                  <c:v>59.251433333333352</c:v>
                </c:pt>
                <c:pt idx="24">
                  <c:v>147.85909999999967</c:v>
                </c:pt>
                <c:pt idx="25">
                  <c:v>236.46676666666644</c:v>
                </c:pt>
                <c:pt idx="26">
                  <c:v>325.25443333333305</c:v>
                </c:pt>
                <c:pt idx="27">
                  <c:v>430.43209999999954</c:v>
                </c:pt>
                <c:pt idx="28">
                  <c:v>528.56393333333335</c:v>
                </c:pt>
                <c:pt idx="29">
                  <c:v>621.73993333333328</c:v>
                </c:pt>
                <c:pt idx="30">
                  <c:v>702.65776666666625</c:v>
                </c:pt>
                <c:pt idx="31">
                  <c:v>775.66843333333327</c:v>
                </c:pt>
                <c:pt idx="32">
                  <c:v>848.66959999999972</c:v>
                </c:pt>
                <c:pt idx="33">
                  <c:v>921.67076666666617</c:v>
                </c:pt>
                <c:pt idx="34">
                  <c:v>994.68143333333319</c:v>
                </c:pt>
                <c:pt idx="35">
                  <c:v>1067.6825999999996</c:v>
                </c:pt>
                <c:pt idx="36">
                  <c:v>1140.6837666666661</c:v>
                </c:pt>
                <c:pt idx="37">
                  <c:v>1213.6944333333331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1507968"/>
        <c:axId val="201509888"/>
      </c:lineChart>
      <c:catAx>
        <c:axId val="20150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1509888"/>
        <c:crosses val="autoZero"/>
        <c:auto val="1"/>
        <c:lblAlgn val="ctr"/>
        <c:lblOffset val="100"/>
        <c:noMultiLvlLbl val="0"/>
      </c:catAx>
      <c:valAx>
        <c:axId val="2015098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20150796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'Waynesboro City'!$U$49:$U$56</c:f>
              <c:strCache>
                <c:ptCount val="8"/>
                <c:pt idx="0">
                  <c:v>ACA Healthcare $602</c:v>
                </c:pt>
                <c:pt idx="1">
                  <c:v>Child Care $1,197</c:v>
                </c:pt>
                <c:pt idx="2">
                  <c:v>Debt payment &amp; Savings $189</c:v>
                </c:pt>
                <c:pt idx="3">
                  <c:v>Discretionary $59</c:v>
                </c:pt>
                <c:pt idx="4">
                  <c:v>Food $619</c:v>
                </c:pt>
                <c:pt idx="5">
                  <c:v>Housing $801</c:v>
                </c:pt>
                <c:pt idx="6">
                  <c:v>Taxes $1,296</c:v>
                </c:pt>
                <c:pt idx="7">
                  <c:v>Transportation $303</c:v>
                </c:pt>
              </c:strCache>
            </c:strRef>
          </c:cat>
          <c:val>
            <c:numRef>
              <c:f>'Waynesboro City'!$V$49:$V$56</c:f>
              <c:numCache>
                <c:formatCode>"$"#,##0</c:formatCode>
                <c:ptCount val="8"/>
                <c:pt idx="0">
                  <c:v>602.17000000000007</c:v>
                </c:pt>
                <c:pt idx="1">
                  <c:v>1197.1584000000003</c:v>
                </c:pt>
                <c:pt idx="2">
                  <c:v>188.50333333333336</c:v>
                </c:pt>
                <c:pt idx="3">
                  <c:v>59.251433333333352</c:v>
                </c:pt>
                <c:pt idx="4">
                  <c:v>619.0335</c:v>
                </c:pt>
                <c:pt idx="5">
                  <c:v>801</c:v>
                </c:pt>
                <c:pt idx="6">
                  <c:v>1296.0333333333333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Westmoreland!$AK$1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4.6425255338904362E-2"/>
                  <c:y val="-2.7334851936218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Westmoreland!$V$2:$V$39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Westmoreland!$AK$2:$AK$39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510.71327083333335</c:v>
                </c:pt>
                <c:pt idx="3">
                  <c:v>489.01422916666684</c:v>
                </c:pt>
                <c:pt idx="4">
                  <c:v>319.33605021796234</c:v>
                </c:pt>
                <c:pt idx="5">
                  <c:v>284.09023771796205</c:v>
                </c:pt>
                <c:pt idx="6">
                  <c:v>198.07374999999956</c:v>
                </c:pt>
                <c:pt idx="7">
                  <c:v>31.542916666666542</c:v>
                </c:pt>
                <c:pt idx="8">
                  <c:v>133.72358333333341</c:v>
                </c:pt>
                <c:pt idx="9">
                  <c:v>-677.75874999999951</c:v>
                </c:pt>
                <c:pt idx="10">
                  <c:v>-572.78229166666642</c:v>
                </c:pt>
                <c:pt idx="11">
                  <c:v>-501.88695833333259</c:v>
                </c:pt>
                <c:pt idx="12">
                  <c:v>-524.26674999999977</c:v>
                </c:pt>
                <c:pt idx="13">
                  <c:v>-453.76804166666625</c:v>
                </c:pt>
                <c:pt idx="14">
                  <c:v>-347.05316666666613</c:v>
                </c:pt>
                <c:pt idx="15">
                  <c:v>-266.88549999999941</c:v>
                </c:pt>
                <c:pt idx="16">
                  <c:v>-187.96783333333224</c:v>
                </c:pt>
                <c:pt idx="17">
                  <c:v>-110.32016666666595</c:v>
                </c:pt>
                <c:pt idx="18">
                  <c:v>-33.662499999999454</c:v>
                </c:pt>
                <c:pt idx="19">
                  <c:v>44.185166666667556</c:v>
                </c:pt>
                <c:pt idx="20">
                  <c:v>120.99283333333415</c:v>
                </c:pt>
                <c:pt idx="21">
                  <c:v>196.75050000000056</c:v>
                </c:pt>
                <c:pt idx="22">
                  <c:v>271.45816666666678</c:v>
                </c:pt>
                <c:pt idx="23">
                  <c:v>349.31583333333401</c:v>
                </c:pt>
                <c:pt idx="24">
                  <c:v>437.92350000000033</c:v>
                </c:pt>
                <c:pt idx="25">
                  <c:v>526.53116666666665</c:v>
                </c:pt>
                <c:pt idx="26">
                  <c:v>610.31883333333371</c:v>
                </c:pt>
                <c:pt idx="27">
                  <c:v>715.4965000000002</c:v>
                </c:pt>
                <c:pt idx="28">
                  <c:v>813.62833333333401</c:v>
                </c:pt>
                <c:pt idx="29">
                  <c:v>906.80433333333394</c:v>
                </c:pt>
                <c:pt idx="30">
                  <c:v>987.72216666666691</c:v>
                </c:pt>
                <c:pt idx="31">
                  <c:v>1060.7328333333339</c:v>
                </c:pt>
                <c:pt idx="32">
                  <c:v>1133.7340000000004</c:v>
                </c:pt>
                <c:pt idx="33">
                  <c:v>1206.7351666666668</c:v>
                </c:pt>
                <c:pt idx="34">
                  <c:v>1279.7458333333338</c:v>
                </c:pt>
                <c:pt idx="35">
                  <c:v>1352.7470000000003</c:v>
                </c:pt>
                <c:pt idx="36">
                  <c:v>1425.7481666666667</c:v>
                </c:pt>
                <c:pt idx="37">
                  <c:v>1498.7588333333338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11360"/>
        <c:axId val="199721728"/>
      </c:lineChart>
      <c:catAx>
        <c:axId val="19971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9721728"/>
        <c:crosses val="autoZero"/>
        <c:auto val="1"/>
        <c:lblAlgn val="ctr"/>
        <c:lblOffset val="100"/>
        <c:noMultiLvlLbl val="0"/>
      </c:catAx>
      <c:valAx>
        <c:axId val="1997217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997113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Westmoreland!$U$49:$U$56</c:f>
              <c:strCache>
                <c:ptCount val="8"/>
                <c:pt idx="0">
                  <c:v>ACA Healthcare $344</c:v>
                </c:pt>
                <c:pt idx="1">
                  <c:v>Child Care $1,099</c:v>
                </c:pt>
                <c:pt idx="2">
                  <c:v>Debt payment &amp; Savings $166</c:v>
                </c:pt>
                <c:pt idx="3">
                  <c:v>Discretionary $44</c:v>
                </c:pt>
                <c:pt idx="4">
                  <c:v>Food $619 </c:v>
                </c:pt>
                <c:pt idx="5">
                  <c:v>Housing $752</c:v>
                </c:pt>
                <c:pt idx="6">
                  <c:v>Taxes $1,046</c:v>
                </c:pt>
                <c:pt idx="7">
                  <c:v>Transportation $303</c:v>
                </c:pt>
              </c:strCache>
            </c:strRef>
          </c:cat>
          <c:val>
            <c:numRef>
              <c:f>Westmoreland!$V$49:$V$56</c:f>
              <c:numCache>
                <c:formatCode>"$"#,##0</c:formatCode>
                <c:ptCount val="8"/>
                <c:pt idx="0">
                  <c:v>343.73</c:v>
                </c:pt>
                <c:pt idx="1">
                  <c:v>1098.954</c:v>
                </c:pt>
                <c:pt idx="2">
                  <c:v>166.3606666666667</c:v>
                </c:pt>
                <c:pt idx="3">
                  <c:v>44.185166666667556</c:v>
                </c:pt>
                <c:pt idx="4">
                  <c:v>619.0335</c:v>
                </c:pt>
                <c:pt idx="5">
                  <c:v>752</c:v>
                </c:pt>
                <c:pt idx="6">
                  <c:v>1046.0866666666666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'Williamsburg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2.23776256634363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10256470496334E-2"/>
                  <c:y val="2.69905533063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983683421791519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4"/>
              <c:delete val="1"/>
            </c:dLbl>
            <c:dLbl>
              <c:idx val="2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'Williamsburg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'Williamsburg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493.02327083333353</c:v>
                </c:pt>
                <c:pt idx="3">
                  <c:v>471.32422916666678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-1219.9229499999997</c:v>
                </c:pt>
                <c:pt idx="13">
                  <c:v>-1149.4242416666666</c:v>
                </c:pt>
                <c:pt idx="14">
                  <c:v>-1054.0793666666664</c:v>
                </c:pt>
                <c:pt idx="15">
                  <c:v>-973.9116999999992</c:v>
                </c:pt>
                <c:pt idx="16">
                  <c:v>-894.99403333333248</c:v>
                </c:pt>
                <c:pt idx="17">
                  <c:v>-817.34636666666574</c:v>
                </c:pt>
                <c:pt idx="18">
                  <c:v>-740.6886999999997</c:v>
                </c:pt>
                <c:pt idx="19">
                  <c:v>-662.84103333333269</c:v>
                </c:pt>
                <c:pt idx="20">
                  <c:v>-586.0333666666661</c:v>
                </c:pt>
                <c:pt idx="21">
                  <c:v>-510.27569999999969</c:v>
                </c:pt>
                <c:pt idx="22">
                  <c:v>-435.56803333333346</c:v>
                </c:pt>
                <c:pt idx="23">
                  <c:v>-357.71036666666578</c:v>
                </c:pt>
                <c:pt idx="24">
                  <c:v>-269.102699999999</c:v>
                </c:pt>
                <c:pt idx="25">
                  <c:v>-180.49503333333314</c:v>
                </c:pt>
                <c:pt idx="26">
                  <c:v>-97.617366666666385</c:v>
                </c:pt>
                <c:pt idx="27">
                  <c:v>7.5603000000000975</c:v>
                </c:pt>
                <c:pt idx="28">
                  <c:v>105.69213333333391</c:v>
                </c:pt>
                <c:pt idx="29">
                  <c:v>198.8681333333343</c:v>
                </c:pt>
                <c:pt idx="30">
                  <c:v>279.78596666666726</c:v>
                </c:pt>
                <c:pt idx="31">
                  <c:v>352.79663333333338</c:v>
                </c:pt>
                <c:pt idx="32">
                  <c:v>425.79780000000028</c:v>
                </c:pt>
                <c:pt idx="33">
                  <c:v>498.79896666666718</c:v>
                </c:pt>
                <c:pt idx="34">
                  <c:v>571.8096333333333</c:v>
                </c:pt>
                <c:pt idx="35">
                  <c:v>644.8108000000002</c:v>
                </c:pt>
                <c:pt idx="36">
                  <c:v>717.8119666666671</c:v>
                </c:pt>
                <c:pt idx="37">
                  <c:v>790.82263333333321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8739072"/>
        <c:axId val="198740992"/>
      </c:lineChart>
      <c:catAx>
        <c:axId val="1987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8740992"/>
        <c:crosses val="autoZero"/>
        <c:auto val="1"/>
        <c:lblAlgn val="ctr"/>
        <c:lblOffset val="100"/>
        <c:noMultiLvlLbl val="0"/>
      </c:catAx>
      <c:valAx>
        <c:axId val="198740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987390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'Williamsburg City'!$U$49:$U$56</c:f>
              <c:strCache>
                <c:ptCount val="8"/>
                <c:pt idx="0">
                  <c:v>ACA Healthcare $537</c:v>
                </c:pt>
                <c:pt idx="1">
                  <c:v>Child Care $1,429</c:v>
                </c:pt>
                <c:pt idx="2">
                  <c:v>Debt payment &amp; Savings $211</c:v>
                </c:pt>
                <c:pt idx="3">
                  <c:v>Discretionary $8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$1,546</c:v>
                </c:pt>
                <c:pt idx="7">
                  <c:v>Transportation $303</c:v>
                </c:pt>
              </c:strCache>
            </c:strRef>
          </c:cat>
          <c:val>
            <c:numRef>
              <c:f>'Williamsburg City'!$V$49:$V$56</c:f>
              <c:numCache>
                <c:formatCode>"$"#,##0</c:formatCode>
                <c:ptCount val="8"/>
                <c:pt idx="0">
                  <c:v>537.09</c:v>
                </c:pt>
                <c:pt idx="1">
                  <c:v>1428.6402</c:v>
                </c:pt>
                <c:pt idx="2">
                  <c:v>210.64600000000002</c:v>
                </c:pt>
                <c:pt idx="3">
                  <c:v>7.5603000000000975</c:v>
                </c:pt>
                <c:pt idx="4">
                  <c:v>619.0335</c:v>
                </c:pt>
                <c:pt idx="5">
                  <c:v>1107</c:v>
                </c:pt>
                <c:pt idx="6">
                  <c:v>1545.98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'Winchester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2.23776256634363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10256470496334E-2"/>
                  <c:y val="2.69905533063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20"/>
              <c:delete val="1"/>
            </c:dLbl>
            <c:dLbl>
              <c:idx val="23"/>
              <c:layout>
                <c:manualLayout>
                  <c:x val="-4.6265741059154757E-2"/>
                  <c:y val="-1.3839565600858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4"/>
              <c:delete val="1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'Winchester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'Winchester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491.59327083333346</c:v>
                </c:pt>
                <c:pt idx="3">
                  <c:v>469.89422916666672</c:v>
                </c:pt>
                <c:pt idx="4">
                  <c:v>307.36605021796231</c:v>
                </c:pt>
                <c:pt idx="5">
                  <c:v>272.12023771796203</c:v>
                </c:pt>
                <c:pt idx="6">
                  <c:v>252.90848771796186</c:v>
                </c:pt>
                <c:pt idx="7">
                  <c:v>39.190258551295301</c:v>
                </c:pt>
                <c:pt idx="8">
                  <c:v>90.283529384629219</c:v>
                </c:pt>
                <c:pt idx="9">
                  <c:v>-934.43195000000014</c:v>
                </c:pt>
                <c:pt idx="10">
                  <c:v>-829.75549166666679</c:v>
                </c:pt>
                <c:pt idx="11">
                  <c:v>-758.86015833333295</c:v>
                </c:pt>
                <c:pt idx="12">
                  <c:v>-781.23995000000014</c:v>
                </c:pt>
                <c:pt idx="13">
                  <c:v>-710.74124166666661</c:v>
                </c:pt>
                <c:pt idx="14">
                  <c:v>-617.1263666666664</c:v>
                </c:pt>
                <c:pt idx="15">
                  <c:v>-536.95869999999968</c:v>
                </c:pt>
                <c:pt idx="16">
                  <c:v>-458.04103333333296</c:v>
                </c:pt>
                <c:pt idx="17">
                  <c:v>-380.39336666666622</c:v>
                </c:pt>
                <c:pt idx="18">
                  <c:v>-303.73569999999972</c:v>
                </c:pt>
                <c:pt idx="19">
                  <c:v>-225.88803333333317</c:v>
                </c:pt>
                <c:pt idx="20">
                  <c:v>-149.08036666666658</c:v>
                </c:pt>
                <c:pt idx="21">
                  <c:v>-73.322700000000168</c:v>
                </c:pt>
                <c:pt idx="22">
                  <c:v>1.3849666666660596</c:v>
                </c:pt>
                <c:pt idx="23">
                  <c:v>79.242633333333742</c:v>
                </c:pt>
                <c:pt idx="24">
                  <c:v>167.85030000000006</c:v>
                </c:pt>
                <c:pt idx="25">
                  <c:v>256.45796666666638</c:v>
                </c:pt>
                <c:pt idx="26">
                  <c:v>339.60563333333357</c:v>
                </c:pt>
                <c:pt idx="27">
                  <c:v>444.78330000000005</c:v>
                </c:pt>
                <c:pt idx="28">
                  <c:v>542.91513333333387</c:v>
                </c:pt>
                <c:pt idx="29">
                  <c:v>636.0911333333338</c:v>
                </c:pt>
                <c:pt idx="30">
                  <c:v>717.00896666666677</c:v>
                </c:pt>
                <c:pt idx="31">
                  <c:v>790.01963333333379</c:v>
                </c:pt>
                <c:pt idx="32">
                  <c:v>863.02080000000024</c:v>
                </c:pt>
                <c:pt idx="33">
                  <c:v>936.02196666666669</c:v>
                </c:pt>
                <c:pt idx="34">
                  <c:v>1009.0326333333337</c:v>
                </c:pt>
                <c:pt idx="35">
                  <c:v>1082.0338000000002</c:v>
                </c:pt>
                <c:pt idx="36">
                  <c:v>1155.0349666666666</c:v>
                </c:pt>
                <c:pt idx="37">
                  <c:v>1228.0456333333336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465792"/>
        <c:axId val="200472064"/>
      </c:lineChart>
      <c:catAx>
        <c:axId val="20046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0472064"/>
        <c:crosses val="autoZero"/>
        <c:auto val="1"/>
        <c:lblAlgn val="ctr"/>
        <c:lblOffset val="100"/>
        <c:noMultiLvlLbl val="0"/>
      </c:catAx>
      <c:valAx>
        <c:axId val="2004720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20046579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layout/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'Winchester City'!$U$49:$U$56</c:f>
              <c:strCache>
                <c:ptCount val="8"/>
                <c:pt idx="0">
                  <c:v>ACA Healthcare $457</c:v>
                </c:pt>
                <c:pt idx="1">
                  <c:v>Child Care $1,277</c:v>
                </c:pt>
                <c:pt idx="2">
                  <c:v>Debt payment &amp; Savings $183</c:v>
                </c:pt>
                <c:pt idx="3">
                  <c:v>Discretionary $1</c:v>
                </c:pt>
                <c:pt idx="4">
                  <c:v>Food $619</c:v>
                </c:pt>
                <c:pt idx="5">
                  <c:v>Housing $819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'Winchester City'!$V$49:$V$56</c:f>
              <c:numCache>
                <c:formatCode>"$"#,##0</c:formatCode>
                <c:ptCount val="8"/>
                <c:pt idx="0">
                  <c:v>457.36</c:v>
                </c:pt>
                <c:pt idx="1">
                  <c:v>1276.6572000000001</c:v>
                </c:pt>
                <c:pt idx="2">
                  <c:v>182.96766666666667</c:v>
                </c:pt>
                <c:pt idx="3">
                  <c:v>1.3849666666660596</c:v>
                </c:pt>
                <c:pt idx="4">
                  <c:v>619.0335</c:v>
                </c:pt>
                <c:pt idx="5">
                  <c:v>819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Wise!$AK$1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5306724711447565E-2"/>
                  <c:y val="-2.8687557779973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475525132687272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Wise!$V$2:$V$39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Wise!$AK$2:$AK$39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-118.71116666666649</c:v>
                </c:pt>
                <c:pt idx="15">
                  <c:v>-38.543499999999312</c:v>
                </c:pt>
                <c:pt idx="16">
                  <c:v>40.374166666667406</c:v>
                </c:pt>
                <c:pt idx="17">
                  <c:v>118.02183333333414</c:v>
                </c:pt>
                <c:pt idx="18">
                  <c:v>194.67950000000019</c:v>
                </c:pt>
                <c:pt idx="19">
                  <c:v>272.5271666666672</c:v>
                </c:pt>
                <c:pt idx="20">
                  <c:v>349.33483333333379</c:v>
                </c:pt>
                <c:pt idx="21">
                  <c:v>425.0925000000002</c:v>
                </c:pt>
                <c:pt idx="22">
                  <c:v>499.80016666666643</c:v>
                </c:pt>
                <c:pt idx="23">
                  <c:v>577.65783333333366</c:v>
                </c:pt>
                <c:pt idx="24">
                  <c:v>666.26550000000043</c:v>
                </c:pt>
                <c:pt idx="25">
                  <c:v>754.87316666666675</c:v>
                </c:pt>
                <c:pt idx="26">
                  <c:v>838.66083333333381</c:v>
                </c:pt>
                <c:pt idx="27">
                  <c:v>943.83850000000029</c:v>
                </c:pt>
                <c:pt idx="28">
                  <c:v>1041.9703333333341</c:v>
                </c:pt>
                <c:pt idx="29">
                  <c:v>1135.146333333334</c:v>
                </c:pt>
                <c:pt idx="30">
                  <c:v>1216.064166666667</c:v>
                </c:pt>
                <c:pt idx="31">
                  <c:v>1289.074833333334</c:v>
                </c:pt>
                <c:pt idx="32">
                  <c:v>1362.0760000000005</c:v>
                </c:pt>
                <c:pt idx="33">
                  <c:v>1435.0771666666669</c:v>
                </c:pt>
                <c:pt idx="34">
                  <c:v>1508.0878333333339</c:v>
                </c:pt>
                <c:pt idx="35">
                  <c:v>1581.0890000000004</c:v>
                </c:pt>
                <c:pt idx="36">
                  <c:v>1654.0901666666668</c:v>
                </c:pt>
                <c:pt idx="37">
                  <c:v>1498.7588333333338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79808"/>
        <c:axId val="199086080"/>
      </c:lineChart>
      <c:catAx>
        <c:axId val="19907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9086080"/>
        <c:crosses val="autoZero"/>
        <c:auto val="1"/>
        <c:lblAlgn val="ctr"/>
        <c:lblOffset val="100"/>
        <c:noMultiLvlLbl val="0"/>
      </c:catAx>
      <c:valAx>
        <c:axId val="199086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9907980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Botetourt!$U$49:$U$56</c:f>
              <c:strCache>
                <c:ptCount val="8"/>
                <c:pt idx="0">
                  <c:v>ACA Healthcare $310</c:v>
                </c:pt>
                <c:pt idx="1">
                  <c:v>Child Care $928</c:v>
                </c:pt>
                <c:pt idx="2">
                  <c:v>Debt payment &amp; Savings $155</c:v>
                </c:pt>
                <c:pt idx="3">
                  <c:v>Discretionary $59</c:v>
                </c:pt>
                <c:pt idx="4">
                  <c:v>Food $619 </c:v>
                </c:pt>
                <c:pt idx="5">
                  <c:v>Housing $732</c:v>
                </c:pt>
                <c:pt idx="6">
                  <c:v>Taxes $921</c:v>
                </c:pt>
                <c:pt idx="7">
                  <c:v>Transportation $303 </c:v>
                </c:pt>
              </c:strCache>
            </c:strRef>
          </c:cat>
          <c:val>
            <c:numRef>
              <c:f>Botetourt!$V$49:$V$56</c:f>
              <c:numCache>
                <c:formatCode>"$"#,##0</c:formatCode>
                <c:ptCount val="8"/>
                <c:pt idx="0">
                  <c:v>309.64999999999998</c:v>
                </c:pt>
                <c:pt idx="1">
                  <c:v>927.79776000000015</c:v>
                </c:pt>
                <c:pt idx="2">
                  <c:v>155.28933333333336</c:v>
                </c:pt>
                <c:pt idx="3">
                  <c:v>59.066073333333406</c:v>
                </c:pt>
                <c:pt idx="4">
                  <c:v>619.0335</c:v>
                </c:pt>
                <c:pt idx="5">
                  <c:v>732</c:v>
                </c:pt>
                <c:pt idx="6">
                  <c:v>921.11333333333346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Wise!$U$49:$U$56</c:f>
              <c:strCache>
                <c:ptCount val="8"/>
                <c:pt idx="0">
                  <c:v>ACA Healthcare $398</c:v>
                </c:pt>
                <c:pt idx="1">
                  <c:v>Child Care $842</c:v>
                </c:pt>
                <c:pt idx="2">
                  <c:v>Debt payment &amp; Savings $150</c:v>
                </c:pt>
                <c:pt idx="3">
                  <c:v>Discretionary $40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Wise!$V$49:$V$56</c:f>
              <c:numCache>
                <c:formatCode>"$"#,##0</c:formatCode>
                <c:ptCount val="8"/>
                <c:pt idx="0">
                  <c:v>398.21000000000004</c:v>
                </c:pt>
                <c:pt idx="1">
                  <c:v>841.75200000000007</c:v>
                </c:pt>
                <c:pt idx="2">
                  <c:v>149.7536666666667</c:v>
                </c:pt>
                <c:pt idx="3">
                  <c:v>40.374166666667406</c:v>
                </c:pt>
                <c:pt idx="4">
                  <c:v>619.0335</c:v>
                </c:pt>
                <c:pt idx="5">
                  <c:v>643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Wythe!$AK$1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54312406337743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Wythe!$V$2:$V$39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Wythe!$AK$2:$AK$39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1075.93325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269.42808333333323</c:v>
                </c:pt>
                <c:pt idx="6">
                  <c:v>233.05374999999981</c:v>
                </c:pt>
                <c:pt idx="7">
                  <c:v>128.92291666666642</c:v>
                </c:pt>
                <c:pt idx="8">
                  <c:v>231.10358333333329</c:v>
                </c:pt>
                <c:pt idx="9">
                  <c:v>-358.24974999999995</c:v>
                </c:pt>
                <c:pt idx="10">
                  <c:v>-253.27329166666641</c:v>
                </c:pt>
                <c:pt idx="11">
                  <c:v>-182.37795833333257</c:v>
                </c:pt>
                <c:pt idx="12">
                  <c:v>-204.75775000000021</c:v>
                </c:pt>
                <c:pt idx="13">
                  <c:v>-134.25904166666714</c:v>
                </c:pt>
                <c:pt idx="14">
                  <c:v>-155.78416666666681</c:v>
                </c:pt>
                <c:pt idx="15">
                  <c:v>-75.616499999999633</c:v>
                </c:pt>
                <c:pt idx="16">
                  <c:v>3.3011666666670862</c:v>
                </c:pt>
                <c:pt idx="17">
                  <c:v>80.948833333333823</c:v>
                </c:pt>
                <c:pt idx="18">
                  <c:v>157.60649999999987</c:v>
                </c:pt>
                <c:pt idx="19">
                  <c:v>235.45416666666688</c:v>
                </c:pt>
                <c:pt idx="20">
                  <c:v>312.26183333333347</c:v>
                </c:pt>
                <c:pt idx="21">
                  <c:v>388.01949999999988</c:v>
                </c:pt>
                <c:pt idx="22">
                  <c:v>462.72716666666611</c:v>
                </c:pt>
                <c:pt idx="23">
                  <c:v>540.58483333333334</c:v>
                </c:pt>
                <c:pt idx="24">
                  <c:v>629.19250000000011</c:v>
                </c:pt>
                <c:pt idx="25">
                  <c:v>717.80016666666643</c:v>
                </c:pt>
                <c:pt idx="26">
                  <c:v>801.58783333333349</c:v>
                </c:pt>
                <c:pt idx="27">
                  <c:v>906.76549999999997</c:v>
                </c:pt>
                <c:pt idx="28">
                  <c:v>1004.8973333333338</c:v>
                </c:pt>
                <c:pt idx="29">
                  <c:v>1098.0733333333337</c:v>
                </c:pt>
                <c:pt idx="30">
                  <c:v>1178.9911666666667</c:v>
                </c:pt>
                <c:pt idx="31">
                  <c:v>1252.0018333333337</c:v>
                </c:pt>
                <c:pt idx="32">
                  <c:v>1325.0030000000002</c:v>
                </c:pt>
                <c:pt idx="33">
                  <c:v>1398.0041666666666</c:v>
                </c:pt>
                <c:pt idx="34">
                  <c:v>1471.0148333333336</c:v>
                </c:pt>
                <c:pt idx="35">
                  <c:v>1544.0160000000001</c:v>
                </c:pt>
                <c:pt idx="36">
                  <c:v>1617.0171666666665</c:v>
                </c:pt>
                <c:pt idx="37">
                  <c:v>1690.0278333333335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68384"/>
        <c:axId val="199170304"/>
      </c:lineChart>
      <c:catAx>
        <c:axId val="19916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99170304"/>
        <c:crosses val="autoZero"/>
        <c:auto val="1"/>
        <c:lblAlgn val="ctr"/>
        <c:lblOffset val="100"/>
        <c:noMultiLvlLbl val="0"/>
      </c:catAx>
      <c:valAx>
        <c:axId val="199170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1991683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Wythe!$U$49:$U$56</c:f>
              <c:strCache>
                <c:ptCount val="8"/>
                <c:pt idx="0">
                  <c:v>ACA Healthcare $398</c:v>
                </c:pt>
                <c:pt idx="1">
                  <c:v>Child Care $877</c:v>
                </c:pt>
                <c:pt idx="2">
                  <c:v>Debt payment &amp; Savings $150</c:v>
                </c:pt>
                <c:pt idx="3">
                  <c:v>Discretionary $3</c:v>
                </c:pt>
                <c:pt idx="4">
                  <c:v>Food $619 </c:v>
                </c:pt>
                <c:pt idx="5">
                  <c:v>Housing $645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Wythe!$V$49:$V$56</c:f>
              <c:numCache>
                <c:formatCode>"$"#,##0</c:formatCode>
                <c:ptCount val="8"/>
                <c:pt idx="0">
                  <c:v>398.21000000000004</c:v>
                </c:pt>
                <c:pt idx="1">
                  <c:v>876.82500000000005</c:v>
                </c:pt>
                <c:pt idx="2">
                  <c:v>149.7536666666667</c:v>
                </c:pt>
                <c:pt idx="3">
                  <c:v>3.3011666666670862</c:v>
                </c:pt>
                <c:pt idx="4">
                  <c:v>619.0335</c:v>
                </c:pt>
                <c:pt idx="5">
                  <c:v>645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York!$AK$1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6.1538470574450096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York!$V$2:$V$39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York!$AK$2:$AK$39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477.42327083333362</c:v>
                </c:pt>
                <c:pt idx="3">
                  <c:v>455.7242291666671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-1170.8207499999999</c:v>
                </c:pt>
                <c:pt idx="13">
                  <c:v>-1100.3220416666663</c:v>
                </c:pt>
                <c:pt idx="14">
                  <c:v>-1004.9771666666666</c:v>
                </c:pt>
                <c:pt idx="15">
                  <c:v>-924.80949999999939</c:v>
                </c:pt>
                <c:pt idx="16">
                  <c:v>-845.89183333333267</c:v>
                </c:pt>
                <c:pt idx="17">
                  <c:v>-768.24416666666639</c:v>
                </c:pt>
                <c:pt idx="18">
                  <c:v>-691.58649999999943</c:v>
                </c:pt>
                <c:pt idx="19">
                  <c:v>-613.73883333333333</c:v>
                </c:pt>
                <c:pt idx="20">
                  <c:v>-536.93116666666674</c:v>
                </c:pt>
                <c:pt idx="21">
                  <c:v>-461.17350000000033</c:v>
                </c:pt>
                <c:pt idx="22">
                  <c:v>-386.46583333333319</c:v>
                </c:pt>
                <c:pt idx="23">
                  <c:v>-308.60816666666642</c:v>
                </c:pt>
                <c:pt idx="24">
                  <c:v>-220.00049999999965</c:v>
                </c:pt>
                <c:pt idx="25">
                  <c:v>-131.39283333333287</c:v>
                </c:pt>
                <c:pt idx="26">
                  <c:v>-48.515166666666119</c:v>
                </c:pt>
                <c:pt idx="27">
                  <c:v>56.662500000000364</c:v>
                </c:pt>
                <c:pt idx="28">
                  <c:v>154.79433333333418</c:v>
                </c:pt>
                <c:pt idx="29">
                  <c:v>247.97033333333366</c:v>
                </c:pt>
                <c:pt idx="30">
                  <c:v>328.88816666666662</c:v>
                </c:pt>
                <c:pt idx="31">
                  <c:v>401.89883333333364</c:v>
                </c:pt>
                <c:pt idx="32">
                  <c:v>474.89999999999964</c:v>
                </c:pt>
                <c:pt idx="33">
                  <c:v>547.90116666666654</c:v>
                </c:pt>
                <c:pt idx="34">
                  <c:v>620.91183333333356</c:v>
                </c:pt>
                <c:pt idx="35">
                  <c:v>693.91300000000047</c:v>
                </c:pt>
                <c:pt idx="36">
                  <c:v>766.91416666666646</c:v>
                </c:pt>
                <c:pt idx="37">
                  <c:v>839.92483333333348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29280"/>
        <c:axId val="201364224"/>
      </c:lineChart>
      <c:catAx>
        <c:axId val="20132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201364224"/>
        <c:crosses val="autoZero"/>
        <c:auto val="1"/>
        <c:lblAlgn val="ctr"/>
        <c:lblOffset val="100"/>
        <c:noMultiLvlLbl val="0"/>
      </c:catAx>
      <c:valAx>
        <c:axId val="201364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layout/>
          <c:overlay val="0"/>
        </c:title>
        <c:numFmt formatCode="&quot;$&quot;#,##0" sourceLinked="1"/>
        <c:majorTickMark val="none"/>
        <c:minorTickMark val="none"/>
        <c:tickLblPos val="nextTo"/>
        <c:crossAx val="20132928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York!$U$49:$U$56</c:f>
              <c:strCache>
                <c:ptCount val="8"/>
                <c:pt idx="0">
                  <c:v>ACA Healthcare $537</c:v>
                </c:pt>
                <c:pt idx="1">
                  <c:v>Child Care $1,380</c:v>
                </c:pt>
                <c:pt idx="2">
                  <c:v>Debt payment &amp; Savings $211</c:v>
                </c:pt>
                <c:pt idx="3">
                  <c:v>Discretionary $57</c:v>
                </c:pt>
                <c:pt idx="4">
                  <c:v>Food $619 </c:v>
                </c:pt>
                <c:pt idx="5">
                  <c:v>Housing $1,107</c:v>
                </c:pt>
                <c:pt idx="6">
                  <c:v>Taxes $1,546</c:v>
                </c:pt>
                <c:pt idx="7">
                  <c:v>Transportation $303</c:v>
                </c:pt>
              </c:strCache>
            </c:strRef>
          </c:cat>
          <c:val>
            <c:numRef>
              <c:f>York!$V$49:$V$56</c:f>
              <c:numCache>
                <c:formatCode>"$"#,##0</c:formatCode>
                <c:ptCount val="8"/>
                <c:pt idx="0">
                  <c:v>537.09</c:v>
                </c:pt>
                <c:pt idx="1">
                  <c:v>1379.538</c:v>
                </c:pt>
                <c:pt idx="2">
                  <c:v>210.64600000000002</c:v>
                </c:pt>
                <c:pt idx="3">
                  <c:v>56.662500000000364</c:v>
                </c:pt>
                <c:pt idx="4">
                  <c:v>619.0335</c:v>
                </c:pt>
                <c:pt idx="5">
                  <c:v>1107</c:v>
                </c:pt>
                <c:pt idx="6">
                  <c:v>1545.98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'Bristol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54312406337743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'Bristol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'Bristol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501.10327083333345</c:v>
                </c:pt>
                <c:pt idx="3">
                  <c:v>405.9692500000001</c:v>
                </c:pt>
                <c:pt idx="4">
                  <c:v>309.72605021796221</c:v>
                </c:pt>
                <c:pt idx="5">
                  <c:v>264.23808333333341</c:v>
                </c:pt>
                <c:pt idx="6">
                  <c:v>227.86374999999975</c:v>
                </c:pt>
                <c:pt idx="7">
                  <c:v>115.93291666666664</c:v>
                </c:pt>
                <c:pt idx="8">
                  <c:v>218.11358333333328</c:v>
                </c:pt>
                <c:pt idx="9">
                  <c:v>-446.06214999999975</c:v>
                </c:pt>
                <c:pt idx="10">
                  <c:v>-342.55569166666646</c:v>
                </c:pt>
                <c:pt idx="11">
                  <c:v>-271.66035833333262</c:v>
                </c:pt>
                <c:pt idx="12">
                  <c:v>-294.04014999999981</c:v>
                </c:pt>
                <c:pt idx="13">
                  <c:v>-223.54144166666629</c:v>
                </c:pt>
                <c:pt idx="14">
                  <c:v>-126.09656666666615</c:v>
                </c:pt>
                <c:pt idx="15">
                  <c:v>-45.92889999999943</c:v>
                </c:pt>
                <c:pt idx="16">
                  <c:v>32.988766666667289</c:v>
                </c:pt>
                <c:pt idx="17">
                  <c:v>110.63643333333403</c:v>
                </c:pt>
                <c:pt idx="18">
                  <c:v>187.29410000000053</c:v>
                </c:pt>
                <c:pt idx="19">
                  <c:v>265.14176666666708</c:v>
                </c:pt>
                <c:pt idx="20">
                  <c:v>341.94943333333367</c:v>
                </c:pt>
                <c:pt idx="21">
                  <c:v>417.70710000000008</c:v>
                </c:pt>
                <c:pt idx="22">
                  <c:v>492.41476666666631</c:v>
                </c:pt>
                <c:pt idx="23">
                  <c:v>570.27243333333354</c:v>
                </c:pt>
                <c:pt idx="24">
                  <c:v>658.88010000000031</c:v>
                </c:pt>
                <c:pt idx="25">
                  <c:v>747.48776666666663</c:v>
                </c:pt>
                <c:pt idx="26">
                  <c:v>828.14543333333359</c:v>
                </c:pt>
                <c:pt idx="27">
                  <c:v>933.32310000000007</c:v>
                </c:pt>
                <c:pt idx="28">
                  <c:v>1031.4549333333339</c:v>
                </c:pt>
                <c:pt idx="29">
                  <c:v>1124.6309333333338</c:v>
                </c:pt>
                <c:pt idx="30">
                  <c:v>1205.5487666666668</c:v>
                </c:pt>
                <c:pt idx="31">
                  <c:v>1278.5594333333338</c:v>
                </c:pt>
                <c:pt idx="32">
                  <c:v>1351.5606000000002</c:v>
                </c:pt>
                <c:pt idx="33">
                  <c:v>1424.5617666666667</c:v>
                </c:pt>
                <c:pt idx="34">
                  <c:v>1497.5724333333337</c:v>
                </c:pt>
                <c:pt idx="35">
                  <c:v>1570.5736000000002</c:v>
                </c:pt>
                <c:pt idx="36">
                  <c:v>1643.5747666666666</c:v>
                </c:pt>
                <c:pt idx="37">
                  <c:v>1716.5854333333336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79680"/>
        <c:axId val="183081600"/>
      </c:lineChart>
      <c:catAx>
        <c:axId val="1830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3081600"/>
        <c:crosses val="autoZero"/>
        <c:auto val="1"/>
        <c:lblAlgn val="ctr"/>
        <c:lblOffset val="100"/>
        <c:noMultiLvlLbl val="0"/>
      </c:catAx>
      <c:valAx>
        <c:axId val="1830816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07968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'Bristol City'!$U$49:$U$56</c:f>
              <c:strCache>
                <c:ptCount val="8"/>
                <c:pt idx="0">
                  <c:v>ACA Healthcare $281</c:v>
                </c:pt>
                <c:pt idx="1">
                  <c:v>Child Care $952</c:v>
                </c:pt>
                <c:pt idx="2">
                  <c:v>Debt payment &amp; Savings $150</c:v>
                </c:pt>
                <c:pt idx="3">
                  <c:v>Discretionary $33</c:v>
                </c:pt>
                <c:pt idx="4">
                  <c:v>Food $619 </c:v>
                </c:pt>
                <c:pt idx="5">
                  <c:v>Housing $658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'Bristol City'!$V$49:$V$56</c:f>
              <c:numCache>
                <c:formatCode>"$"#,##0</c:formatCode>
                <c:ptCount val="8"/>
                <c:pt idx="0">
                  <c:v>280.70000000000005</c:v>
                </c:pt>
                <c:pt idx="1">
                  <c:v>951.64740000000006</c:v>
                </c:pt>
                <c:pt idx="2">
                  <c:v>149.7536666666667</c:v>
                </c:pt>
                <c:pt idx="3">
                  <c:v>32.988766666667289</c:v>
                </c:pt>
                <c:pt idx="4">
                  <c:v>619.0335</c:v>
                </c:pt>
                <c:pt idx="5">
                  <c:v>658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Brunswick!$AK$1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0349657742731965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Brunswick!$V$2:$V$39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Brunswick!$AK$2:$AK$39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249.72808333333342</c:v>
                </c:pt>
                <c:pt idx="6">
                  <c:v>213.35374999999976</c:v>
                </c:pt>
                <c:pt idx="7">
                  <c:v>81.922916666666424</c:v>
                </c:pt>
                <c:pt idx="8">
                  <c:v>184.10358333333329</c:v>
                </c:pt>
                <c:pt idx="9">
                  <c:v>-444.76533000000018</c:v>
                </c:pt>
                <c:pt idx="10">
                  <c:v>-339.78887166666664</c:v>
                </c:pt>
                <c:pt idx="11">
                  <c:v>-268.8935383333328</c:v>
                </c:pt>
                <c:pt idx="12">
                  <c:v>-291.27332999999999</c:v>
                </c:pt>
                <c:pt idx="13">
                  <c:v>-220.77462166666646</c:v>
                </c:pt>
                <c:pt idx="14">
                  <c:v>-124.81974666666656</c:v>
                </c:pt>
                <c:pt idx="15">
                  <c:v>-44.652079999999387</c:v>
                </c:pt>
                <c:pt idx="16">
                  <c:v>34.265586666667332</c:v>
                </c:pt>
                <c:pt idx="17">
                  <c:v>111.91325333333407</c:v>
                </c:pt>
                <c:pt idx="18">
                  <c:v>188.57092000000011</c:v>
                </c:pt>
                <c:pt idx="19">
                  <c:v>266.41858666666712</c:v>
                </c:pt>
                <c:pt idx="20">
                  <c:v>343.22625333333372</c:v>
                </c:pt>
                <c:pt idx="21">
                  <c:v>418.98392000000013</c:v>
                </c:pt>
                <c:pt idx="22">
                  <c:v>493.69158666666635</c:v>
                </c:pt>
                <c:pt idx="23">
                  <c:v>571.54925333333358</c:v>
                </c:pt>
                <c:pt idx="24">
                  <c:v>660.1569199999999</c:v>
                </c:pt>
                <c:pt idx="25">
                  <c:v>748.76458666666667</c:v>
                </c:pt>
                <c:pt idx="26">
                  <c:v>832.55225333333374</c:v>
                </c:pt>
                <c:pt idx="27">
                  <c:v>937.72992000000022</c:v>
                </c:pt>
                <c:pt idx="28">
                  <c:v>1035.861753333334</c:v>
                </c:pt>
                <c:pt idx="29">
                  <c:v>1129.037753333334</c:v>
                </c:pt>
                <c:pt idx="30">
                  <c:v>1209.9555866666669</c:v>
                </c:pt>
                <c:pt idx="31">
                  <c:v>1282.966253333334</c:v>
                </c:pt>
                <c:pt idx="32">
                  <c:v>1355.9674200000004</c:v>
                </c:pt>
                <c:pt idx="33">
                  <c:v>1428.9685866666669</c:v>
                </c:pt>
                <c:pt idx="34">
                  <c:v>1501.9792533333339</c:v>
                </c:pt>
                <c:pt idx="35">
                  <c:v>1574.9804200000003</c:v>
                </c:pt>
                <c:pt idx="36">
                  <c:v>1647.9815866666668</c:v>
                </c:pt>
                <c:pt idx="37">
                  <c:v>1720.9922533333338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15456"/>
        <c:axId val="183329920"/>
      </c:lineChart>
      <c:catAx>
        <c:axId val="1833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3329920"/>
        <c:crosses val="autoZero"/>
        <c:auto val="1"/>
        <c:lblAlgn val="ctr"/>
        <c:lblOffset val="100"/>
        <c:noMultiLvlLbl val="0"/>
      </c:catAx>
      <c:valAx>
        <c:axId val="183329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31545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Albemarle!$AK$1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1.789133645743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5128235248167E-2"/>
                  <c:y val="-3.2388663967611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4242427802056099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0349657742731896E-2"/>
                  <c:y val="3.2388663967611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5.40792620199712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Albemarle!$V$2:$V$39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Albemarle!$AK$2:$AK$39</c:f>
              <c:numCache>
                <c:formatCode>"$"#,##0</c:formatCode>
                <c:ptCount val="38"/>
                <c:pt idx="0">
                  <c:v>134.84649999999999</c:v>
                </c:pt>
                <c:pt idx="1">
                  <c:v>810.03325000000007</c:v>
                </c:pt>
                <c:pt idx="2">
                  <c:v>502.13327083333343</c:v>
                </c:pt>
                <c:pt idx="3">
                  <c:v>480.43422916666691</c:v>
                </c:pt>
                <c:pt idx="4">
                  <c:v>309.50605021796218</c:v>
                </c:pt>
                <c:pt idx="5">
                  <c:v>274.2602377179619</c:v>
                </c:pt>
                <c:pt idx="6">
                  <c:v>255.04848771796196</c:v>
                </c:pt>
                <c:pt idx="7">
                  <c:v>41.330258551295401</c:v>
                </c:pt>
                <c:pt idx="8">
                  <c:v>92.423529384629092</c:v>
                </c:pt>
                <c:pt idx="9">
                  <c:v>117.50380021796218</c:v>
                </c:pt>
                <c:pt idx="10">
                  <c:v>153.45186271796183</c:v>
                </c:pt>
                <c:pt idx="11">
                  <c:v>157.67177938462919</c:v>
                </c:pt>
                <c:pt idx="12">
                  <c:v>-1498.6658499999994</c:v>
                </c:pt>
                <c:pt idx="13">
                  <c:v>-1428.1671416666668</c:v>
                </c:pt>
                <c:pt idx="14">
                  <c:v>-1356.5122666666666</c:v>
                </c:pt>
                <c:pt idx="15">
                  <c:v>-1276.3445999999999</c:v>
                </c:pt>
                <c:pt idx="16">
                  <c:v>-1197.4269333333323</c:v>
                </c:pt>
                <c:pt idx="17">
                  <c:v>-1119.7792666666664</c:v>
                </c:pt>
                <c:pt idx="18">
                  <c:v>-1043.1215999999995</c:v>
                </c:pt>
                <c:pt idx="19">
                  <c:v>-965.27393333333248</c:v>
                </c:pt>
                <c:pt idx="20">
                  <c:v>-888.46626666666589</c:v>
                </c:pt>
                <c:pt idx="21">
                  <c:v>-812.70859999999948</c:v>
                </c:pt>
                <c:pt idx="22">
                  <c:v>-738.00093333333325</c:v>
                </c:pt>
                <c:pt idx="23">
                  <c:v>-660.14326666666557</c:v>
                </c:pt>
                <c:pt idx="24">
                  <c:v>-558.51559999999927</c:v>
                </c:pt>
                <c:pt idx="25">
                  <c:v>-453.33793333333278</c:v>
                </c:pt>
                <c:pt idx="26">
                  <c:v>-348.16026666666585</c:v>
                </c:pt>
                <c:pt idx="27">
                  <c:v>-242.98259999999937</c:v>
                </c:pt>
                <c:pt idx="28">
                  <c:v>-144.85076666666555</c:v>
                </c:pt>
                <c:pt idx="29">
                  <c:v>-51.674766666666073</c:v>
                </c:pt>
                <c:pt idx="30">
                  <c:v>29.243066666666891</c:v>
                </c:pt>
                <c:pt idx="31">
                  <c:v>102.25373333333391</c:v>
                </c:pt>
                <c:pt idx="32">
                  <c:v>175.25489999999991</c:v>
                </c:pt>
                <c:pt idx="33">
                  <c:v>248.25606666666681</c:v>
                </c:pt>
                <c:pt idx="34">
                  <c:v>321.26673333333383</c:v>
                </c:pt>
                <c:pt idx="35">
                  <c:v>394.26790000000074</c:v>
                </c:pt>
                <c:pt idx="36">
                  <c:v>467.26906666666673</c:v>
                </c:pt>
                <c:pt idx="37">
                  <c:v>540.27973333333375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4448"/>
        <c:axId val="181546368"/>
      </c:lineChart>
      <c:catAx>
        <c:axId val="18154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1546368"/>
        <c:crosses val="autoZero"/>
        <c:auto val="1"/>
        <c:lblAlgn val="ctr"/>
        <c:lblOffset val="100"/>
        <c:noMultiLvlLbl val="0"/>
      </c:catAx>
      <c:valAx>
        <c:axId val="1815463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154444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Brunswick!$U$49:$U$56</c:f>
              <c:strCache>
                <c:ptCount val="8"/>
                <c:pt idx="0">
                  <c:v>ACA Healthcare $281</c:v>
                </c:pt>
                <c:pt idx="1">
                  <c:v>Child Care $916</c:v>
                </c:pt>
                <c:pt idx="2">
                  <c:v>Debt payment &amp; Savings $150</c:v>
                </c:pt>
                <c:pt idx="3">
                  <c:v>Discretionary $34</c:v>
                </c:pt>
                <c:pt idx="4">
                  <c:v>Food $619 </c:v>
                </c:pt>
                <c:pt idx="5">
                  <c:v>Housing $692</c:v>
                </c:pt>
                <c:pt idx="6">
                  <c:v>Taxes $859</c:v>
                </c:pt>
                <c:pt idx="7">
                  <c:v>Transportation $303 </c:v>
                </c:pt>
              </c:strCache>
            </c:strRef>
          </c:cat>
          <c:val>
            <c:numRef>
              <c:f>Brunswick!$V$49:$V$56</c:f>
              <c:numCache>
                <c:formatCode>"$"#,##0</c:formatCode>
                <c:ptCount val="8"/>
                <c:pt idx="0">
                  <c:v>280.73</c:v>
                </c:pt>
                <c:pt idx="1">
                  <c:v>916.34058000000016</c:v>
                </c:pt>
                <c:pt idx="2">
                  <c:v>149.7536666666667</c:v>
                </c:pt>
                <c:pt idx="3">
                  <c:v>34.265586666667332</c:v>
                </c:pt>
                <c:pt idx="4">
                  <c:v>619.0335</c:v>
                </c:pt>
                <c:pt idx="5">
                  <c:v>692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Buchanan!$AK$1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5.0349657742731896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Buchanan!$V$2:$V$39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Buchanan!$AK$2:$AK$39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14336"/>
        <c:axId val="184016256"/>
      </c:lineChart>
      <c:catAx>
        <c:axId val="18401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016256"/>
        <c:crosses val="autoZero"/>
        <c:auto val="1"/>
        <c:lblAlgn val="ctr"/>
        <c:lblOffset val="100"/>
        <c:noMultiLvlLbl val="0"/>
      </c:catAx>
      <c:valAx>
        <c:axId val="1840162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01433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Buchanan!$U$49:$U$56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 </c:v>
                </c:pt>
              </c:strCache>
            </c:strRef>
          </c:cat>
          <c:val>
            <c:numRef>
              <c:f>Buchanan!$V$49:$V$56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Buckingham!$AK$1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8687557779973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54312406337743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Buckingham!$V$2:$V$39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Buckingham!$AK$2:$AK$39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-395.76533000000018</c:v>
                </c:pt>
                <c:pt idx="10">
                  <c:v>-290.78887166666664</c:v>
                </c:pt>
                <c:pt idx="11">
                  <c:v>-219.8935383333328</c:v>
                </c:pt>
                <c:pt idx="12">
                  <c:v>-242.27332999999999</c:v>
                </c:pt>
                <c:pt idx="13">
                  <c:v>-171.77462166666646</c:v>
                </c:pt>
                <c:pt idx="14">
                  <c:v>-75.81974666666656</c:v>
                </c:pt>
                <c:pt idx="15">
                  <c:v>4.3479200000006131</c:v>
                </c:pt>
                <c:pt idx="16">
                  <c:v>83.265586666667332</c:v>
                </c:pt>
                <c:pt idx="17">
                  <c:v>160.91325333333407</c:v>
                </c:pt>
                <c:pt idx="18">
                  <c:v>237.57092000000011</c:v>
                </c:pt>
                <c:pt idx="19">
                  <c:v>315.41858666666712</c:v>
                </c:pt>
                <c:pt idx="20">
                  <c:v>392.22625333333372</c:v>
                </c:pt>
                <c:pt idx="21">
                  <c:v>467.98392000000013</c:v>
                </c:pt>
                <c:pt idx="22">
                  <c:v>542.69158666666635</c:v>
                </c:pt>
                <c:pt idx="23">
                  <c:v>620.54925333333358</c:v>
                </c:pt>
                <c:pt idx="24">
                  <c:v>709.1569199999999</c:v>
                </c:pt>
                <c:pt idx="25">
                  <c:v>797.76458666666667</c:v>
                </c:pt>
                <c:pt idx="26">
                  <c:v>881.55225333333374</c:v>
                </c:pt>
                <c:pt idx="27">
                  <c:v>986.72992000000022</c:v>
                </c:pt>
                <c:pt idx="28">
                  <c:v>1084.861753333334</c:v>
                </c:pt>
                <c:pt idx="29">
                  <c:v>1178.037753333334</c:v>
                </c:pt>
                <c:pt idx="30">
                  <c:v>1258.9555866666669</c:v>
                </c:pt>
                <c:pt idx="31">
                  <c:v>1331.966253333334</c:v>
                </c:pt>
                <c:pt idx="32">
                  <c:v>1404.9674200000004</c:v>
                </c:pt>
                <c:pt idx="33">
                  <c:v>1477.9685866666669</c:v>
                </c:pt>
                <c:pt idx="34">
                  <c:v>1550.9792533333339</c:v>
                </c:pt>
                <c:pt idx="35">
                  <c:v>1623.9804200000003</c:v>
                </c:pt>
                <c:pt idx="36">
                  <c:v>1696.9815866666668</c:v>
                </c:pt>
                <c:pt idx="37">
                  <c:v>1769.9922533333338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02080"/>
        <c:axId val="182704000"/>
      </c:lineChart>
      <c:catAx>
        <c:axId val="1827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704000"/>
        <c:crosses val="autoZero"/>
        <c:auto val="1"/>
        <c:lblAlgn val="ctr"/>
        <c:lblOffset val="100"/>
        <c:noMultiLvlLbl val="0"/>
      </c:catAx>
      <c:valAx>
        <c:axId val="1827040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70208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Buckingham!$U$49:$U$56</c:f>
              <c:strCache>
                <c:ptCount val="8"/>
                <c:pt idx="0">
                  <c:v>ACA Healthcare $254</c:v>
                </c:pt>
                <c:pt idx="1">
                  <c:v>Child Care $916</c:v>
                </c:pt>
                <c:pt idx="2">
                  <c:v>Debt payment &amp; Savings $144</c:v>
                </c:pt>
                <c:pt idx="3">
                  <c:v>Discretionary $4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 </c:v>
                </c:pt>
              </c:strCache>
            </c:strRef>
          </c:cat>
          <c:val>
            <c:numRef>
              <c:f>Buckingham!$V$49:$V$56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916.34058000000016</c:v>
                </c:pt>
                <c:pt idx="2">
                  <c:v>144.21800000000002</c:v>
                </c:pt>
                <c:pt idx="3">
                  <c:v>4.3479200000006131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'Buena Vista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54312406337743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'Buena Vista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'Buena Vista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220.55374999999981</c:v>
                </c:pt>
                <c:pt idx="7">
                  <c:v>96.922916666666424</c:v>
                </c:pt>
                <c:pt idx="8">
                  <c:v>199.10358333333329</c:v>
                </c:pt>
                <c:pt idx="9">
                  <c:v>-831.93573000000015</c:v>
                </c:pt>
                <c:pt idx="10">
                  <c:v>-726.95927166666661</c:v>
                </c:pt>
                <c:pt idx="11">
                  <c:v>-656.06393833333277</c:v>
                </c:pt>
                <c:pt idx="12">
                  <c:v>-678.44372999999996</c:v>
                </c:pt>
                <c:pt idx="13">
                  <c:v>-607.94502166666643</c:v>
                </c:pt>
                <c:pt idx="14">
                  <c:v>-511.99014666666653</c:v>
                </c:pt>
                <c:pt idx="15">
                  <c:v>-431.82247999999936</c:v>
                </c:pt>
                <c:pt idx="16">
                  <c:v>-352.90481333333264</c:v>
                </c:pt>
                <c:pt idx="17">
                  <c:v>-275.2571466666659</c:v>
                </c:pt>
                <c:pt idx="18">
                  <c:v>-198.59947999999986</c:v>
                </c:pt>
                <c:pt idx="19">
                  <c:v>-120.75181333333285</c:v>
                </c:pt>
                <c:pt idx="20">
                  <c:v>-43.944146666666256</c:v>
                </c:pt>
                <c:pt idx="21">
                  <c:v>31.813520000000153</c:v>
                </c:pt>
                <c:pt idx="22">
                  <c:v>106.52118666666638</c:v>
                </c:pt>
                <c:pt idx="23">
                  <c:v>184.37885333333361</c:v>
                </c:pt>
                <c:pt idx="24">
                  <c:v>272.98651999999993</c:v>
                </c:pt>
                <c:pt idx="25">
                  <c:v>361.5941866666667</c:v>
                </c:pt>
                <c:pt idx="26">
                  <c:v>445.38185333333377</c:v>
                </c:pt>
                <c:pt idx="27">
                  <c:v>550.55952000000025</c:v>
                </c:pt>
                <c:pt idx="28">
                  <c:v>648.69135333333406</c:v>
                </c:pt>
                <c:pt idx="29">
                  <c:v>741.86735333333399</c:v>
                </c:pt>
                <c:pt idx="30">
                  <c:v>822.78518666666696</c:v>
                </c:pt>
                <c:pt idx="31">
                  <c:v>895.79585333333398</c:v>
                </c:pt>
                <c:pt idx="32">
                  <c:v>968.79702000000043</c:v>
                </c:pt>
                <c:pt idx="33">
                  <c:v>1041.7981866666669</c:v>
                </c:pt>
                <c:pt idx="34">
                  <c:v>1114.8088533333339</c:v>
                </c:pt>
                <c:pt idx="35">
                  <c:v>1187.8100200000003</c:v>
                </c:pt>
                <c:pt idx="36">
                  <c:v>1260.8111866666668</c:v>
                </c:pt>
                <c:pt idx="37">
                  <c:v>1333.8218533333338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05504"/>
        <c:axId val="181232000"/>
      </c:lineChart>
      <c:catAx>
        <c:axId val="18360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1232000"/>
        <c:crosses val="autoZero"/>
        <c:auto val="1"/>
        <c:lblAlgn val="ctr"/>
        <c:lblOffset val="100"/>
        <c:noMultiLvlLbl val="0"/>
      </c:catAx>
      <c:valAx>
        <c:axId val="1812320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60550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'Buena Vista City'!$U$49:$U$56</c:f>
              <c:strCache>
                <c:ptCount val="8"/>
                <c:pt idx="0">
                  <c:v>ACA Healthcare $422</c:v>
                </c:pt>
                <c:pt idx="1">
                  <c:v>Child Care $1,319</c:v>
                </c:pt>
                <c:pt idx="2">
                  <c:v>Debt payment &amp; Savings $177</c:v>
                </c:pt>
                <c:pt idx="3">
                  <c:v>Discretionary $32</c:v>
                </c:pt>
                <c:pt idx="4">
                  <c:v>Food $619 </c:v>
                </c:pt>
                <c:pt idx="5">
                  <c:v>Housing $677</c:v>
                </c:pt>
                <c:pt idx="6">
                  <c:v>Taxes $1,171</c:v>
                </c:pt>
                <c:pt idx="7">
                  <c:v>Transportation $303</c:v>
                </c:pt>
              </c:strCache>
            </c:strRef>
          </c:cat>
          <c:val>
            <c:numRef>
              <c:f>'Buena Vista City'!$V$49:$V$56</c:f>
              <c:numCache>
                <c:formatCode>"$"#,##0</c:formatCode>
                <c:ptCount val="8"/>
                <c:pt idx="0">
                  <c:v>421.90000000000003</c:v>
                </c:pt>
                <c:pt idx="1">
                  <c:v>1318.51098</c:v>
                </c:pt>
                <c:pt idx="2">
                  <c:v>177.43200000000002</c:v>
                </c:pt>
                <c:pt idx="3">
                  <c:v>31.813520000000153</c:v>
                </c:pt>
                <c:pt idx="4">
                  <c:v>619.0335</c:v>
                </c:pt>
                <c:pt idx="5">
                  <c:v>677</c:v>
                </c:pt>
                <c:pt idx="6">
                  <c:v>1171.06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Campbell!$AK$1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5944064158591066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Campbell!$V$2:$V$39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Campbell!$AK$2:$AK$39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501.19327083333337</c:v>
                </c:pt>
                <c:pt idx="3">
                  <c:v>479.49422916666686</c:v>
                </c:pt>
                <c:pt idx="4">
                  <c:v>309.81605021796236</c:v>
                </c:pt>
                <c:pt idx="5">
                  <c:v>274.57023771796207</c:v>
                </c:pt>
                <c:pt idx="6">
                  <c:v>257.30848771796195</c:v>
                </c:pt>
                <c:pt idx="7">
                  <c:v>28.022916666666561</c:v>
                </c:pt>
                <c:pt idx="8">
                  <c:v>130.20358333333343</c:v>
                </c:pt>
                <c:pt idx="9">
                  <c:v>-414.7239499999996</c:v>
                </c:pt>
                <c:pt idx="10">
                  <c:v>-313.9874916666663</c:v>
                </c:pt>
                <c:pt idx="11">
                  <c:v>-249.07215833333294</c:v>
                </c:pt>
                <c:pt idx="12">
                  <c:v>-271.45195000000012</c:v>
                </c:pt>
                <c:pt idx="13">
                  <c:v>-200.95324166666705</c:v>
                </c:pt>
                <c:pt idx="14">
                  <c:v>-94.678366666666079</c:v>
                </c:pt>
                <c:pt idx="15">
                  <c:v>-14.51069999999936</c:v>
                </c:pt>
                <c:pt idx="16">
                  <c:v>64.406966666667358</c:v>
                </c:pt>
                <c:pt idx="17">
                  <c:v>142.0546333333341</c:v>
                </c:pt>
                <c:pt idx="18">
                  <c:v>218.7123000000006</c:v>
                </c:pt>
                <c:pt idx="19">
                  <c:v>296.55996666666715</c:v>
                </c:pt>
                <c:pt idx="20">
                  <c:v>373.36763333333374</c:v>
                </c:pt>
                <c:pt idx="21">
                  <c:v>449.12530000000015</c:v>
                </c:pt>
                <c:pt idx="22">
                  <c:v>523.83296666666638</c:v>
                </c:pt>
                <c:pt idx="23">
                  <c:v>601.69063333333406</c:v>
                </c:pt>
                <c:pt idx="24">
                  <c:v>690.29830000000038</c:v>
                </c:pt>
                <c:pt idx="25">
                  <c:v>778.9059666666667</c:v>
                </c:pt>
                <c:pt idx="26">
                  <c:v>841.03363333333391</c:v>
                </c:pt>
                <c:pt idx="27">
                  <c:v>946.21130000000039</c:v>
                </c:pt>
                <c:pt idx="28">
                  <c:v>1044.3431333333342</c:v>
                </c:pt>
                <c:pt idx="29">
                  <c:v>1137.5191333333341</c:v>
                </c:pt>
                <c:pt idx="30">
                  <c:v>1218.4369666666671</c:v>
                </c:pt>
                <c:pt idx="31">
                  <c:v>1291.4476333333341</c:v>
                </c:pt>
                <c:pt idx="32">
                  <c:v>1364.4488000000006</c:v>
                </c:pt>
                <c:pt idx="33">
                  <c:v>1437.449966666667</c:v>
                </c:pt>
                <c:pt idx="34">
                  <c:v>1510.460633333334</c:v>
                </c:pt>
                <c:pt idx="35">
                  <c:v>1583.4618000000005</c:v>
                </c:pt>
                <c:pt idx="36">
                  <c:v>1656.4629666666669</c:v>
                </c:pt>
                <c:pt idx="37">
                  <c:v>1729.473633333334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25856"/>
        <c:axId val="184027776"/>
      </c:lineChart>
      <c:catAx>
        <c:axId val="18402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027776"/>
        <c:crosses val="autoZero"/>
        <c:auto val="1"/>
        <c:lblAlgn val="ctr"/>
        <c:lblOffset val="100"/>
        <c:noMultiLvlLbl val="0"/>
      </c:catAx>
      <c:valAx>
        <c:axId val="1840277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02585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Campbell!$U$49:$U$56</c:f>
              <c:strCache>
                <c:ptCount val="8"/>
                <c:pt idx="0">
                  <c:v>ACA Healthcare $281</c:v>
                </c:pt>
                <c:pt idx="1">
                  <c:v>Child Care $832</c:v>
                </c:pt>
                <c:pt idx="2">
                  <c:v>Debt payment &amp; Savings $150</c:v>
                </c:pt>
                <c:pt idx="3">
                  <c:v>Discretionary $64</c:v>
                </c:pt>
                <c:pt idx="4">
                  <c:v>Food $619 </c:v>
                </c:pt>
                <c:pt idx="5">
                  <c:v>Housing $746</c:v>
                </c:pt>
                <c:pt idx="6">
                  <c:v>Taxes $859</c:v>
                </c:pt>
                <c:pt idx="7">
                  <c:v>Transportation $303 </c:v>
                </c:pt>
              </c:strCache>
            </c:strRef>
          </c:cat>
          <c:val>
            <c:numRef>
              <c:f>Campbell!$V$49:$V$56</c:f>
              <c:numCache>
                <c:formatCode>"$"#,##0</c:formatCode>
                <c:ptCount val="8"/>
                <c:pt idx="0">
                  <c:v>280.52999999999997</c:v>
                </c:pt>
                <c:pt idx="1">
                  <c:v>832.39920000000006</c:v>
                </c:pt>
                <c:pt idx="2">
                  <c:v>149.7536666666667</c:v>
                </c:pt>
                <c:pt idx="3">
                  <c:v>64.406966666667358</c:v>
                </c:pt>
                <c:pt idx="4">
                  <c:v>619.0335</c:v>
                </c:pt>
                <c:pt idx="5">
                  <c:v>746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Caroline!$AK$1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598850244933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5.4079262019971298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Caroline!$V$2:$V$39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Caroline!$AK$2:$AK$39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478.17327083333362</c:v>
                </c:pt>
                <c:pt idx="3">
                  <c:v>456.4742291666671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255.08848771796193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-970.48993978203771</c:v>
                </c:pt>
                <c:pt idx="10">
                  <c:v>-1005.7260316666666</c:v>
                </c:pt>
                <c:pt idx="11">
                  <c:v>-934.83069833333275</c:v>
                </c:pt>
                <c:pt idx="12">
                  <c:v>-957.21048999999994</c:v>
                </c:pt>
                <c:pt idx="13">
                  <c:v>-886.71178166666687</c:v>
                </c:pt>
                <c:pt idx="14">
                  <c:v>-809.16690666666636</c:v>
                </c:pt>
                <c:pt idx="15">
                  <c:v>-728.99923999999965</c:v>
                </c:pt>
                <c:pt idx="16">
                  <c:v>-650.08157333333247</c:v>
                </c:pt>
                <c:pt idx="17">
                  <c:v>-572.43390666666619</c:v>
                </c:pt>
                <c:pt idx="18">
                  <c:v>-495.77623999999969</c:v>
                </c:pt>
                <c:pt idx="19">
                  <c:v>-417.92857333333313</c:v>
                </c:pt>
                <c:pt idx="20">
                  <c:v>-341.12090666666654</c:v>
                </c:pt>
                <c:pt idx="21">
                  <c:v>-265.36324000000013</c:v>
                </c:pt>
                <c:pt idx="22">
                  <c:v>-190.655573333333</c:v>
                </c:pt>
                <c:pt idx="23">
                  <c:v>-112.79790666666622</c:v>
                </c:pt>
                <c:pt idx="24">
                  <c:v>-23.540239999999812</c:v>
                </c:pt>
                <c:pt idx="25">
                  <c:v>81.63742666666667</c:v>
                </c:pt>
                <c:pt idx="26">
                  <c:v>186.81509333333361</c:v>
                </c:pt>
                <c:pt idx="27">
                  <c:v>291.99276000000009</c:v>
                </c:pt>
                <c:pt idx="28">
                  <c:v>390.12459333333391</c:v>
                </c:pt>
                <c:pt idx="29">
                  <c:v>483.30059333333384</c:v>
                </c:pt>
                <c:pt idx="30">
                  <c:v>564.2184266666668</c:v>
                </c:pt>
                <c:pt idx="31">
                  <c:v>637.22909333333382</c:v>
                </c:pt>
                <c:pt idx="32">
                  <c:v>710.23026000000027</c:v>
                </c:pt>
                <c:pt idx="33">
                  <c:v>783.23142666666672</c:v>
                </c:pt>
                <c:pt idx="34">
                  <c:v>856.24209333333374</c:v>
                </c:pt>
                <c:pt idx="35">
                  <c:v>929.24326000000019</c:v>
                </c:pt>
                <c:pt idx="36">
                  <c:v>1002.2444266666666</c:v>
                </c:pt>
                <c:pt idx="37">
                  <c:v>1075.2550933333337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130560"/>
        <c:axId val="184140928"/>
      </c:lineChart>
      <c:catAx>
        <c:axId val="18413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140928"/>
        <c:crosses val="autoZero"/>
        <c:auto val="1"/>
        <c:lblAlgn val="ctr"/>
        <c:lblOffset val="100"/>
        <c:noMultiLvlLbl val="0"/>
      </c:catAx>
      <c:valAx>
        <c:axId val="184140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1305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Albemarle!$U$49:$U$56</c:f>
              <c:strCache>
                <c:ptCount val="8"/>
                <c:pt idx="0">
                  <c:v>ACA Healthcare $484</c:v>
                </c:pt>
                <c:pt idx="1">
                  <c:v>Child Care $1,802</c:v>
                </c:pt>
                <c:pt idx="2">
                  <c:v>Debt payment &amp; Savings $225</c:v>
                </c:pt>
                <c:pt idx="3">
                  <c:v>Discretionary $29</c:v>
                </c:pt>
                <c:pt idx="4">
                  <c:v>Food $619 </c:v>
                </c:pt>
                <c:pt idx="5">
                  <c:v>Housing $1,038</c:v>
                </c:pt>
                <c:pt idx="6">
                  <c:v>Taxes $1,784</c:v>
                </c:pt>
                <c:pt idx="7">
                  <c:v>Transportation $303</c:v>
                </c:pt>
              </c:strCache>
            </c:strRef>
          </c:cat>
          <c:val>
            <c:numRef>
              <c:f>Albemarle!$V$49:$V$56</c:f>
              <c:numCache>
                <c:formatCode>"$"#,##0</c:formatCode>
                <c:ptCount val="8"/>
                <c:pt idx="0">
                  <c:v>483.69</c:v>
                </c:pt>
                <c:pt idx="1">
                  <c:v>1801.5830999999998</c:v>
                </c:pt>
                <c:pt idx="2">
                  <c:v>224.97366666666667</c:v>
                </c:pt>
                <c:pt idx="3">
                  <c:v>29.243066666666891</c:v>
                </c:pt>
                <c:pt idx="4">
                  <c:v>619.0335</c:v>
                </c:pt>
                <c:pt idx="5">
                  <c:v>1038</c:v>
                </c:pt>
                <c:pt idx="6">
                  <c:v>1783.8566666666666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Caroline!$U$49:$U$56</c:f>
              <c:strCache>
                <c:ptCount val="8"/>
                <c:pt idx="0">
                  <c:v>ACA Healthcare $496</c:v>
                </c:pt>
                <c:pt idx="1">
                  <c:v>Child Care $1,299</c:v>
                </c:pt>
                <c:pt idx="2">
                  <c:v>Debt payment &amp; Savings $200</c:v>
                </c:pt>
                <c:pt idx="3">
                  <c:v>Discretionary $82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$1,421</c:v>
                </c:pt>
                <c:pt idx="7">
                  <c:v>Transportation $303</c:v>
                </c:pt>
              </c:strCache>
            </c:strRef>
          </c:cat>
          <c:val>
            <c:numRef>
              <c:f>Caroline!$V$49:$V$56</c:f>
              <c:numCache>
                <c:formatCode>"$"#,##0</c:formatCode>
                <c:ptCount val="8"/>
                <c:pt idx="0">
                  <c:v>495.96</c:v>
                </c:pt>
                <c:pt idx="1">
                  <c:v>1299.3377399999999</c:v>
                </c:pt>
                <c:pt idx="2">
                  <c:v>199.57466666666667</c:v>
                </c:pt>
                <c:pt idx="3">
                  <c:v>81.63742666666667</c:v>
                </c:pt>
                <c:pt idx="4">
                  <c:v>619.0335</c:v>
                </c:pt>
                <c:pt idx="5">
                  <c:v>993</c:v>
                </c:pt>
                <c:pt idx="6">
                  <c:v>1421.0066666666667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Carroll!$AK$1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4.10256470496334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Carroll!$V$2:$V$39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Carroll!$AK$2:$AK$39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-199.35653000000002</c:v>
                </c:pt>
                <c:pt idx="10">
                  <c:v>-94.380071666666481</c:v>
                </c:pt>
                <c:pt idx="11">
                  <c:v>-23.484738333332643</c:v>
                </c:pt>
                <c:pt idx="12">
                  <c:v>-45.864529999999831</c:v>
                </c:pt>
                <c:pt idx="13">
                  <c:v>24.634178333333693</c:v>
                </c:pt>
                <c:pt idx="14">
                  <c:v>120.5890533333336</c:v>
                </c:pt>
                <c:pt idx="15">
                  <c:v>200.75672000000077</c:v>
                </c:pt>
                <c:pt idx="16">
                  <c:v>279.67438666666749</c:v>
                </c:pt>
                <c:pt idx="17">
                  <c:v>357.32205333333422</c:v>
                </c:pt>
                <c:pt idx="18">
                  <c:v>433.97972000000027</c:v>
                </c:pt>
                <c:pt idx="19">
                  <c:v>511.82738666666728</c:v>
                </c:pt>
                <c:pt idx="20">
                  <c:v>588.63505333333387</c:v>
                </c:pt>
                <c:pt idx="21">
                  <c:v>664.39272000000028</c:v>
                </c:pt>
                <c:pt idx="22">
                  <c:v>739.10038666666651</c:v>
                </c:pt>
                <c:pt idx="23">
                  <c:v>816.95805333333374</c:v>
                </c:pt>
                <c:pt idx="24">
                  <c:v>905.56572000000006</c:v>
                </c:pt>
                <c:pt idx="25">
                  <c:v>994.17338666666683</c:v>
                </c:pt>
                <c:pt idx="26">
                  <c:v>1077.9610533333339</c:v>
                </c:pt>
                <c:pt idx="27">
                  <c:v>1183.1387200000004</c:v>
                </c:pt>
                <c:pt idx="28">
                  <c:v>1281.2705533333342</c:v>
                </c:pt>
                <c:pt idx="29">
                  <c:v>1374.4465533333341</c:v>
                </c:pt>
                <c:pt idx="30">
                  <c:v>1455.3643866666671</c:v>
                </c:pt>
                <c:pt idx="31">
                  <c:v>1528.3750533333341</c:v>
                </c:pt>
                <c:pt idx="32">
                  <c:v>1601.3762200000006</c:v>
                </c:pt>
                <c:pt idx="33">
                  <c:v>1674.377386666667</c:v>
                </c:pt>
                <c:pt idx="34">
                  <c:v>1747.388053333334</c:v>
                </c:pt>
                <c:pt idx="35">
                  <c:v>1820.3892200000005</c:v>
                </c:pt>
                <c:pt idx="36">
                  <c:v>1893.3903866666669</c:v>
                </c:pt>
                <c:pt idx="37">
                  <c:v>1966.4010533333339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82976"/>
        <c:axId val="184384896"/>
      </c:lineChart>
      <c:catAx>
        <c:axId val="18438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384896"/>
        <c:crosses val="autoZero"/>
        <c:auto val="1"/>
        <c:lblAlgn val="ctr"/>
        <c:lblOffset val="100"/>
        <c:noMultiLvlLbl val="0"/>
      </c:catAx>
      <c:valAx>
        <c:axId val="1843848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38297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Carroll!$U$49:$U$56</c:f>
              <c:strCache>
                <c:ptCount val="8"/>
                <c:pt idx="0">
                  <c:v>ACA Healthcare $252</c:v>
                </c:pt>
                <c:pt idx="1">
                  <c:v>Child Care $720</c:v>
                </c:pt>
                <c:pt idx="2">
                  <c:v>Debt payment &amp; Savings $135</c:v>
                </c:pt>
                <c:pt idx="3">
                  <c:v>Discretionary $25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$638</c:v>
                </c:pt>
                <c:pt idx="7">
                  <c:v>Transportation $303 </c:v>
                </c:pt>
              </c:strCache>
            </c:strRef>
          </c:cat>
          <c:val>
            <c:numRef>
              <c:f>Carroll!$V$49:$V$56</c:f>
              <c:numCache>
                <c:formatCode>"$"#,##0</c:formatCode>
                <c:ptCount val="8"/>
                <c:pt idx="0">
                  <c:v>252.12</c:v>
                </c:pt>
                <c:pt idx="1">
                  <c:v>719.93178</c:v>
                </c:pt>
                <c:pt idx="2">
                  <c:v>134.82470833333332</c:v>
                </c:pt>
                <c:pt idx="3">
                  <c:v>24.634178333333693</c:v>
                </c:pt>
                <c:pt idx="4">
                  <c:v>619.0335</c:v>
                </c:pt>
                <c:pt idx="5">
                  <c:v>643</c:v>
                </c:pt>
                <c:pt idx="6">
                  <c:v>637.60583333333329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'Charles City County'!$AK$1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3289447118705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8648021386196999E-2"/>
                  <c:y val="-2.968960863697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10256470496334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475525132687272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'Charles City County'!$V$2:$V$39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'Charles City County'!$AK$2:$AK$39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255.08848771796193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117.54380021796214</c:v>
                </c:pt>
                <c:pt idx="10">
                  <c:v>40.306708333333518</c:v>
                </c:pt>
                <c:pt idx="11">
                  <c:v>95.614041666667163</c:v>
                </c:pt>
                <c:pt idx="12">
                  <c:v>-756.82674999999972</c:v>
                </c:pt>
                <c:pt idx="13">
                  <c:v>-686.32804166666665</c:v>
                </c:pt>
                <c:pt idx="14">
                  <c:v>-608.78316666666615</c:v>
                </c:pt>
                <c:pt idx="15">
                  <c:v>-528.61549999999943</c:v>
                </c:pt>
                <c:pt idx="16">
                  <c:v>-449.69783333333226</c:v>
                </c:pt>
                <c:pt idx="17">
                  <c:v>-372.05016666666597</c:v>
                </c:pt>
                <c:pt idx="18">
                  <c:v>-295.39249999999947</c:v>
                </c:pt>
                <c:pt idx="19">
                  <c:v>-217.54483333333292</c:v>
                </c:pt>
                <c:pt idx="20">
                  <c:v>-140.73716666666633</c:v>
                </c:pt>
                <c:pt idx="21">
                  <c:v>-64.979499999999916</c:v>
                </c:pt>
                <c:pt idx="22">
                  <c:v>9.7281666666672209</c:v>
                </c:pt>
                <c:pt idx="23">
                  <c:v>87.585833333333994</c:v>
                </c:pt>
                <c:pt idx="24">
                  <c:v>176.8435000000004</c:v>
                </c:pt>
                <c:pt idx="25">
                  <c:v>282.02116666666689</c:v>
                </c:pt>
                <c:pt idx="26">
                  <c:v>387.19883333333382</c:v>
                </c:pt>
                <c:pt idx="27">
                  <c:v>492.37650000000031</c:v>
                </c:pt>
                <c:pt idx="28">
                  <c:v>590.50833333333412</c:v>
                </c:pt>
                <c:pt idx="29">
                  <c:v>683.68433333333405</c:v>
                </c:pt>
                <c:pt idx="30">
                  <c:v>764.60216666666702</c:v>
                </c:pt>
                <c:pt idx="31">
                  <c:v>837.61283333333404</c:v>
                </c:pt>
                <c:pt idx="32">
                  <c:v>910.61400000000049</c:v>
                </c:pt>
                <c:pt idx="33">
                  <c:v>983.61516666666694</c:v>
                </c:pt>
                <c:pt idx="34">
                  <c:v>1056.625833333334</c:v>
                </c:pt>
                <c:pt idx="35">
                  <c:v>1129.6270000000004</c:v>
                </c:pt>
                <c:pt idx="36">
                  <c:v>1202.6281666666669</c:v>
                </c:pt>
                <c:pt idx="37">
                  <c:v>1275.6388333333339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92128"/>
        <c:axId val="184994048"/>
      </c:lineChart>
      <c:catAx>
        <c:axId val="18499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994048"/>
        <c:crosses val="autoZero"/>
        <c:auto val="1"/>
        <c:lblAlgn val="ctr"/>
        <c:lblOffset val="100"/>
        <c:noMultiLvlLbl val="0"/>
      </c:catAx>
      <c:valAx>
        <c:axId val="184994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99212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'Charles City County'!$U$49:$U$56</c:f>
              <c:strCache>
                <c:ptCount val="8"/>
                <c:pt idx="0">
                  <c:v>ACA Healthcare $453</c:v>
                </c:pt>
                <c:pt idx="1">
                  <c:v>Child Care $1099</c:v>
                </c:pt>
                <c:pt idx="2">
                  <c:v>Debt payment &amp; Savings $183</c:v>
                </c:pt>
                <c:pt idx="3">
                  <c:v>Discretionary $10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$1,234</c:v>
                </c:pt>
                <c:pt idx="7">
                  <c:v>Transportation $303 </c:v>
                </c:pt>
              </c:strCache>
            </c:strRef>
          </c:cat>
          <c:val>
            <c:numRef>
              <c:f>'Charles City County'!$V$49:$V$56</c:f>
              <c:numCache>
                <c:formatCode>"$"#,##0</c:formatCode>
                <c:ptCount val="8"/>
                <c:pt idx="0">
                  <c:v>452.71999999999997</c:v>
                </c:pt>
                <c:pt idx="1">
                  <c:v>1098.954</c:v>
                </c:pt>
                <c:pt idx="2">
                  <c:v>182.96766666666667</c:v>
                </c:pt>
                <c:pt idx="3">
                  <c:v>9.7281666666672209</c:v>
                </c:pt>
                <c:pt idx="4">
                  <c:v>619.0335</c:v>
                </c:pt>
                <c:pt idx="5">
                  <c:v>993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Charlotte!$AK$1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9160844911013695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Charlotte!$V$2:$V$39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Charlotte!$AK$2:$AK$39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-395.76533000000018</c:v>
                </c:pt>
                <c:pt idx="10">
                  <c:v>-290.78887166666664</c:v>
                </c:pt>
                <c:pt idx="11">
                  <c:v>-219.8935383333328</c:v>
                </c:pt>
                <c:pt idx="12">
                  <c:v>-242.27332999999999</c:v>
                </c:pt>
                <c:pt idx="13">
                  <c:v>-171.77462166666646</c:v>
                </c:pt>
                <c:pt idx="14">
                  <c:v>-75.81974666666656</c:v>
                </c:pt>
                <c:pt idx="15">
                  <c:v>4.3479200000006131</c:v>
                </c:pt>
                <c:pt idx="16">
                  <c:v>83.265586666667332</c:v>
                </c:pt>
                <c:pt idx="17">
                  <c:v>160.91325333333407</c:v>
                </c:pt>
                <c:pt idx="18">
                  <c:v>237.57092000000011</c:v>
                </c:pt>
                <c:pt idx="19">
                  <c:v>315.41858666666712</c:v>
                </c:pt>
                <c:pt idx="20">
                  <c:v>392.22625333333372</c:v>
                </c:pt>
                <c:pt idx="21">
                  <c:v>467.98392000000013</c:v>
                </c:pt>
                <c:pt idx="22">
                  <c:v>542.69158666666635</c:v>
                </c:pt>
                <c:pt idx="23">
                  <c:v>620.54925333333358</c:v>
                </c:pt>
                <c:pt idx="24">
                  <c:v>709.1569199999999</c:v>
                </c:pt>
                <c:pt idx="25">
                  <c:v>797.76458666666667</c:v>
                </c:pt>
                <c:pt idx="26">
                  <c:v>881.55225333333374</c:v>
                </c:pt>
                <c:pt idx="27">
                  <c:v>986.72992000000022</c:v>
                </c:pt>
                <c:pt idx="28">
                  <c:v>1084.861753333334</c:v>
                </c:pt>
                <c:pt idx="29">
                  <c:v>1178.037753333334</c:v>
                </c:pt>
                <c:pt idx="30">
                  <c:v>1258.9555866666669</c:v>
                </c:pt>
                <c:pt idx="31">
                  <c:v>1331.966253333334</c:v>
                </c:pt>
                <c:pt idx="32">
                  <c:v>1404.9674200000004</c:v>
                </c:pt>
                <c:pt idx="33">
                  <c:v>1477.9685866666669</c:v>
                </c:pt>
                <c:pt idx="34">
                  <c:v>1550.9792533333339</c:v>
                </c:pt>
                <c:pt idx="35">
                  <c:v>1623.9804200000003</c:v>
                </c:pt>
                <c:pt idx="36">
                  <c:v>1696.9815866666668</c:v>
                </c:pt>
                <c:pt idx="37">
                  <c:v>1769.9922533333338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40352"/>
        <c:axId val="183542528"/>
      </c:lineChart>
      <c:catAx>
        <c:axId val="1835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3542528"/>
        <c:crosses val="autoZero"/>
        <c:auto val="1"/>
        <c:lblAlgn val="ctr"/>
        <c:lblOffset val="100"/>
        <c:noMultiLvlLbl val="0"/>
      </c:catAx>
      <c:valAx>
        <c:axId val="1835425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54035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Charlotte!$U$49:$U$56</c:f>
              <c:strCache>
                <c:ptCount val="8"/>
                <c:pt idx="0">
                  <c:v>ACA Healthcare $254</c:v>
                </c:pt>
                <c:pt idx="1">
                  <c:v>Child Care $916</c:v>
                </c:pt>
                <c:pt idx="2">
                  <c:v>Debt payment &amp; Savings $144</c:v>
                </c:pt>
                <c:pt idx="3">
                  <c:v>Discretionary $4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 </c:v>
                </c:pt>
              </c:strCache>
            </c:strRef>
          </c:cat>
          <c:val>
            <c:numRef>
              <c:f>Charlotte!$V$49:$V$56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916.34058000000016</c:v>
                </c:pt>
                <c:pt idx="2">
                  <c:v>144.21800000000002</c:v>
                </c:pt>
                <c:pt idx="3">
                  <c:v>4.3479200000006131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'Charlottesville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'Charlottesville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'Charlottesville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1057.98325</c:v>
                </c:pt>
                <c:pt idx="2">
                  <c:v>730.58327083333347</c:v>
                </c:pt>
                <c:pt idx="3">
                  <c:v>708.88422916666718</c:v>
                </c:pt>
                <c:pt idx="4">
                  <c:v>561.95605021796223</c:v>
                </c:pt>
                <c:pt idx="5">
                  <c:v>526.71023771796195</c:v>
                </c:pt>
                <c:pt idx="6">
                  <c:v>507.49848771796201</c:v>
                </c:pt>
                <c:pt idx="7">
                  <c:v>293.78025855129545</c:v>
                </c:pt>
                <c:pt idx="8">
                  <c:v>344.87352938462891</c:v>
                </c:pt>
                <c:pt idx="9">
                  <c:v>369.95380021796223</c:v>
                </c:pt>
                <c:pt idx="10">
                  <c:v>405.9018627179621</c:v>
                </c:pt>
                <c:pt idx="11">
                  <c:v>410.12177938462901</c:v>
                </c:pt>
                <c:pt idx="12">
                  <c:v>-1246.21585</c:v>
                </c:pt>
                <c:pt idx="13">
                  <c:v>-1175.717141666667</c:v>
                </c:pt>
                <c:pt idx="14">
                  <c:v>-1104.0622666666663</c:v>
                </c:pt>
                <c:pt idx="15">
                  <c:v>-1023.8945999999996</c:v>
                </c:pt>
                <c:pt idx="16">
                  <c:v>-944.97693333333245</c:v>
                </c:pt>
                <c:pt idx="17">
                  <c:v>-867.32926666666617</c:v>
                </c:pt>
                <c:pt idx="18">
                  <c:v>-790.67159999999967</c:v>
                </c:pt>
                <c:pt idx="19">
                  <c:v>-712.82393333333266</c:v>
                </c:pt>
                <c:pt idx="20">
                  <c:v>-636.01626666666607</c:v>
                </c:pt>
                <c:pt idx="21">
                  <c:v>-560.25859999999966</c:v>
                </c:pt>
                <c:pt idx="22">
                  <c:v>-485.55093333333343</c:v>
                </c:pt>
                <c:pt idx="23">
                  <c:v>-407.69326666666575</c:v>
                </c:pt>
                <c:pt idx="24">
                  <c:v>-306.06559999999945</c:v>
                </c:pt>
                <c:pt idx="25">
                  <c:v>-200.88793333333297</c:v>
                </c:pt>
                <c:pt idx="26">
                  <c:v>-95.71026666666603</c:v>
                </c:pt>
                <c:pt idx="27">
                  <c:v>9.4674000000004526</c:v>
                </c:pt>
                <c:pt idx="28">
                  <c:v>107.59923333333427</c:v>
                </c:pt>
                <c:pt idx="29">
                  <c:v>200.77523333333374</c:v>
                </c:pt>
                <c:pt idx="30">
                  <c:v>281.69306666666671</c:v>
                </c:pt>
                <c:pt idx="31">
                  <c:v>354.70373333333373</c:v>
                </c:pt>
                <c:pt idx="32">
                  <c:v>427.70490000000063</c:v>
                </c:pt>
                <c:pt idx="33">
                  <c:v>500.70606666666663</c:v>
                </c:pt>
                <c:pt idx="34">
                  <c:v>573.71673333333365</c:v>
                </c:pt>
                <c:pt idx="35">
                  <c:v>646.71790000000055</c:v>
                </c:pt>
                <c:pt idx="36">
                  <c:v>719.71906666666655</c:v>
                </c:pt>
                <c:pt idx="37">
                  <c:v>792.72973333333357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4505472"/>
        <c:axId val="184507392"/>
      </c:lineChart>
      <c:catAx>
        <c:axId val="1845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507392"/>
        <c:crosses val="autoZero"/>
        <c:auto val="1"/>
        <c:lblAlgn val="ctr"/>
        <c:lblOffset val="100"/>
        <c:noMultiLvlLbl val="0"/>
      </c:catAx>
      <c:valAx>
        <c:axId val="1845073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5054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'Charlottesville City'!$U$49:$U$56</c:f>
              <c:strCache>
                <c:ptCount val="8"/>
                <c:pt idx="0">
                  <c:v>ACA Healthcare $484</c:v>
                </c:pt>
                <c:pt idx="1">
                  <c:v>Child Care $1,802</c:v>
                </c:pt>
                <c:pt idx="2">
                  <c:v>Debt payment &amp; Savings $211</c:v>
                </c:pt>
                <c:pt idx="3">
                  <c:v>Discretionary $9</c:v>
                </c:pt>
                <c:pt idx="4">
                  <c:v>Food $619</c:v>
                </c:pt>
                <c:pt idx="5">
                  <c:v>Housing $1,038</c:v>
                </c:pt>
                <c:pt idx="6">
                  <c:v>Taxes $1,546</c:v>
                </c:pt>
                <c:pt idx="7">
                  <c:v>Transportation $51</c:v>
                </c:pt>
              </c:strCache>
            </c:strRef>
          </c:cat>
          <c:val>
            <c:numRef>
              <c:f>'Charlottesville City'!$V$49:$V$56</c:f>
              <c:numCache>
                <c:formatCode>"$"#,##0</c:formatCode>
                <c:ptCount val="8"/>
                <c:pt idx="0">
                  <c:v>483.69</c:v>
                </c:pt>
                <c:pt idx="1">
                  <c:v>1801.5830999999998</c:v>
                </c:pt>
                <c:pt idx="2">
                  <c:v>210.64600000000002</c:v>
                </c:pt>
                <c:pt idx="3">
                  <c:v>9.4674000000004526</c:v>
                </c:pt>
                <c:pt idx="4">
                  <c:v>619.0335</c:v>
                </c:pt>
                <c:pt idx="5">
                  <c:v>1038</c:v>
                </c:pt>
                <c:pt idx="6">
                  <c:v>1545.98</c:v>
                </c:pt>
                <c:pt idx="7">
                  <c:v>50.5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'Chesapeake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9836834217915199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1.8893387314439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5944064158590996E-2"/>
                  <c:y val="2.9689608636977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5.0349657742731896E-2"/>
                  <c:y val="-1.34952766531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'Chesapeake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'Chesapeake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1014.58325</c:v>
                </c:pt>
                <c:pt idx="2">
                  <c:v>705.97327083333357</c:v>
                </c:pt>
                <c:pt idx="3">
                  <c:v>684.2742291666666</c:v>
                </c:pt>
                <c:pt idx="4">
                  <c:v>521.74605021796219</c:v>
                </c:pt>
                <c:pt idx="5">
                  <c:v>486.50023771796214</c:v>
                </c:pt>
                <c:pt idx="6">
                  <c:v>467.28848771796197</c:v>
                </c:pt>
                <c:pt idx="7">
                  <c:v>253.57025855129541</c:v>
                </c:pt>
                <c:pt idx="8">
                  <c:v>304.66352938462887</c:v>
                </c:pt>
                <c:pt idx="9">
                  <c:v>57.301249999999982</c:v>
                </c:pt>
                <c:pt idx="10">
                  <c:v>119.84670833333348</c:v>
                </c:pt>
                <c:pt idx="11">
                  <c:v>175.15404166666713</c:v>
                </c:pt>
                <c:pt idx="12">
                  <c:v>-1008.8435100000002</c:v>
                </c:pt>
                <c:pt idx="13">
                  <c:v>-938.34480166666708</c:v>
                </c:pt>
                <c:pt idx="14">
                  <c:v>-842.99992666666685</c:v>
                </c:pt>
                <c:pt idx="15">
                  <c:v>-762.83225999999968</c:v>
                </c:pt>
                <c:pt idx="16">
                  <c:v>-683.91459333333296</c:v>
                </c:pt>
                <c:pt idx="17">
                  <c:v>-606.26692666666622</c:v>
                </c:pt>
                <c:pt idx="18">
                  <c:v>-529.60926000000018</c:v>
                </c:pt>
                <c:pt idx="19">
                  <c:v>-451.76159333333317</c:v>
                </c:pt>
                <c:pt idx="20">
                  <c:v>-374.95392666666658</c:v>
                </c:pt>
                <c:pt idx="21">
                  <c:v>-299.19626000000017</c:v>
                </c:pt>
                <c:pt idx="22">
                  <c:v>-224.48859333333394</c:v>
                </c:pt>
                <c:pt idx="23">
                  <c:v>-146.63092666666671</c:v>
                </c:pt>
                <c:pt idx="24">
                  <c:v>-58.023259999999937</c:v>
                </c:pt>
                <c:pt idx="25">
                  <c:v>30.584406666666382</c:v>
                </c:pt>
                <c:pt idx="26">
                  <c:v>113.46207333333314</c:v>
                </c:pt>
                <c:pt idx="27">
                  <c:v>218.63973999999962</c:v>
                </c:pt>
                <c:pt idx="28">
                  <c:v>316.77157333333344</c:v>
                </c:pt>
                <c:pt idx="29">
                  <c:v>409.94757333333337</c:v>
                </c:pt>
                <c:pt idx="30">
                  <c:v>490.86540666666633</c:v>
                </c:pt>
                <c:pt idx="31">
                  <c:v>563.87607333333335</c:v>
                </c:pt>
                <c:pt idx="32">
                  <c:v>636.8772399999998</c:v>
                </c:pt>
                <c:pt idx="33">
                  <c:v>709.87840666666625</c:v>
                </c:pt>
                <c:pt idx="34">
                  <c:v>782.88907333333327</c:v>
                </c:pt>
                <c:pt idx="35">
                  <c:v>855.89023999999972</c:v>
                </c:pt>
                <c:pt idx="36">
                  <c:v>928.89140666666617</c:v>
                </c:pt>
                <c:pt idx="37">
                  <c:v>1001.9020733333332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59328"/>
        <c:axId val="184714752"/>
      </c:lineChart>
      <c:catAx>
        <c:axId val="18465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4714752"/>
        <c:crosses val="autoZero"/>
        <c:auto val="1"/>
        <c:lblAlgn val="ctr"/>
        <c:lblOffset val="100"/>
        <c:noMultiLvlLbl val="0"/>
      </c:catAx>
      <c:valAx>
        <c:axId val="1847147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465932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'Alexandria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1576973599394098E-2"/>
                  <c:y val="-1.789133645743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4755251326872796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7972032079295498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4079262019971298E-2"/>
                  <c:y val="1.6194331983805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4.10256470496334E-2"/>
                  <c:y val="-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'Alexandria City'!$V$2:$V$50</c:f>
              <c:strCache>
                <c:ptCount val="49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  <c:pt idx="38">
                  <c:v>$44.25 = $92,040</c:v>
                </c:pt>
                <c:pt idx="39">
                  <c:v>$45.25 = $94,120</c:v>
                </c:pt>
                <c:pt idx="40">
                  <c:v>$46.25 = $96,200</c:v>
                </c:pt>
                <c:pt idx="41">
                  <c:v>$47.25 = $98,280</c:v>
                </c:pt>
                <c:pt idx="42">
                  <c:v>$48.25 = $100,360</c:v>
                </c:pt>
                <c:pt idx="43">
                  <c:v>$49.25 = $102,440</c:v>
                </c:pt>
                <c:pt idx="44">
                  <c:v>$50.25 = $104,520</c:v>
                </c:pt>
                <c:pt idx="45">
                  <c:v>$51.25 = $106,600</c:v>
                </c:pt>
                <c:pt idx="46">
                  <c:v>$52.25 = $108,680</c:v>
                </c:pt>
                <c:pt idx="47">
                  <c:v>$53.25 = $110,760</c:v>
                </c:pt>
                <c:pt idx="48">
                  <c:v>$54.25 = $112,840</c:v>
                </c:pt>
              </c:strCache>
            </c:strRef>
          </c:cat>
          <c:val>
            <c:numRef>
              <c:f>'Alexandria City'!$AK$2:$AK$50</c:f>
              <c:numCache>
                <c:formatCode>"$"#,##0</c:formatCode>
                <c:ptCount val="49"/>
                <c:pt idx="0">
                  <c:v>191.29649999999992</c:v>
                </c:pt>
                <c:pt idx="1">
                  <c:v>757.80574999999999</c:v>
                </c:pt>
                <c:pt idx="2">
                  <c:v>436.17577083333344</c:v>
                </c:pt>
                <c:pt idx="3">
                  <c:v>414.47672916666716</c:v>
                </c:pt>
                <c:pt idx="4">
                  <c:v>267.54855021796197</c:v>
                </c:pt>
                <c:pt idx="5">
                  <c:v>232.30273771796192</c:v>
                </c:pt>
                <c:pt idx="6">
                  <c:v>213.09098771796198</c:v>
                </c:pt>
                <c:pt idx="7">
                  <c:v>-0.62724144870458076</c:v>
                </c:pt>
                <c:pt idx="8">
                  <c:v>50.46602938462911</c:v>
                </c:pt>
                <c:pt idx="9">
                  <c:v>75.546300217962198</c:v>
                </c:pt>
                <c:pt idx="10">
                  <c:v>91.494362717962304</c:v>
                </c:pt>
                <c:pt idx="11">
                  <c:v>95.714279384629208</c:v>
                </c:pt>
                <c:pt idx="12">
                  <c:v>-24.949908115371272</c:v>
                </c:pt>
                <c:pt idx="13">
                  <c:v>-22.858595615371996</c:v>
                </c:pt>
                <c:pt idx="14">
                  <c:v>6.7653002179617943</c:v>
                </c:pt>
                <c:pt idx="15">
                  <c:v>17.622966884629022</c:v>
                </c:pt>
                <c:pt idx="16">
                  <c:v>27.220633551296487</c:v>
                </c:pt>
                <c:pt idx="17">
                  <c:v>-176.38366666666616</c:v>
                </c:pt>
                <c:pt idx="18">
                  <c:v>-1761.6666000000005</c:v>
                </c:pt>
                <c:pt idx="19">
                  <c:v>-1683.8189333333335</c:v>
                </c:pt>
                <c:pt idx="20">
                  <c:v>-1607.0112666666669</c:v>
                </c:pt>
                <c:pt idx="21">
                  <c:v>-1531.2636000000007</c:v>
                </c:pt>
                <c:pt idx="22">
                  <c:v>-1456.5559333333345</c:v>
                </c:pt>
                <c:pt idx="23">
                  <c:v>-1378.6882666666666</c:v>
                </c:pt>
                <c:pt idx="24">
                  <c:v>-1290.0806000000007</c:v>
                </c:pt>
                <c:pt idx="25">
                  <c:v>-1201.4729333333339</c:v>
                </c:pt>
                <c:pt idx="26">
                  <c:v>-1109.0852666666669</c:v>
                </c:pt>
                <c:pt idx="27">
                  <c:v>-1003.9076000000005</c:v>
                </c:pt>
                <c:pt idx="28">
                  <c:v>-905.77576666666664</c:v>
                </c:pt>
                <c:pt idx="29">
                  <c:v>-812.59976666666716</c:v>
                </c:pt>
                <c:pt idx="30">
                  <c:v>-731.6819333333342</c:v>
                </c:pt>
                <c:pt idx="31">
                  <c:v>-658.67126666666718</c:v>
                </c:pt>
                <c:pt idx="32">
                  <c:v>-585.67010000000118</c:v>
                </c:pt>
                <c:pt idx="33">
                  <c:v>-512.66893333333428</c:v>
                </c:pt>
                <c:pt idx="34">
                  <c:v>-439.65826666666726</c:v>
                </c:pt>
                <c:pt idx="35">
                  <c:v>-366.65710000000036</c:v>
                </c:pt>
                <c:pt idx="36">
                  <c:v>-293.65593333333436</c:v>
                </c:pt>
                <c:pt idx="37">
                  <c:v>-220.64526666666734</c:v>
                </c:pt>
                <c:pt idx="38">
                  <c:v>-147.33693333333395</c:v>
                </c:pt>
                <c:pt idx="39">
                  <c:v>-74.680933333333996</c:v>
                </c:pt>
                <c:pt idx="40">
                  <c:v>5.8125666666655889</c:v>
                </c:pt>
                <c:pt idx="41">
                  <c:v>95.172733333331962</c:v>
                </c:pt>
                <c:pt idx="42">
                  <c:v>183.58290000000034</c:v>
                </c:pt>
                <c:pt idx="43">
                  <c:v>273.02223333333131</c:v>
                </c:pt>
                <c:pt idx="44">
                  <c:v>361.55312916666662</c:v>
                </c:pt>
                <c:pt idx="45">
                  <c:v>449.99496249999993</c:v>
                </c:pt>
                <c:pt idx="46">
                  <c:v>539.38679583333214</c:v>
                </c:pt>
                <c:pt idx="47">
                  <c:v>627.82862916666636</c:v>
                </c:pt>
                <c:pt idx="48" formatCode="&quot;$&quot;#,##0.00">
                  <c:v>717.29962916666591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55424"/>
        <c:axId val="181764096"/>
      </c:lineChart>
      <c:catAx>
        <c:axId val="1816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1764096"/>
        <c:crosses val="autoZero"/>
        <c:auto val="1"/>
        <c:lblAlgn val="ctr"/>
        <c:lblOffset val="100"/>
        <c:noMultiLvlLbl val="0"/>
      </c:catAx>
      <c:valAx>
        <c:axId val="181764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165542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'Chesapeake City'!$U$49:$U$56</c:f>
              <c:strCache>
                <c:ptCount val="8"/>
                <c:pt idx="0">
                  <c:v>ACA Healthcare $515</c:v>
                </c:pt>
                <c:pt idx="1">
                  <c:v>Child Care $1,431</c:v>
                </c:pt>
                <c:pt idx="2">
                  <c:v>Debt payment &amp; Savings $200</c:v>
                </c:pt>
                <c:pt idx="3">
                  <c:v>Discretionary $31</c:v>
                </c:pt>
                <c:pt idx="4">
                  <c:v>Food $619</c:v>
                </c:pt>
                <c:pt idx="5">
                  <c:v>Housing $1,107</c:v>
                </c:pt>
                <c:pt idx="6">
                  <c:v>Taxes $1,421</c:v>
                </c:pt>
                <c:pt idx="7">
                  <c:v>Transportation $90</c:v>
                </c:pt>
              </c:strCache>
            </c:strRef>
          </c:cat>
          <c:val>
            <c:numRef>
              <c:f>'Chesapeake City'!$V$49:$V$56</c:f>
              <c:numCache>
                <c:formatCode>"$"#,##0</c:formatCode>
                <c:ptCount val="8"/>
                <c:pt idx="0">
                  <c:v>514.79000000000008</c:v>
                </c:pt>
                <c:pt idx="1">
                  <c:v>1430.5107600000001</c:v>
                </c:pt>
                <c:pt idx="2">
                  <c:v>199.57466666666667</c:v>
                </c:pt>
                <c:pt idx="3">
                  <c:v>30.584406666666382</c:v>
                </c:pt>
                <c:pt idx="4">
                  <c:v>619.0335</c:v>
                </c:pt>
                <c:pt idx="5">
                  <c:v>1107</c:v>
                </c:pt>
                <c:pt idx="6">
                  <c:v>1421.0066666666667</c:v>
                </c:pt>
                <c:pt idx="7">
                  <c:v>90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Chesterfield!$AK$1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598850244933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4.048582995951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864802138619699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8484855604112198E-2"/>
                  <c:y val="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5.0349657742731896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Chesterfield!$V$2:$V$39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Chesterfield!$AK$2:$AK$39</c:f>
              <c:numCache>
                <c:formatCode>"$"#,##0</c:formatCode>
                <c:ptCount val="38"/>
                <c:pt idx="0">
                  <c:v>134.84649999999999</c:v>
                </c:pt>
                <c:pt idx="1">
                  <c:v>810.03325000000007</c:v>
                </c:pt>
                <c:pt idx="2">
                  <c:v>516.3032708333335</c:v>
                </c:pt>
                <c:pt idx="3">
                  <c:v>494.60422916666676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131.67380021796225</c:v>
                </c:pt>
                <c:pt idx="10">
                  <c:v>59.896708333333663</c:v>
                </c:pt>
                <c:pt idx="11">
                  <c:v>115.20404166666731</c:v>
                </c:pt>
                <c:pt idx="12">
                  <c:v>-1335.8159500000002</c:v>
                </c:pt>
                <c:pt idx="13">
                  <c:v>-1265.3172416666666</c:v>
                </c:pt>
                <c:pt idx="14">
                  <c:v>-1177.4323666666669</c:v>
                </c:pt>
                <c:pt idx="15">
                  <c:v>-1097.2646999999997</c:v>
                </c:pt>
                <c:pt idx="16">
                  <c:v>-1018.347033333333</c:v>
                </c:pt>
                <c:pt idx="17">
                  <c:v>-940.69936666666626</c:v>
                </c:pt>
                <c:pt idx="18">
                  <c:v>-863.5317</c:v>
                </c:pt>
                <c:pt idx="19">
                  <c:v>-786.19403333333275</c:v>
                </c:pt>
                <c:pt idx="20">
                  <c:v>-709.38636666666707</c:v>
                </c:pt>
                <c:pt idx="21">
                  <c:v>-633.62870000000066</c:v>
                </c:pt>
                <c:pt idx="22">
                  <c:v>-558.92103333333353</c:v>
                </c:pt>
                <c:pt idx="23">
                  <c:v>-481.06336666666675</c:v>
                </c:pt>
                <c:pt idx="24">
                  <c:v>-380.22569999999951</c:v>
                </c:pt>
                <c:pt idx="25">
                  <c:v>-275.04803333333302</c:v>
                </c:pt>
                <c:pt idx="26">
                  <c:v>-169.87036666666609</c:v>
                </c:pt>
                <c:pt idx="27">
                  <c:v>-64.692699999999604</c:v>
                </c:pt>
                <c:pt idx="28">
                  <c:v>33.439133333334212</c:v>
                </c:pt>
                <c:pt idx="29">
                  <c:v>126.61513333333369</c:v>
                </c:pt>
                <c:pt idx="30">
                  <c:v>207.53296666666665</c:v>
                </c:pt>
                <c:pt idx="31">
                  <c:v>280.54363333333367</c:v>
                </c:pt>
                <c:pt idx="32">
                  <c:v>353.54479999999967</c:v>
                </c:pt>
                <c:pt idx="33">
                  <c:v>426.54596666666657</c:v>
                </c:pt>
                <c:pt idx="34">
                  <c:v>499.55663333333359</c:v>
                </c:pt>
                <c:pt idx="35">
                  <c:v>572.5578000000005</c:v>
                </c:pt>
                <c:pt idx="36">
                  <c:v>645.55896666666649</c:v>
                </c:pt>
                <c:pt idx="37">
                  <c:v>718.56963333333351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12864"/>
        <c:axId val="185839616"/>
      </c:lineChart>
      <c:catAx>
        <c:axId val="18581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5839616"/>
        <c:crosses val="autoZero"/>
        <c:auto val="1"/>
        <c:lblAlgn val="ctr"/>
        <c:lblOffset val="100"/>
        <c:noMultiLvlLbl val="0"/>
      </c:catAx>
      <c:valAx>
        <c:axId val="185839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581286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Chesterfield!$U$49:$U$56</c:f>
              <c:strCache>
                <c:ptCount val="8"/>
                <c:pt idx="0">
                  <c:v>ACA Healthcare $454</c:v>
                </c:pt>
                <c:pt idx="1">
                  <c:v>Child Care $1,698</c:v>
                </c:pt>
                <c:pt idx="2">
                  <c:v>Debt payment &amp; Savings $216</c:v>
                </c:pt>
                <c:pt idx="3">
                  <c:v>Discretionary $33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$1,616</c:v>
                </c:pt>
                <c:pt idx="7">
                  <c:v>Transportation $303</c:v>
                </c:pt>
              </c:strCache>
            </c:strRef>
          </c:cat>
          <c:val>
            <c:numRef>
              <c:f>Chesterfield!$V$49:$V$56</c:f>
              <c:numCache>
                <c:formatCode>"$"#,##0</c:formatCode>
                <c:ptCount val="8"/>
                <c:pt idx="0">
                  <c:v>454.45</c:v>
                </c:pt>
                <c:pt idx="1">
                  <c:v>1697.5332000000003</c:v>
                </c:pt>
                <c:pt idx="2">
                  <c:v>215.81083333333336</c:v>
                </c:pt>
                <c:pt idx="3">
                  <c:v>33.439133333334212</c:v>
                </c:pt>
                <c:pt idx="4">
                  <c:v>619.0335</c:v>
                </c:pt>
                <c:pt idx="5">
                  <c:v>993</c:v>
                </c:pt>
                <c:pt idx="6">
                  <c:v>1615.8833333333334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Clarke!$AK$1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1.519228112680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107229940675797E-2"/>
                  <c:y val="-3.508771929824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1.34952766531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66200534654925E-2"/>
                  <c:y val="3.2388663967611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2377625663436398E-2"/>
                  <c:y val="2.69905533063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4.84848556041121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Clarke!$V$2:$V$39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Clarke!$AK$2:$AK$39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501.1632708333334</c:v>
                </c:pt>
                <c:pt idx="3">
                  <c:v>479.46422916666688</c:v>
                </c:pt>
                <c:pt idx="4">
                  <c:v>309.78605021796216</c:v>
                </c:pt>
                <c:pt idx="5">
                  <c:v>274.5402377179621</c:v>
                </c:pt>
                <c:pt idx="6">
                  <c:v>255.32848771796193</c:v>
                </c:pt>
                <c:pt idx="7">
                  <c:v>42.920258551295319</c:v>
                </c:pt>
                <c:pt idx="8">
                  <c:v>92.703529384628837</c:v>
                </c:pt>
                <c:pt idx="9">
                  <c:v>117.78380021796238</c:v>
                </c:pt>
                <c:pt idx="10">
                  <c:v>125.4318627179623</c:v>
                </c:pt>
                <c:pt idx="11">
                  <c:v>126.91177938462943</c:v>
                </c:pt>
                <c:pt idx="12">
                  <c:v>-915.50548811537146</c:v>
                </c:pt>
                <c:pt idx="13">
                  <c:v>-896.09417561537157</c:v>
                </c:pt>
                <c:pt idx="14">
                  <c:v>-844.24027978203776</c:v>
                </c:pt>
                <c:pt idx="15">
                  <c:v>-792.00261311537088</c:v>
                </c:pt>
                <c:pt idx="16">
                  <c:v>-789.15494644870387</c:v>
                </c:pt>
                <c:pt idx="17">
                  <c:v>-975.43924666666635</c:v>
                </c:pt>
                <c:pt idx="18">
                  <c:v>-898.78157999999985</c:v>
                </c:pt>
                <c:pt idx="19">
                  <c:v>-820.93391333333284</c:v>
                </c:pt>
                <c:pt idx="20">
                  <c:v>-744.12624666666625</c:v>
                </c:pt>
                <c:pt idx="21">
                  <c:v>-668.36857999999984</c:v>
                </c:pt>
                <c:pt idx="22">
                  <c:v>-593.66091333333361</c:v>
                </c:pt>
                <c:pt idx="23">
                  <c:v>-515.80324666666593</c:v>
                </c:pt>
                <c:pt idx="24">
                  <c:v>-427.19557999999915</c:v>
                </c:pt>
                <c:pt idx="25">
                  <c:v>-338.58791333333329</c:v>
                </c:pt>
                <c:pt idx="26">
                  <c:v>-269.60024666666595</c:v>
                </c:pt>
                <c:pt idx="27">
                  <c:v>-164.42257999999947</c:v>
                </c:pt>
                <c:pt idx="28">
                  <c:v>-66.290746666665655</c:v>
                </c:pt>
                <c:pt idx="29">
                  <c:v>26.885253333333822</c:v>
                </c:pt>
                <c:pt idx="30">
                  <c:v>107.80308666666679</c:v>
                </c:pt>
                <c:pt idx="31">
                  <c:v>180.81375333333381</c:v>
                </c:pt>
                <c:pt idx="32">
                  <c:v>253.81492000000071</c:v>
                </c:pt>
                <c:pt idx="33">
                  <c:v>326.81608666666671</c:v>
                </c:pt>
                <c:pt idx="34">
                  <c:v>399.82675333333373</c:v>
                </c:pt>
                <c:pt idx="35">
                  <c:v>472.82792000000063</c:v>
                </c:pt>
                <c:pt idx="36">
                  <c:v>545.82908666666663</c:v>
                </c:pt>
                <c:pt idx="37">
                  <c:v>618.83975333333365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13024"/>
        <c:axId val="185714944"/>
      </c:lineChart>
      <c:catAx>
        <c:axId val="1857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5714944"/>
        <c:crosses val="autoZero"/>
        <c:auto val="1"/>
        <c:lblAlgn val="ctr"/>
        <c:lblOffset val="100"/>
        <c:noMultiLvlLbl val="0"/>
      </c:catAx>
      <c:valAx>
        <c:axId val="1857149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571302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Clarke!$U$49:$U$56</c:f>
              <c:strCache>
                <c:ptCount val="8"/>
                <c:pt idx="0">
                  <c:v>ACA Healthcare $549</c:v>
                </c:pt>
                <c:pt idx="1">
                  <c:v>Child Care $1,238</c:v>
                </c:pt>
                <c:pt idx="2">
                  <c:v>Debt payment &amp; Savings $221</c:v>
                </c:pt>
                <c:pt idx="3">
                  <c:v>Discretionary $27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$1,696</c:v>
                </c:pt>
                <c:pt idx="7">
                  <c:v>Transportation $303 </c:v>
                </c:pt>
              </c:strCache>
            </c:strRef>
          </c:cat>
          <c:val>
            <c:numRef>
              <c:f>Clarke!$V$49:$V$56</c:f>
              <c:numCache>
                <c:formatCode>"$"#,##0</c:formatCode>
                <c:ptCount val="8"/>
                <c:pt idx="0">
                  <c:v>548.87</c:v>
                </c:pt>
                <c:pt idx="1">
                  <c:v>1237.8430800000001</c:v>
                </c:pt>
                <c:pt idx="2">
                  <c:v>220.71483333333336</c:v>
                </c:pt>
                <c:pt idx="3">
                  <c:v>26.885253333333822</c:v>
                </c:pt>
                <c:pt idx="4">
                  <c:v>619.0335</c:v>
                </c:pt>
                <c:pt idx="5">
                  <c:v>1458</c:v>
                </c:pt>
                <c:pt idx="6">
                  <c:v>1695.7033333333334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'Clifton Forge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9160844911013695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701636356534897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54312406337743E-2"/>
                  <c:y val="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54312406337743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'Clifton Forge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'Clifton Forge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221.60374999999976</c:v>
                </c:pt>
                <c:pt idx="7">
                  <c:v>99.922916666666424</c:v>
                </c:pt>
                <c:pt idx="8">
                  <c:v>202.10358333333329</c:v>
                </c:pt>
                <c:pt idx="9">
                  <c:v>278.27124999999978</c:v>
                </c:pt>
                <c:pt idx="10">
                  <c:v>341.24670833333357</c:v>
                </c:pt>
                <c:pt idx="11">
                  <c:v>396.55404166666722</c:v>
                </c:pt>
                <c:pt idx="12">
                  <c:v>-261.81615000000011</c:v>
                </c:pt>
                <c:pt idx="13">
                  <c:v>-191.31744166666704</c:v>
                </c:pt>
                <c:pt idx="14">
                  <c:v>-95.36256666666668</c:v>
                </c:pt>
                <c:pt idx="15">
                  <c:v>-15.194899999999961</c:v>
                </c:pt>
                <c:pt idx="16">
                  <c:v>63.722766666667212</c:v>
                </c:pt>
                <c:pt idx="17">
                  <c:v>141.37043333333349</c:v>
                </c:pt>
                <c:pt idx="18">
                  <c:v>218.02809999999999</c:v>
                </c:pt>
                <c:pt idx="19">
                  <c:v>295.87576666666655</c:v>
                </c:pt>
                <c:pt idx="20">
                  <c:v>372.68343333333314</c:v>
                </c:pt>
                <c:pt idx="21">
                  <c:v>448.44109999999955</c:v>
                </c:pt>
                <c:pt idx="22">
                  <c:v>523.14876666666669</c:v>
                </c:pt>
                <c:pt idx="23">
                  <c:v>601.00643333333346</c:v>
                </c:pt>
                <c:pt idx="24">
                  <c:v>689.61409999999978</c:v>
                </c:pt>
                <c:pt idx="25">
                  <c:v>778.22176666666655</c:v>
                </c:pt>
                <c:pt idx="26">
                  <c:v>862.00943333333316</c:v>
                </c:pt>
                <c:pt idx="27">
                  <c:v>967.18709999999965</c:v>
                </c:pt>
                <c:pt idx="28">
                  <c:v>1065.3189333333335</c:v>
                </c:pt>
                <c:pt idx="29">
                  <c:v>1158.4949333333334</c:v>
                </c:pt>
                <c:pt idx="30">
                  <c:v>1239.4127666666664</c:v>
                </c:pt>
                <c:pt idx="31">
                  <c:v>1312.4234333333334</c:v>
                </c:pt>
                <c:pt idx="32">
                  <c:v>1385.4245999999998</c:v>
                </c:pt>
                <c:pt idx="33">
                  <c:v>1458.4257666666663</c:v>
                </c:pt>
                <c:pt idx="34">
                  <c:v>1531.4364333333333</c:v>
                </c:pt>
                <c:pt idx="35">
                  <c:v>1604.4375999999997</c:v>
                </c:pt>
                <c:pt idx="36">
                  <c:v>1677.4387666666662</c:v>
                </c:pt>
                <c:pt idx="37">
                  <c:v>1750.4494333333332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74432"/>
        <c:axId val="183492992"/>
      </c:lineChart>
      <c:catAx>
        <c:axId val="1834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3492992"/>
        <c:crosses val="autoZero"/>
        <c:auto val="1"/>
        <c:lblAlgn val="ctr"/>
        <c:lblOffset val="100"/>
        <c:noMultiLvlLbl val="0"/>
      </c:catAx>
      <c:valAx>
        <c:axId val="183492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4744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'Clifton Forge City'!$U$49:$U$56</c:f>
              <c:strCache>
                <c:ptCount val="8"/>
                <c:pt idx="0">
                  <c:v>ACA Healthcare $281</c:v>
                </c:pt>
                <c:pt idx="1">
                  <c:v>Child Care $905</c:v>
                </c:pt>
                <c:pt idx="2">
                  <c:v>Debt payment &amp; Savings $150</c:v>
                </c:pt>
                <c:pt idx="3">
                  <c:v>Discretionary $64</c:v>
                </c:pt>
                <c:pt idx="4">
                  <c:v>Food $619 </c:v>
                </c:pt>
                <c:pt idx="5">
                  <c:v>Housing $674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'Clifton Forge City'!$V$49:$V$56</c:f>
              <c:numCache>
                <c:formatCode>"$"#,##0</c:formatCode>
                <c:ptCount val="8"/>
                <c:pt idx="0">
                  <c:v>280.73</c:v>
                </c:pt>
                <c:pt idx="1">
                  <c:v>904.88340000000017</c:v>
                </c:pt>
                <c:pt idx="2">
                  <c:v>149.7536666666667</c:v>
                </c:pt>
                <c:pt idx="3">
                  <c:v>63.722766666667212</c:v>
                </c:pt>
                <c:pt idx="4">
                  <c:v>619.0335</c:v>
                </c:pt>
                <c:pt idx="5">
                  <c:v>674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'Colonial Heights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9"/>
              <c:layout>
                <c:manualLayout>
                  <c:x val="-5.5589751752253252E-2"/>
                  <c:y val="-1.3839353076816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'Colonial Heights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'Colonial Heights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478.17327083333362</c:v>
                </c:pt>
                <c:pt idx="3">
                  <c:v>456.4742291666671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255.08848771796193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117.54380021796214</c:v>
                </c:pt>
                <c:pt idx="10">
                  <c:v>40.306708333333518</c:v>
                </c:pt>
                <c:pt idx="11">
                  <c:v>95.614041666667163</c:v>
                </c:pt>
                <c:pt idx="12">
                  <c:v>-1355.4059500000003</c:v>
                </c:pt>
                <c:pt idx="13">
                  <c:v>-1284.9072416666668</c:v>
                </c:pt>
                <c:pt idx="14">
                  <c:v>-1207.3623666666667</c:v>
                </c:pt>
                <c:pt idx="15">
                  <c:v>-1127.1947</c:v>
                </c:pt>
                <c:pt idx="16">
                  <c:v>-1048.2770333333328</c:v>
                </c:pt>
                <c:pt idx="17">
                  <c:v>-970.62936666666656</c:v>
                </c:pt>
                <c:pt idx="18">
                  <c:v>-893.97170000000006</c:v>
                </c:pt>
                <c:pt idx="19">
                  <c:v>-816.12403333333305</c:v>
                </c:pt>
                <c:pt idx="20">
                  <c:v>-739.31636666666645</c:v>
                </c:pt>
                <c:pt idx="21">
                  <c:v>-663.55870000000004</c:v>
                </c:pt>
                <c:pt idx="22">
                  <c:v>-588.85103333333382</c:v>
                </c:pt>
                <c:pt idx="23">
                  <c:v>-510.99336666666613</c:v>
                </c:pt>
                <c:pt idx="24">
                  <c:v>-421.73569999999972</c:v>
                </c:pt>
                <c:pt idx="25">
                  <c:v>-316.55803333333324</c:v>
                </c:pt>
                <c:pt idx="26">
                  <c:v>-211.3803666666663</c:v>
                </c:pt>
                <c:pt idx="27">
                  <c:v>-106.20269999999982</c:v>
                </c:pt>
                <c:pt idx="28">
                  <c:v>-8.0708666666660065</c:v>
                </c:pt>
                <c:pt idx="29">
                  <c:v>85.10513333333347</c:v>
                </c:pt>
                <c:pt idx="30">
                  <c:v>166.02296666666643</c:v>
                </c:pt>
                <c:pt idx="31">
                  <c:v>239.03363333333346</c:v>
                </c:pt>
                <c:pt idx="32">
                  <c:v>312.03479999999945</c:v>
                </c:pt>
                <c:pt idx="33">
                  <c:v>385.03596666666635</c:v>
                </c:pt>
                <c:pt idx="34">
                  <c:v>458.04663333333338</c:v>
                </c:pt>
                <c:pt idx="35">
                  <c:v>531.04780000000028</c:v>
                </c:pt>
                <c:pt idx="36">
                  <c:v>604.04896666666627</c:v>
                </c:pt>
                <c:pt idx="37">
                  <c:v>677.0596333333333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6200832"/>
        <c:axId val="186202752"/>
      </c:lineChart>
      <c:catAx>
        <c:axId val="1862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6202752"/>
        <c:crosses val="autoZero"/>
        <c:auto val="1"/>
        <c:lblAlgn val="ctr"/>
        <c:lblOffset val="100"/>
        <c:noMultiLvlLbl val="0"/>
      </c:catAx>
      <c:valAx>
        <c:axId val="1862027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20083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'Colonial Heights City'!$U$49:$U$56</c:f>
              <c:strCache>
                <c:ptCount val="8"/>
                <c:pt idx="0">
                  <c:v>ACA Healthcare $496</c:v>
                </c:pt>
                <c:pt idx="1">
                  <c:v>Child Care $1,698</c:v>
                </c:pt>
                <c:pt idx="2">
                  <c:v>Debt payment &amp; Savings $211</c:v>
                </c:pt>
                <c:pt idx="3">
                  <c:v>Discretionary $85</c:v>
                </c:pt>
                <c:pt idx="4">
                  <c:v>Food $619</c:v>
                </c:pt>
                <c:pt idx="5">
                  <c:v>Housing $993</c:v>
                </c:pt>
                <c:pt idx="6">
                  <c:v>Taxes $1,696</c:v>
                </c:pt>
                <c:pt idx="7">
                  <c:v>Transportation $303</c:v>
                </c:pt>
              </c:strCache>
            </c:strRef>
          </c:cat>
          <c:val>
            <c:numRef>
              <c:f>'Colonial Heights City'!$V$49:$V$56</c:f>
              <c:numCache>
                <c:formatCode>"$"#,##0</c:formatCode>
                <c:ptCount val="8"/>
                <c:pt idx="0">
                  <c:v>495.96</c:v>
                </c:pt>
                <c:pt idx="1">
                  <c:v>1697.5332000000003</c:v>
                </c:pt>
                <c:pt idx="2">
                  <c:v>220.71483333333336</c:v>
                </c:pt>
                <c:pt idx="3">
                  <c:v>85.10513333333347</c:v>
                </c:pt>
                <c:pt idx="4">
                  <c:v>619.0335</c:v>
                </c:pt>
                <c:pt idx="5">
                  <c:v>993</c:v>
                </c:pt>
                <c:pt idx="6">
                  <c:v>1695.7033333333334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'Covington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4.475525132687279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7972032079295498E-2"/>
                  <c:y val="2.6990553306342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4079262019971368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'Covington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'Covington City'!$AK$2:$AK$39</c:f>
              <c:numCache>
                <c:formatCode>"$"#,##0</c:formatCode>
                <c:ptCount val="38"/>
                <c:pt idx="0">
                  <c:v>126.44650000000001</c:v>
                </c:pt>
                <c:pt idx="1">
                  <c:v>801.63324999999998</c:v>
                </c:pt>
                <c:pt idx="2">
                  <c:v>493.9432708333336</c:v>
                </c:pt>
                <c:pt idx="3">
                  <c:v>472.24422916666663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221.60374999999976</c:v>
                </c:pt>
                <c:pt idx="7">
                  <c:v>99.922916666666424</c:v>
                </c:pt>
                <c:pt idx="8">
                  <c:v>202.10358333333329</c:v>
                </c:pt>
                <c:pt idx="9">
                  <c:v>-415.3081500000003</c:v>
                </c:pt>
                <c:pt idx="10">
                  <c:v>-310.33169166666676</c:v>
                </c:pt>
                <c:pt idx="11">
                  <c:v>-239.43635833333292</c:v>
                </c:pt>
                <c:pt idx="12">
                  <c:v>-261.81615000000011</c:v>
                </c:pt>
                <c:pt idx="13">
                  <c:v>-191.31744166666704</c:v>
                </c:pt>
                <c:pt idx="14">
                  <c:v>-95.36256666666668</c:v>
                </c:pt>
                <c:pt idx="15">
                  <c:v>-15.194899999999961</c:v>
                </c:pt>
                <c:pt idx="16">
                  <c:v>63.722766666667212</c:v>
                </c:pt>
                <c:pt idx="17">
                  <c:v>141.37043333333349</c:v>
                </c:pt>
                <c:pt idx="18">
                  <c:v>218.02809999999999</c:v>
                </c:pt>
                <c:pt idx="19">
                  <c:v>295.87576666666655</c:v>
                </c:pt>
                <c:pt idx="20">
                  <c:v>372.68343333333314</c:v>
                </c:pt>
                <c:pt idx="21">
                  <c:v>448.44109999999955</c:v>
                </c:pt>
                <c:pt idx="22">
                  <c:v>523.14876666666669</c:v>
                </c:pt>
                <c:pt idx="23">
                  <c:v>601.00643333333346</c:v>
                </c:pt>
                <c:pt idx="24">
                  <c:v>689.61409999999978</c:v>
                </c:pt>
                <c:pt idx="25">
                  <c:v>778.22176666666655</c:v>
                </c:pt>
                <c:pt idx="26">
                  <c:v>862.00943333333316</c:v>
                </c:pt>
                <c:pt idx="27">
                  <c:v>967.18709999999965</c:v>
                </c:pt>
                <c:pt idx="28">
                  <c:v>1065.3189333333335</c:v>
                </c:pt>
                <c:pt idx="29">
                  <c:v>1158.4949333333334</c:v>
                </c:pt>
                <c:pt idx="30">
                  <c:v>1239.4127666666664</c:v>
                </c:pt>
                <c:pt idx="31">
                  <c:v>1312.4234333333334</c:v>
                </c:pt>
                <c:pt idx="32">
                  <c:v>1385.4245999999998</c:v>
                </c:pt>
                <c:pt idx="33">
                  <c:v>1458.4257666666663</c:v>
                </c:pt>
                <c:pt idx="34">
                  <c:v>1531.4364333333333</c:v>
                </c:pt>
                <c:pt idx="35">
                  <c:v>1604.4375999999997</c:v>
                </c:pt>
                <c:pt idx="36">
                  <c:v>1677.4387666666662</c:v>
                </c:pt>
                <c:pt idx="37">
                  <c:v>1750.4494333333332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82656"/>
        <c:axId val="185341056"/>
      </c:lineChart>
      <c:catAx>
        <c:axId val="18618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5341056"/>
        <c:crosses val="autoZero"/>
        <c:auto val="1"/>
        <c:lblAlgn val="ctr"/>
        <c:lblOffset val="100"/>
        <c:noMultiLvlLbl val="0"/>
      </c:catAx>
      <c:valAx>
        <c:axId val="1853410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18265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'Alexandria City'!$U$53:$U$60</c:f>
              <c:strCache>
                <c:ptCount val="8"/>
                <c:pt idx="0">
                  <c:v>ACA Healthcare $514</c:v>
                </c:pt>
                <c:pt idx="1">
                  <c:v>Child Care $2,065</c:v>
                </c:pt>
                <c:pt idx="2">
                  <c:v>Debt payment &amp; Savings $264</c:v>
                </c:pt>
                <c:pt idx="3">
                  <c:v>Discretionary $6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$2,741</c:v>
                </c:pt>
                <c:pt idx="7">
                  <c:v>Transportation $351</c:v>
                </c:pt>
              </c:strCache>
            </c:strRef>
          </c:cat>
          <c:val>
            <c:numRef>
              <c:f>'Alexandria City'!$V$53:$V$60</c:f>
              <c:numCache>
                <c:formatCode>"$"#,##0</c:formatCode>
                <c:ptCount val="8"/>
                <c:pt idx="0">
                  <c:v>513.84</c:v>
                </c:pt>
                <c:pt idx="1">
                  <c:v>2064.6306000000004</c:v>
                </c:pt>
                <c:pt idx="2">
                  <c:v>263.78916666666663</c:v>
                </c:pt>
                <c:pt idx="3" formatCode="&quot;$&quot;#,##0.00">
                  <c:v>5.8125666666655889</c:v>
                </c:pt>
                <c:pt idx="4">
                  <c:v>619.0335</c:v>
                </c:pt>
                <c:pt idx="5">
                  <c:v>1458</c:v>
                </c:pt>
                <c:pt idx="6">
                  <c:v>2740.8833333333337</c:v>
                </c:pt>
                <c:pt idx="7">
                  <c:v>350.67750000000001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'Covington City'!$U$49:$U$56</c:f>
              <c:strCache>
                <c:ptCount val="8"/>
                <c:pt idx="0">
                  <c:v>ACA Healthcare $281</c:v>
                </c:pt>
                <c:pt idx="1">
                  <c:v>Child Care $905</c:v>
                </c:pt>
                <c:pt idx="2">
                  <c:v>Debt payment &amp; Savings $150</c:v>
                </c:pt>
                <c:pt idx="3">
                  <c:v>Discretionary $64</c:v>
                </c:pt>
                <c:pt idx="4">
                  <c:v>Food $619</c:v>
                </c:pt>
                <c:pt idx="5">
                  <c:v>Housing $674</c:v>
                </c:pt>
                <c:pt idx="6">
                  <c:v>Taxes $859</c:v>
                </c:pt>
                <c:pt idx="7">
                  <c:v>Transportation $303</c:v>
                </c:pt>
              </c:strCache>
            </c:strRef>
          </c:cat>
          <c:val>
            <c:numRef>
              <c:f>'Covington City'!$V$49:$V$56</c:f>
              <c:numCache>
                <c:formatCode>"$"#,##0</c:formatCode>
                <c:ptCount val="8"/>
                <c:pt idx="0">
                  <c:v>280.73</c:v>
                </c:pt>
                <c:pt idx="1">
                  <c:v>904.88340000000017</c:v>
                </c:pt>
                <c:pt idx="2">
                  <c:v>149.7536666666667</c:v>
                </c:pt>
                <c:pt idx="3">
                  <c:v>63.722766666667212</c:v>
                </c:pt>
                <c:pt idx="4">
                  <c:v>619.0335</c:v>
                </c:pt>
                <c:pt idx="5">
                  <c:v>674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Craig!$AK$1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1701636356534967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Craig!$V$2:$V$39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Craig!$AK$2:$AK$39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500.44327083333337</c:v>
                </c:pt>
                <c:pt idx="3">
                  <c:v>478.74422916666686</c:v>
                </c:pt>
                <c:pt idx="4">
                  <c:v>309.06605021796236</c:v>
                </c:pt>
                <c:pt idx="5">
                  <c:v>273.82023771796207</c:v>
                </c:pt>
                <c:pt idx="6">
                  <c:v>246.80848771796195</c:v>
                </c:pt>
                <c:pt idx="7">
                  <c:v>41.272916666666561</c:v>
                </c:pt>
                <c:pt idx="8">
                  <c:v>143.4535833333332</c:v>
                </c:pt>
                <c:pt idx="9">
                  <c:v>-473.95814999999993</c:v>
                </c:pt>
                <c:pt idx="10">
                  <c:v>-373.22169166666708</c:v>
                </c:pt>
                <c:pt idx="11">
                  <c:v>-305.05635833333281</c:v>
                </c:pt>
                <c:pt idx="12">
                  <c:v>-327.43615</c:v>
                </c:pt>
                <c:pt idx="13">
                  <c:v>-256.93744166666693</c:v>
                </c:pt>
                <c:pt idx="14">
                  <c:v>-154.75256666666655</c:v>
                </c:pt>
                <c:pt idx="15">
                  <c:v>-74.584899999999834</c:v>
                </c:pt>
                <c:pt idx="16">
                  <c:v>4.3627666666670848</c:v>
                </c:pt>
                <c:pt idx="17">
                  <c:v>81.980433333333622</c:v>
                </c:pt>
                <c:pt idx="18">
                  <c:v>158.63810000000012</c:v>
                </c:pt>
                <c:pt idx="19">
                  <c:v>236.48576666666713</c:v>
                </c:pt>
                <c:pt idx="20">
                  <c:v>313.29343333333372</c:v>
                </c:pt>
                <c:pt idx="21">
                  <c:v>389.05110000000013</c:v>
                </c:pt>
                <c:pt idx="22">
                  <c:v>463.75876666666636</c:v>
                </c:pt>
                <c:pt idx="23">
                  <c:v>541.61643333333359</c:v>
                </c:pt>
                <c:pt idx="24">
                  <c:v>630.22409999999991</c:v>
                </c:pt>
                <c:pt idx="25">
                  <c:v>718.83176666666623</c:v>
                </c:pt>
                <c:pt idx="26">
                  <c:v>787.84943333333331</c:v>
                </c:pt>
                <c:pt idx="27">
                  <c:v>893.02709999999979</c:v>
                </c:pt>
                <c:pt idx="28">
                  <c:v>991.15893333333361</c:v>
                </c:pt>
                <c:pt idx="29">
                  <c:v>1084.3349333333335</c:v>
                </c:pt>
                <c:pt idx="30">
                  <c:v>1165.2527666666665</c:v>
                </c:pt>
                <c:pt idx="31">
                  <c:v>1238.2634333333335</c:v>
                </c:pt>
                <c:pt idx="32">
                  <c:v>1311.2646</c:v>
                </c:pt>
                <c:pt idx="33">
                  <c:v>1384.2657666666664</c:v>
                </c:pt>
                <c:pt idx="34">
                  <c:v>1457.2764333333334</c:v>
                </c:pt>
                <c:pt idx="35">
                  <c:v>1530.2775999999999</c:v>
                </c:pt>
                <c:pt idx="36">
                  <c:v>1603.2787666666663</c:v>
                </c:pt>
                <c:pt idx="37">
                  <c:v>1676.2894333333334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97088"/>
        <c:axId val="185499008"/>
      </c:lineChart>
      <c:catAx>
        <c:axId val="1854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5499008"/>
        <c:crosses val="autoZero"/>
        <c:auto val="1"/>
        <c:lblAlgn val="ctr"/>
        <c:lblOffset val="100"/>
        <c:noMultiLvlLbl val="0"/>
      </c:catAx>
      <c:valAx>
        <c:axId val="1854990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549708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Craig!$U$49:$U$56</c:f>
              <c:strCache>
                <c:ptCount val="8"/>
                <c:pt idx="0">
                  <c:v>ACA Healthcare $282</c:v>
                </c:pt>
                <c:pt idx="1">
                  <c:v>Child Care $905</c:v>
                </c:pt>
                <c:pt idx="2">
                  <c:v>Debt payment &amp; Savings $150</c:v>
                </c:pt>
                <c:pt idx="3">
                  <c:v>Discretionary $4</c:v>
                </c:pt>
                <c:pt idx="4">
                  <c:v>Food $619 </c:v>
                </c:pt>
                <c:pt idx="5">
                  <c:v>Housing $732</c:v>
                </c:pt>
                <c:pt idx="6">
                  <c:v>Taxes $859</c:v>
                </c:pt>
                <c:pt idx="7">
                  <c:v>Transportation $303 </c:v>
                </c:pt>
              </c:strCache>
            </c:strRef>
          </c:cat>
          <c:val>
            <c:numRef>
              <c:f>Craig!$V$49:$V$56</c:f>
              <c:numCache>
                <c:formatCode>"$"#,##0</c:formatCode>
                <c:ptCount val="8"/>
                <c:pt idx="0">
                  <c:v>282.08999999999997</c:v>
                </c:pt>
                <c:pt idx="1">
                  <c:v>904.88340000000017</c:v>
                </c:pt>
                <c:pt idx="2">
                  <c:v>149.7536666666667</c:v>
                </c:pt>
                <c:pt idx="3">
                  <c:v>4.3627666666670848</c:v>
                </c:pt>
                <c:pt idx="4">
                  <c:v>619.0335</c:v>
                </c:pt>
                <c:pt idx="5">
                  <c:v>732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Culpeper!$AK$1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2.699055330634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1188812831718199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3566438495154595E-2"/>
                  <c:y val="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3.1701636356534897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7"/>
              <c:layout>
                <c:manualLayout>
                  <c:x val="-2.2284122562674095E-2"/>
                  <c:y val="-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Culpeper!$V$2:$V$39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Culpeper!$AK$2:$AK$39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510.71327083333335</c:v>
                </c:pt>
                <c:pt idx="3">
                  <c:v>489.01422916666684</c:v>
                </c:pt>
                <c:pt idx="4">
                  <c:v>319.33605021796234</c:v>
                </c:pt>
                <c:pt idx="5">
                  <c:v>284.09023771796205</c:v>
                </c:pt>
                <c:pt idx="6">
                  <c:v>264.87848771796189</c:v>
                </c:pt>
                <c:pt idx="7">
                  <c:v>51.160258551295328</c:v>
                </c:pt>
                <c:pt idx="8">
                  <c:v>102.25352938462902</c:v>
                </c:pt>
                <c:pt idx="9">
                  <c:v>127.33380021796211</c:v>
                </c:pt>
                <c:pt idx="10">
                  <c:v>139.22186271796227</c:v>
                </c:pt>
                <c:pt idx="11">
                  <c:v>106.17404166666711</c:v>
                </c:pt>
                <c:pt idx="12">
                  <c:v>-865.51495000000023</c:v>
                </c:pt>
                <c:pt idx="13">
                  <c:v>-795.01624166666716</c:v>
                </c:pt>
                <c:pt idx="14">
                  <c:v>-688.30136666666658</c:v>
                </c:pt>
                <c:pt idx="15">
                  <c:v>-608.13369999999986</c:v>
                </c:pt>
                <c:pt idx="16">
                  <c:v>-529.21603333333269</c:v>
                </c:pt>
                <c:pt idx="17">
                  <c:v>-451.56836666666641</c:v>
                </c:pt>
                <c:pt idx="18">
                  <c:v>-374.91069999999991</c:v>
                </c:pt>
                <c:pt idx="19">
                  <c:v>-297.06303333333335</c:v>
                </c:pt>
                <c:pt idx="20">
                  <c:v>-220.25536666666676</c:v>
                </c:pt>
                <c:pt idx="21">
                  <c:v>-144.49770000000035</c:v>
                </c:pt>
                <c:pt idx="22">
                  <c:v>-69.790033333333213</c:v>
                </c:pt>
                <c:pt idx="23">
                  <c:v>8.0676333333335606</c:v>
                </c:pt>
                <c:pt idx="24">
                  <c:v>96.675299999999879</c:v>
                </c:pt>
                <c:pt idx="25">
                  <c:v>185.28296666666665</c:v>
                </c:pt>
                <c:pt idx="26">
                  <c:v>269.07063333333326</c:v>
                </c:pt>
                <c:pt idx="27">
                  <c:v>374.24829999999974</c:v>
                </c:pt>
                <c:pt idx="28">
                  <c:v>472.38013333333356</c:v>
                </c:pt>
                <c:pt idx="29">
                  <c:v>565.55613333333349</c:v>
                </c:pt>
                <c:pt idx="30">
                  <c:v>646.47396666666646</c:v>
                </c:pt>
                <c:pt idx="31">
                  <c:v>719.48463333333348</c:v>
                </c:pt>
                <c:pt idx="32">
                  <c:v>792.48579999999993</c:v>
                </c:pt>
                <c:pt idx="33">
                  <c:v>865.48696666666638</c:v>
                </c:pt>
                <c:pt idx="34">
                  <c:v>938.4976333333334</c:v>
                </c:pt>
                <c:pt idx="35">
                  <c:v>1011.4987999999998</c:v>
                </c:pt>
                <c:pt idx="36">
                  <c:v>1084.4999666666663</c:v>
                </c:pt>
                <c:pt idx="37">
                  <c:v>1157.5106333333333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675200"/>
        <c:axId val="186677120"/>
      </c:lineChart>
      <c:catAx>
        <c:axId val="1866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6677120"/>
        <c:crosses val="autoZero"/>
        <c:auto val="1"/>
        <c:lblAlgn val="ctr"/>
        <c:lblOffset val="100"/>
        <c:noMultiLvlLbl val="0"/>
      </c:catAx>
      <c:valAx>
        <c:axId val="186677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6752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Culpeper!$U$49:$U$56</c:f>
              <c:strCache>
                <c:ptCount val="8"/>
                <c:pt idx="0">
                  <c:v>ACA Healthcare $459</c:v>
                </c:pt>
                <c:pt idx="1">
                  <c:v>Child Care $1,218</c:v>
                </c:pt>
                <c:pt idx="2">
                  <c:v>Debt payment &amp; Savings $189</c:v>
                </c:pt>
                <c:pt idx="3">
                  <c:v>Discretionary $8</c:v>
                </c:pt>
                <c:pt idx="4">
                  <c:v>Food $619 </c:v>
                </c:pt>
                <c:pt idx="5">
                  <c:v>Housing $974</c:v>
                </c:pt>
                <c:pt idx="6">
                  <c:v>Taxes $1,296</c:v>
                </c:pt>
                <c:pt idx="7">
                  <c:v>Transportation $303 </c:v>
                </c:pt>
              </c:strCache>
            </c:strRef>
          </c:cat>
          <c:val>
            <c:numRef>
              <c:f>Culpeper!$V$49:$V$56</c:f>
              <c:numCache>
                <c:formatCode>"$"#,##0</c:formatCode>
                <c:ptCount val="8"/>
                <c:pt idx="0">
                  <c:v>459.31000000000006</c:v>
                </c:pt>
                <c:pt idx="1">
                  <c:v>1218.2022000000002</c:v>
                </c:pt>
                <c:pt idx="2">
                  <c:v>188.50333333333336</c:v>
                </c:pt>
                <c:pt idx="3">
                  <c:v>8.0676333333335606</c:v>
                </c:pt>
                <c:pt idx="4">
                  <c:v>619.0335</c:v>
                </c:pt>
                <c:pt idx="5">
                  <c:v>974</c:v>
                </c:pt>
                <c:pt idx="6">
                  <c:v>1296.0333333333333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Cumberland!$AK$1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4755251326872796E-2"/>
                  <c:y val="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6783219247577297E-2"/>
                  <c:y val="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2890449188253098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Cumberland!$V$2:$V$39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Cumberland!$AK$2:$AK$39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255.08848771796193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-587.49277978203781</c:v>
                </c:pt>
                <c:pt idx="10">
                  <c:v>-622.72887166666669</c:v>
                </c:pt>
                <c:pt idx="11">
                  <c:v>-551.83353833333285</c:v>
                </c:pt>
                <c:pt idx="12">
                  <c:v>-574.21333000000004</c:v>
                </c:pt>
                <c:pt idx="13">
                  <c:v>-503.71462166666697</c:v>
                </c:pt>
                <c:pt idx="14">
                  <c:v>-426.16974666666647</c:v>
                </c:pt>
                <c:pt idx="15">
                  <c:v>-346.00207999999975</c:v>
                </c:pt>
                <c:pt idx="16">
                  <c:v>-267.08441333333258</c:v>
                </c:pt>
                <c:pt idx="17">
                  <c:v>-189.43674666666629</c:v>
                </c:pt>
                <c:pt idx="18">
                  <c:v>-112.77907999999979</c:v>
                </c:pt>
                <c:pt idx="19">
                  <c:v>-34.931413333333239</c:v>
                </c:pt>
                <c:pt idx="20">
                  <c:v>41.876253333333352</c:v>
                </c:pt>
                <c:pt idx="21">
                  <c:v>117.63391999999976</c:v>
                </c:pt>
                <c:pt idx="22">
                  <c:v>192.3415866666669</c:v>
                </c:pt>
                <c:pt idx="23">
                  <c:v>270.19925333333367</c:v>
                </c:pt>
                <c:pt idx="24">
                  <c:v>359.45692000000008</c:v>
                </c:pt>
                <c:pt idx="25">
                  <c:v>464.63458666666656</c:v>
                </c:pt>
                <c:pt idx="26">
                  <c:v>569.8122533333335</c:v>
                </c:pt>
                <c:pt idx="27">
                  <c:v>674.98991999999998</c:v>
                </c:pt>
                <c:pt idx="28">
                  <c:v>773.1217533333338</c:v>
                </c:pt>
                <c:pt idx="29">
                  <c:v>866.29775333333373</c:v>
                </c:pt>
                <c:pt idx="30">
                  <c:v>947.2155866666667</c:v>
                </c:pt>
                <c:pt idx="31">
                  <c:v>1020.2262533333337</c:v>
                </c:pt>
                <c:pt idx="32">
                  <c:v>1093.2274200000002</c:v>
                </c:pt>
                <c:pt idx="33">
                  <c:v>1166.2285866666666</c:v>
                </c:pt>
                <c:pt idx="34">
                  <c:v>1239.2392533333336</c:v>
                </c:pt>
                <c:pt idx="35">
                  <c:v>1312.2404200000001</c:v>
                </c:pt>
                <c:pt idx="36">
                  <c:v>1385.2415866666665</c:v>
                </c:pt>
                <c:pt idx="37">
                  <c:v>1458.2522533333336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059008"/>
        <c:axId val="186073472"/>
      </c:lineChart>
      <c:catAx>
        <c:axId val="18605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6073472"/>
        <c:crosses val="autoZero"/>
        <c:auto val="1"/>
        <c:lblAlgn val="ctr"/>
        <c:lblOffset val="100"/>
        <c:noMultiLvlLbl val="0"/>
      </c:catAx>
      <c:valAx>
        <c:axId val="186073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05900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Cumberland!$U$49:$U$56</c:f>
              <c:strCache>
                <c:ptCount val="8"/>
                <c:pt idx="0">
                  <c:v>ACA Healthcare $393</c:v>
                </c:pt>
                <c:pt idx="1">
                  <c:v>Child Care $916</c:v>
                </c:pt>
                <c:pt idx="2">
                  <c:v>Debt payment &amp; Savings $172</c:v>
                </c:pt>
                <c:pt idx="3">
                  <c:v>Discretionary $42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$1,109</c:v>
                </c:pt>
                <c:pt idx="7">
                  <c:v>Transportation $303 </c:v>
                </c:pt>
              </c:strCache>
            </c:strRef>
          </c:cat>
          <c:val>
            <c:numRef>
              <c:f>Cumberland!$V$49:$V$56</c:f>
              <c:numCache>
                <c:formatCode>"$"#,##0</c:formatCode>
                <c:ptCount val="8"/>
                <c:pt idx="0">
                  <c:v>392.83</c:v>
                </c:pt>
                <c:pt idx="1">
                  <c:v>916.34058000000016</c:v>
                </c:pt>
                <c:pt idx="2">
                  <c:v>171.89633333333336</c:v>
                </c:pt>
                <c:pt idx="3">
                  <c:v>41.876253333333352</c:v>
                </c:pt>
                <c:pt idx="4">
                  <c:v>619.0335</c:v>
                </c:pt>
                <c:pt idx="5">
                  <c:v>993</c:v>
                </c:pt>
                <c:pt idx="6">
                  <c:v>1108.5733333333333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'Danville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84848556041121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'Danville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'Danville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508.59327083333346</c:v>
                </c:pt>
                <c:pt idx="3">
                  <c:v>486.89422916666695</c:v>
                </c:pt>
                <c:pt idx="4">
                  <c:v>317.21605021796222</c:v>
                </c:pt>
                <c:pt idx="5">
                  <c:v>276.97808333333342</c:v>
                </c:pt>
                <c:pt idx="6">
                  <c:v>242.55374999999981</c:v>
                </c:pt>
                <c:pt idx="7">
                  <c:v>138.42291666666665</c:v>
                </c:pt>
                <c:pt idx="8">
                  <c:v>240.60358333333329</c:v>
                </c:pt>
                <c:pt idx="9">
                  <c:v>-386.16095000000041</c:v>
                </c:pt>
                <c:pt idx="10">
                  <c:v>-279.10449166666695</c:v>
                </c:pt>
                <c:pt idx="11">
                  <c:v>-208.20915833333311</c:v>
                </c:pt>
                <c:pt idx="12">
                  <c:v>-230.5889500000003</c:v>
                </c:pt>
                <c:pt idx="13">
                  <c:v>-160.09024166666677</c:v>
                </c:pt>
                <c:pt idx="14">
                  <c:v>-57.815366666666705</c:v>
                </c:pt>
                <c:pt idx="15">
                  <c:v>22.352300000000014</c:v>
                </c:pt>
                <c:pt idx="16">
                  <c:v>101.26996666666719</c:v>
                </c:pt>
                <c:pt idx="17">
                  <c:v>178.91763333333347</c:v>
                </c:pt>
                <c:pt idx="18">
                  <c:v>255.57529999999997</c:v>
                </c:pt>
                <c:pt idx="19">
                  <c:v>333.42296666666653</c:v>
                </c:pt>
                <c:pt idx="20">
                  <c:v>410.23063333333312</c:v>
                </c:pt>
                <c:pt idx="21">
                  <c:v>485.98829999999953</c:v>
                </c:pt>
                <c:pt idx="22">
                  <c:v>560.69596666666666</c:v>
                </c:pt>
                <c:pt idx="23">
                  <c:v>638.55363333333344</c:v>
                </c:pt>
                <c:pt idx="24">
                  <c:v>727.16129999999976</c:v>
                </c:pt>
                <c:pt idx="25">
                  <c:v>815.76896666666653</c:v>
                </c:pt>
                <c:pt idx="26">
                  <c:v>903.95663333333323</c:v>
                </c:pt>
                <c:pt idx="27">
                  <c:v>1009.1342999999997</c:v>
                </c:pt>
                <c:pt idx="28">
                  <c:v>1107.2661333333335</c:v>
                </c:pt>
                <c:pt idx="29">
                  <c:v>1200.4421333333335</c:v>
                </c:pt>
                <c:pt idx="30">
                  <c:v>1281.3599666666664</c:v>
                </c:pt>
                <c:pt idx="31">
                  <c:v>1354.3706333333334</c:v>
                </c:pt>
                <c:pt idx="32">
                  <c:v>1427.3717999999999</c:v>
                </c:pt>
                <c:pt idx="33">
                  <c:v>1500.3729666666663</c:v>
                </c:pt>
                <c:pt idx="34">
                  <c:v>1573.3836333333334</c:v>
                </c:pt>
                <c:pt idx="35">
                  <c:v>1646.3847999999998</c:v>
                </c:pt>
                <c:pt idx="36">
                  <c:v>1719.3859666666663</c:v>
                </c:pt>
                <c:pt idx="37">
                  <c:v>1792.3966333333333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602240"/>
        <c:axId val="186604160"/>
      </c:lineChart>
      <c:catAx>
        <c:axId val="1866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6604160"/>
        <c:crosses val="autoZero"/>
        <c:auto val="1"/>
        <c:lblAlgn val="ctr"/>
        <c:lblOffset val="100"/>
        <c:noMultiLvlLbl val="0"/>
      </c:catAx>
      <c:valAx>
        <c:axId val="1866041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6022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'Danville City'!$U$49:$U$56</c:f>
              <c:strCache>
                <c:ptCount val="8"/>
                <c:pt idx="0">
                  <c:v>ACA Healthcare $229</c:v>
                </c:pt>
                <c:pt idx="1">
                  <c:v>Child Care $914</c:v>
                </c:pt>
                <c:pt idx="2">
                  <c:v>Debt payment &amp; Savings $144</c:v>
                </c:pt>
                <c:pt idx="3">
                  <c:v>Discretionary $22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'Danville City'!$V$49:$V$56</c:f>
              <c:numCache>
                <c:formatCode>"$"#,##0</c:formatCode>
                <c:ptCount val="8"/>
                <c:pt idx="0">
                  <c:v>238.56999999999994</c:v>
                </c:pt>
                <c:pt idx="1">
                  <c:v>914.23620000000005</c:v>
                </c:pt>
                <c:pt idx="2">
                  <c:v>144.21800000000002</c:v>
                </c:pt>
                <c:pt idx="3">
                  <c:v>22.352300000000014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Dickenson!$AK$1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Dickenson!$V$2:$V$39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Dickenson!$AK$2:$AK$39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071488"/>
        <c:axId val="187073664"/>
      </c:lineChart>
      <c:catAx>
        <c:axId val="18707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073664"/>
        <c:crosses val="autoZero"/>
        <c:auto val="1"/>
        <c:lblAlgn val="ctr"/>
        <c:lblOffset val="100"/>
        <c:noMultiLvlLbl val="0"/>
      </c:catAx>
      <c:valAx>
        <c:axId val="187073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707148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Alleghany!$AK$1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8752673521443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0349657742731965E-2"/>
                  <c:y val="-1.0731052984574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Alleghany!$V$2:$V$39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Alleghany!$AK$2:$AK$39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221.60374999999976</c:v>
                </c:pt>
                <c:pt idx="7">
                  <c:v>99.922916666666424</c:v>
                </c:pt>
                <c:pt idx="8">
                  <c:v>202.10358333333329</c:v>
                </c:pt>
                <c:pt idx="9">
                  <c:v>-415.3081500000003</c:v>
                </c:pt>
                <c:pt idx="10">
                  <c:v>-310.33169166666676</c:v>
                </c:pt>
                <c:pt idx="11">
                  <c:v>-239.43635833333292</c:v>
                </c:pt>
                <c:pt idx="12">
                  <c:v>-261.81615000000011</c:v>
                </c:pt>
                <c:pt idx="13">
                  <c:v>-191.31744166666704</c:v>
                </c:pt>
                <c:pt idx="14">
                  <c:v>-95.36256666666668</c:v>
                </c:pt>
                <c:pt idx="15">
                  <c:v>-15.194899999999961</c:v>
                </c:pt>
                <c:pt idx="16">
                  <c:v>63.722766666667212</c:v>
                </c:pt>
                <c:pt idx="17">
                  <c:v>141.37043333333349</c:v>
                </c:pt>
                <c:pt idx="18">
                  <c:v>218.02809999999999</c:v>
                </c:pt>
                <c:pt idx="19">
                  <c:v>295.87576666666655</c:v>
                </c:pt>
                <c:pt idx="20">
                  <c:v>372.68343333333314</c:v>
                </c:pt>
                <c:pt idx="21">
                  <c:v>448.44109999999955</c:v>
                </c:pt>
                <c:pt idx="22">
                  <c:v>523.14876666666669</c:v>
                </c:pt>
                <c:pt idx="23">
                  <c:v>601.00643333333346</c:v>
                </c:pt>
                <c:pt idx="24">
                  <c:v>689.61409999999978</c:v>
                </c:pt>
                <c:pt idx="25">
                  <c:v>778.22176666666655</c:v>
                </c:pt>
                <c:pt idx="26">
                  <c:v>862.00943333333316</c:v>
                </c:pt>
                <c:pt idx="27">
                  <c:v>967.18709999999965</c:v>
                </c:pt>
                <c:pt idx="28">
                  <c:v>1065.3189333333335</c:v>
                </c:pt>
                <c:pt idx="29">
                  <c:v>1158.4949333333334</c:v>
                </c:pt>
                <c:pt idx="30">
                  <c:v>1239.4127666666664</c:v>
                </c:pt>
                <c:pt idx="31">
                  <c:v>1312.4234333333334</c:v>
                </c:pt>
                <c:pt idx="32">
                  <c:v>1385.4245999999998</c:v>
                </c:pt>
                <c:pt idx="33">
                  <c:v>1458.4257666666663</c:v>
                </c:pt>
                <c:pt idx="34">
                  <c:v>1531.4364333333333</c:v>
                </c:pt>
                <c:pt idx="35">
                  <c:v>1604.4375999999997</c:v>
                </c:pt>
                <c:pt idx="36">
                  <c:v>1677.4387666666662</c:v>
                </c:pt>
                <c:pt idx="37">
                  <c:v>1750.4494333333332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77696"/>
        <c:axId val="182116736"/>
      </c:lineChart>
      <c:catAx>
        <c:axId val="1820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2116736"/>
        <c:crosses val="autoZero"/>
        <c:auto val="1"/>
        <c:lblAlgn val="ctr"/>
        <c:lblOffset val="100"/>
        <c:noMultiLvlLbl val="0"/>
      </c:catAx>
      <c:valAx>
        <c:axId val="1821167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207769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Dickenson!$U$49:$U$56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 </c:v>
                </c:pt>
              </c:strCache>
            </c:strRef>
          </c:cat>
          <c:val>
            <c:numRef>
              <c:f>Dickenson!$V$49:$V$56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Dinwiddie!$AK$1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4242427802056099E-2"/>
                  <c:y val="-3.7786774628879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7296042772393997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1025647049633331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Dinwiddie!$V$2:$V$39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Dinwiddie!$AK$2:$AK$39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500.92327083333339</c:v>
                </c:pt>
                <c:pt idx="3">
                  <c:v>479.22422916666687</c:v>
                </c:pt>
                <c:pt idx="4">
                  <c:v>309.54605021796215</c:v>
                </c:pt>
                <c:pt idx="5">
                  <c:v>274.30023771796209</c:v>
                </c:pt>
                <c:pt idx="6">
                  <c:v>249.62848771796189</c:v>
                </c:pt>
                <c:pt idx="7">
                  <c:v>41.370258551295365</c:v>
                </c:pt>
                <c:pt idx="8">
                  <c:v>92.463529384629055</c:v>
                </c:pt>
                <c:pt idx="9">
                  <c:v>117.54380021796214</c:v>
                </c:pt>
                <c:pt idx="10">
                  <c:v>40.306708333333518</c:v>
                </c:pt>
                <c:pt idx="11">
                  <c:v>95.614041666667163</c:v>
                </c:pt>
                <c:pt idx="12">
                  <c:v>-756.82674999999972</c:v>
                </c:pt>
                <c:pt idx="13">
                  <c:v>-686.32804166666665</c:v>
                </c:pt>
                <c:pt idx="14">
                  <c:v>-608.78316666666615</c:v>
                </c:pt>
                <c:pt idx="15">
                  <c:v>-528.61549999999943</c:v>
                </c:pt>
                <c:pt idx="16">
                  <c:v>-449.69783333333226</c:v>
                </c:pt>
                <c:pt idx="17">
                  <c:v>-372.05016666666597</c:v>
                </c:pt>
                <c:pt idx="18">
                  <c:v>-295.39249999999947</c:v>
                </c:pt>
                <c:pt idx="19">
                  <c:v>-217.54483333333292</c:v>
                </c:pt>
                <c:pt idx="20">
                  <c:v>-140.73716666666633</c:v>
                </c:pt>
                <c:pt idx="21">
                  <c:v>-64.979499999999916</c:v>
                </c:pt>
                <c:pt idx="22">
                  <c:v>9.7281666666672209</c:v>
                </c:pt>
                <c:pt idx="23">
                  <c:v>87.585833333333994</c:v>
                </c:pt>
                <c:pt idx="24">
                  <c:v>176.8435000000004</c:v>
                </c:pt>
                <c:pt idx="25">
                  <c:v>282.02116666666689</c:v>
                </c:pt>
                <c:pt idx="26">
                  <c:v>387.19883333333382</c:v>
                </c:pt>
                <c:pt idx="27">
                  <c:v>492.37650000000031</c:v>
                </c:pt>
                <c:pt idx="28">
                  <c:v>590.50833333333412</c:v>
                </c:pt>
                <c:pt idx="29">
                  <c:v>683.68433333333405</c:v>
                </c:pt>
                <c:pt idx="30">
                  <c:v>764.60216666666702</c:v>
                </c:pt>
                <c:pt idx="31">
                  <c:v>837.61283333333404</c:v>
                </c:pt>
                <c:pt idx="32">
                  <c:v>910.61400000000049</c:v>
                </c:pt>
                <c:pt idx="33">
                  <c:v>983.61516666666694</c:v>
                </c:pt>
                <c:pt idx="34">
                  <c:v>1056.625833333334</c:v>
                </c:pt>
                <c:pt idx="35">
                  <c:v>1129.6270000000004</c:v>
                </c:pt>
                <c:pt idx="36">
                  <c:v>1202.6281666666669</c:v>
                </c:pt>
                <c:pt idx="37">
                  <c:v>1275.6388333333339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21504"/>
        <c:axId val="187223424"/>
      </c:lineChart>
      <c:catAx>
        <c:axId val="18722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223424"/>
        <c:crosses val="autoZero"/>
        <c:auto val="1"/>
        <c:lblAlgn val="ctr"/>
        <c:lblOffset val="100"/>
        <c:noMultiLvlLbl val="0"/>
      </c:catAx>
      <c:valAx>
        <c:axId val="1872234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722150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Dinwiddie!$U$49:$U$56</c:f>
              <c:strCache>
                <c:ptCount val="8"/>
                <c:pt idx="0">
                  <c:v>ACA Healthcare $453</c:v>
                </c:pt>
                <c:pt idx="1">
                  <c:v>Child Care $1,099</c:v>
                </c:pt>
                <c:pt idx="2">
                  <c:v>Debt payment &amp; Savings $183</c:v>
                </c:pt>
                <c:pt idx="3">
                  <c:v>Discretionary $10</c:v>
                </c:pt>
                <c:pt idx="4">
                  <c:v>Food $619 </c:v>
                </c:pt>
                <c:pt idx="5">
                  <c:v>Housing $993</c:v>
                </c:pt>
                <c:pt idx="6">
                  <c:v>Taxes $1,234</c:v>
                </c:pt>
                <c:pt idx="7">
                  <c:v>Transportation $303 </c:v>
                </c:pt>
              </c:strCache>
            </c:strRef>
          </c:cat>
          <c:val>
            <c:numRef>
              <c:f>Dinwiddie!$V$49:$V$56</c:f>
              <c:numCache>
                <c:formatCode>"$"#,##0</c:formatCode>
                <c:ptCount val="8"/>
                <c:pt idx="0">
                  <c:v>452.71999999999997</c:v>
                </c:pt>
                <c:pt idx="1">
                  <c:v>1098.954</c:v>
                </c:pt>
                <c:pt idx="2">
                  <c:v>182.96766666666667</c:v>
                </c:pt>
                <c:pt idx="3">
                  <c:v>9.7281666666672209</c:v>
                </c:pt>
                <c:pt idx="4">
                  <c:v>619.0335</c:v>
                </c:pt>
                <c:pt idx="5">
                  <c:v>993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Emporia!$AK$1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916084491101376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Emporia!$V$2:$V$39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Emporia!$AK$2:$AK$39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249.77808333333337</c:v>
                </c:pt>
                <c:pt idx="6">
                  <c:v>215.35374999999976</c:v>
                </c:pt>
                <c:pt idx="7">
                  <c:v>83.922916666666424</c:v>
                </c:pt>
                <c:pt idx="8">
                  <c:v>186.10358333333329</c:v>
                </c:pt>
                <c:pt idx="9">
                  <c:v>-625.37874999999985</c:v>
                </c:pt>
                <c:pt idx="10">
                  <c:v>-520.40229166666631</c:v>
                </c:pt>
                <c:pt idx="11">
                  <c:v>-449.50695833333248</c:v>
                </c:pt>
                <c:pt idx="12">
                  <c:v>-471.88674999999967</c:v>
                </c:pt>
                <c:pt idx="13">
                  <c:v>-401.38804166666614</c:v>
                </c:pt>
                <c:pt idx="14">
                  <c:v>-305.43316666666624</c:v>
                </c:pt>
                <c:pt idx="15">
                  <c:v>-225.26549999999907</c:v>
                </c:pt>
                <c:pt idx="16">
                  <c:v>-146.34783333333235</c:v>
                </c:pt>
                <c:pt idx="17">
                  <c:v>-68.700166666665609</c:v>
                </c:pt>
                <c:pt idx="18">
                  <c:v>7.9575000000004366</c:v>
                </c:pt>
                <c:pt idx="19">
                  <c:v>85.805166666667446</c:v>
                </c:pt>
                <c:pt idx="20">
                  <c:v>162.61283333333404</c:v>
                </c:pt>
                <c:pt idx="21">
                  <c:v>238.37050000000045</c:v>
                </c:pt>
                <c:pt idx="22">
                  <c:v>313.07816666666668</c:v>
                </c:pt>
                <c:pt idx="23">
                  <c:v>390.9358333333339</c:v>
                </c:pt>
                <c:pt idx="24">
                  <c:v>479.54350000000022</c:v>
                </c:pt>
                <c:pt idx="25">
                  <c:v>568.151166666667</c:v>
                </c:pt>
                <c:pt idx="26">
                  <c:v>651.93883333333406</c:v>
                </c:pt>
                <c:pt idx="27">
                  <c:v>757.11650000000054</c:v>
                </c:pt>
                <c:pt idx="28">
                  <c:v>855.24833333333436</c:v>
                </c:pt>
                <c:pt idx="29">
                  <c:v>948.42433333333429</c:v>
                </c:pt>
                <c:pt idx="30">
                  <c:v>1029.3421666666673</c:v>
                </c:pt>
                <c:pt idx="31">
                  <c:v>1102.3528333333343</c:v>
                </c:pt>
                <c:pt idx="32">
                  <c:v>1175.3540000000007</c:v>
                </c:pt>
                <c:pt idx="33">
                  <c:v>1248.3551666666672</c:v>
                </c:pt>
                <c:pt idx="34">
                  <c:v>1321.3658333333342</c:v>
                </c:pt>
                <c:pt idx="35">
                  <c:v>1394.3670000000006</c:v>
                </c:pt>
                <c:pt idx="36">
                  <c:v>1467.3681666666671</c:v>
                </c:pt>
                <c:pt idx="37">
                  <c:v>1540.3788333333341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29440"/>
        <c:axId val="186431360"/>
      </c:lineChart>
      <c:catAx>
        <c:axId val="1864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6431360"/>
        <c:crosses val="autoZero"/>
        <c:auto val="1"/>
        <c:lblAlgn val="ctr"/>
        <c:lblOffset val="100"/>
        <c:noMultiLvlLbl val="0"/>
      </c:catAx>
      <c:valAx>
        <c:axId val="18643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4294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Emporia!$U$49:$U$56</c:f>
              <c:strCache>
                <c:ptCount val="8"/>
                <c:pt idx="0">
                  <c:v>ACA Healthcare $337</c:v>
                </c:pt>
                <c:pt idx="1">
                  <c:v>Child Care $1,099</c:v>
                </c:pt>
                <c:pt idx="2">
                  <c:v>Debt payment &amp; Savings $161</c:v>
                </c:pt>
                <c:pt idx="3">
                  <c:v>Discretionary $8</c:v>
                </c:pt>
                <c:pt idx="4">
                  <c:v>Food $619 </c:v>
                </c:pt>
                <c:pt idx="5">
                  <c:v>Housing $690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Emporia!$V$49:$V$56</c:f>
              <c:numCache>
                <c:formatCode>"$"#,##0</c:formatCode>
                <c:ptCount val="8"/>
                <c:pt idx="0">
                  <c:v>336.78000000000003</c:v>
                </c:pt>
                <c:pt idx="1">
                  <c:v>1098.954</c:v>
                </c:pt>
                <c:pt idx="2">
                  <c:v>160.82500000000002</c:v>
                </c:pt>
                <c:pt idx="3">
                  <c:v>7.9575000000004366</c:v>
                </c:pt>
                <c:pt idx="4">
                  <c:v>619.0335</c:v>
                </c:pt>
                <c:pt idx="5">
                  <c:v>690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Essex!$AK$1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4.8484855604112198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Essex!$V$2:$V$39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Essex!$AK$2:$AK$39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771.30574999999999</c:v>
                </c:pt>
                <c:pt idx="2">
                  <c:v>473.3657708333335</c:v>
                </c:pt>
                <c:pt idx="3">
                  <c:v>451.66672916666676</c:v>
                </c:pt>
                <c:pt idx="4">
                  <c:v>281.98855021796203</c:v>
                </c:pt>
                <c:pt idx="5">
                  <c:v>149.35058333333336</c:v>
                </c:pt>
                <c:pt idx="6">
                  <c:v>112.97624999999994</c:v>
                </c:pt>
                <c:pt idx="7">
                  <c:v>-121.80458333333354</c:v>
                </c:pt>
                <c:pt idx="8">
                  <c:v>-19.623916666666446</c:v>
                </c:pt>
                <c:pt idx="9">
                  <c:v>-831.10625000000027</c:v>
                </c:pt>
                <c:pt idx="10">
                  <c:v>-726.12979166666673</c:v>
                </c:pt>
                <c:pt idx="11">
                  <c:v>-655.2344583333329</c:v>
                </c:pt>
                <c:pt idx="12">
                  <c:v>-677.61425000000008</c:v>
                </c:pt>
                <c:pt idx="13">
                  <c:v>-607.11554166666701</c:v>
                </c:pt>
                <c:pt idx="14">
                  <c:v>-511.16066666666666</c:v>
                </c:pt>
                <c:pt idx="15">
                  <c:v>-430.99299999999994</c:v>
                </c:pt>
                <c:pt idx="16">
                  <c:v>-352.07533333333276</c:v>
                </c:pt>
                <c:pt idx="17">
                  <c:v>-274.42766666666648</c:v>
                </c:pt>
                <c:pt idx="18">
                  <c:v>-197.76999999999998</c:v>
                </c:pt>
                <c:pt idx="19">
                  <c:v>-119.92233333333343</c:v>
                </c:pt>
                <c:pt idx="20">
                  <c:v>-43.114666666666835</c:v>
                </c:pt>
                <c:pt idx="21">
                  <c:v>32.642999999999574</c:v>
                </c:pt>
                <c:pt idx="22">
                  <c:v>107.35066666666671</c:v>
                </c:pt>
                <c:pt idx="23">
                  <c:v>185.20833333333348</c:v>
                </c:pt>
                <c:pt idx="24">
                  <c:v>273.8159999999998</c:v>
                </c:pt>
                <c:pt idx="25">
                  <c:v>362.42366666666658</c:v>
                </c:pt>
                <c:pt idx="26">
                  <c:v>446.21133333333319</c:v>
                </c:pt>
                <c:pt idx="27">
                  <c:v>551.38899999999967</c:v>
                </c:pt>
                <c:pt idx="28">
                  <c:v>649.52083333333348</c:v>
                </c:pt>
                <c:pt idx="29">
                  <c:v>742.69683333333342</c:v>
                </c:pt>
                <c:pt idx="30">
                  <c:v>823.61466666666638</c:v>
                </c:pt>
                <c:pt idx="31">
                  <c:v>896.6253333333334</c:v>
                </c:pt>
                <c:pt idx="32">
                  <c:v>969.62649999999985</c:v>
                </c:pt>
                <c:pt idx="33">
                  <c:v>1042.6276666666663</c:v>
                </c:pt>
                <c:pt idx="34">
                  <c:v>1115.6383333333333</c:v>
                </c:pt>
                <c:pt idx="35">
                  <c:v>1188.6394999999998</c:v>
                </c:pt>
                <c:pt idx="36">
                  <c:v>1261.6406666666662</c:v>
                </c:pt>
                <c:pt idx="37">
                  <c:v>1334.6513333333332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65920"/>
        <c:axId val="186892672"/>
      </c:lineChart>
      <c:catAx>
        <c:axId val="18686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6892672"/>
        <c:crosses val="autoZero"/>
        <c:auto val="1"/>
        <c:lblAlgn val="ctr"/>
        <c:lblOffset val="100"/>
        <c:noMultiLvlLbl val="0"/>
      </c:catAx>
      <c:valAx>
        <c:axId val="186892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86592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Essex!$U$49:$U$56</c:f>
              <c:strCache>
                <c:ptCount val="8"/>
                <c:pt idx="0">
                  <c:v>ACA Healthcare $422</c:v>
                </c:pt>
                <c:pt idx="1">
                  <c:v>Child Care $1,099</c:v>
                </c:pt>
                <c:pt idx="2">
                  <c:v>Debt payment &amp; Savings $177</c:v>
                </c:pt>
                <c:pt idx="3">
                  <c:v>Discretionary $33</c:v>
                </c:pt>
                <c:pt idx="4">
                  <c:v>Food $619 </c:v>
                </c:pt>
                <c:pt idx="5">
                  <c:v>Housing $868</c:v>
                </c:pt>
                <c:pt idx="6">
                  <c:v>Taxes $1,171</c:v>
                </c:pt>
                <c:pt idx="7">
                  <c:v>Transportation $331</c:v>
                </c:pt>
              </c:strCache>
            </c:strRef>
          </c:cat>
          <c:val>
            <c:numRef>
              <c:f>Essex!$V$49:$V$56</c:f>
              <c:numCache>
                <c:formatCode>"$"#,##0</c:formatCode>
                <c:ptCount val="8"/>
                <c:pt idx="0">
                  <c:v>421.90000000000003</c:v>
                </c:pt>
                <c:pt idx="1">
                  <c:v>1098.954</c:v>
                </c:pt>
                <c:pt idx="2">
                  <c:v>177.43200000000002</c:v>
                </c:pt>
                <c:pt idx="3">
                  <c:v>32.642999999999574</c:v>
                </c:pt>
                <c:pt idx="4">
                  <c:v>619.0335</c:v>
                </c:pt>
                <c:pt idx="5">
                  <c:v>868</c:v>
                </c:pt>
                <c:pt idx="6">
                  <c:v>1171.06</c:v>
                </c:pt>
                <c:pt idx="7">
                  <c:v>330.67750000000001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Fairfax!$AK$1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71460774383E-2"/>
                  <c:y val="-1.5192493650844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4242427802056099E-2"/>
                  <c:y val="-3.2388663967611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0349657742731896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-2.05128235248167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Fairfax!$V$2:$V$46</c:f>
              <c:strCache>
                <c:ptCount val="45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  <c:pt idx="38">
                  <c:v>$44.25 = $92,040</c:v>
                </c:pt>
                <c:pt idx="39">
                  <c:v>$45.25 = $94,120</c:v>
                </c:pt>
                <c:pt idx="40">
                  <c:v>$46.25 = $96,200</c:v>
                </c:pt>
                <c:pt idx="41">
                  <c:v>$47.25 = $98,280</c:v>
                </c:pt>
                <c:pt idx="42">
                  <c:v>$48.25 = $100,360</c:v>
                </c:pt>
                <c:pt idx="43">
                  <c:v>$49.25 = $102,440</c:v>
                </c:pt>
                <c:pt idx="44">
                  <c:v>$50.25 = $104,520</c:v>
                </c:pt>
              </c:strCache>
            </c:strRef>
          </c:cat>
          <c:val>
            <c:numRef>
              <c:f>Fairfax!$AK$2:$AK$46</c:f>
              <c:numCache>
                <c:formatCode>"$"#,##0</c:formatCode>
                <c:ptCount val="45"/>
                <c:pt idx="0">
                  <c:v>191.29649999999992</c:v>
                </c:pt>
                <c:pt idx="1">
                  <c:v>777.80574999999999</c:v>
                </c:pt>
                <c:pt idx="2">
                  <c:v>456.17577083333344</c:v>
                </c:pt>
                <c:pt idx="3">
                  <c:v>434.47672916666716</c:v>
                </c:pt>
                <c:pt idx="4">
                  <c:v>287.54855021796197</c:v>
                </c:pt>
                <c:pt idx="5">
                  <c:v>252.30273771796192</c:v>
                </c:pt>
                <c:pt idx="6">
                  <c:v>233.09098771796198</c:v>
                </c:pt>
                <c:pt idx="7">
                  <c:v>19.372758551295419</c:v>
                </c:pt>
                <c:pt idx="8">
                  <c:v>70.46602938462911</c:v>
                </c:pt>
                <c:pt idx="9">
                  <c:v>95.546300217962198</c:v>
                </c:pt>
                <c:pt idx="10">
                  <c:v>111.4943627179623</c:v>
                </c:pt>
                <c:pt idx="11">
                  <c:v>115.71427938462921</c:v>
                </c:pt>
                <c:pt idx="12">
                  <c:v>-4.9499081153712723</c:v>
                </c:pt>
                <c:pt idx="13">
                  <c:v>-2.8585956153719962</c:v>
                </c:pt>
                <c:pt idx="14">
                  <c:v>26.765300217961794</c:v>
                </c:pt>
                <c:pt idx="15">
                  <c:v>37.622966884629022</c:v>
                </c:pt>
                <c:pt idx="16">
                  <c:v>47.220633551296487</c:v>
                </c:pt>
                <c:pt idx="17">
                  <c:v>-156.38366666666616</c:v>
                </c:pt>
                <c:pt idx="18">
                  <c:v>-2092.3966</c:v>
                </c:pt>
                <c:pt idx="19">
                  <c:v>-2014.548933333333</c:v>
                </c:pt>
                <c:pt idx="20">
                  <c:v>-1937.7412666666664</c:v>
                </c:pt>
                <c:pt idx="21">
                  <c:v>-1861.9936000000002</c:v>
                </c:pt>
                <c:pt idx="22">
                  <c:v>-1787.285933333334</c:v>
                </c:pt>
                <c:pt idx="23">
                  <c:v>-1709.4182666666661</c:v>
                </c:pt>
                <c:pt idx="24">
                  <c:v>-1620.8106000000002</c:v>
                </c:pt>
                <c:pt idx="25">
                  <c:v>-1532.2029333333335</c:v>
                </c:pt>
                <c:pt idx="26">
                  <c:v>-1439.8152666666665</c:v>
                </c:pt>
                <c:pt idx="27">
                  <c:v>-1334.6376</c:v>
                </c:pt>
                <c:pt idx="28">
                  <c:v>-1236.5057666666662</c:v>
                </c:pt>
                <c:pt idx="29">
                  <c:v>-1143.3297666666667</c:v>
                </c:pt>
                <c:pt idx="30">
                  <c:v>-1062.4119333333338</c:v>
                </c:pt>
                <c:pt idx="31">
                  <c:v>-989.40126666666674</c:v>
                </c:pt>
                <c:pt idx="32">
                  <c:v>-916.40010000000075</c:v>
                </c:pt>
                <c:pt idx="33">
                  <c:v>-843.39893333333384</c:v>
                </c:pt>
                <c:pt idx="34">
                  <c:v>-770.38826666666682</c:v>
                </c:pt>
                <c:pt idx="35">
                  <c:v>-697.38709999999992</c:v>
                </c:pt>
                <c:pt idx="36">
                  <c:v>-624.38593333333392</c:v>
                </c:pt>
                <c:pt idx="37">
                  <c:v>-551.3752666666669</c:v>
                </c:pt>
                <c:pt idx="38">
                  <c:v>-478.06693333333351</c:v>
                </c:pt>
                <c:pt idx="39">
                  <c:v>-405.41093333333356</c:v>
                </c:pt>
                <c:pt idx="40">
                  <c:v>-324.91743333333397</c:v>
                </c:pt>
                <c:pt idx="41">
                  <c:v>-235.5572666666676</c:v>
                </c:pt>
                <c:pt idx="42">
                  <c:v>-147.14709999999923</c:v>
                </c:pt>
                <c:pt idx="43">
                  <c:v>-57.707766666668249</c:v>
                </c:pt>
                <c:pt idx="44">
                  <c:v>30.823129166667059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91200"/>
        <c:axId val="185093120"/>
      </c:lineChart>
      <c:catAx>
        <c:axId val="18509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5093120"/>
        <c:crosses val="autoZero"/>
        <c:auto val="1"/>
        <c:lblAlgn val="ctr"/>
        <c:lblOffset val="100"/>
        <c:noMultiLvlLbl val="0"/>
      </c:catAx>
      <c:valAx>
        <c:axId val="185093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509120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Fairfax!$U$49:$U$56</c:f>
              <c:strCache>
                <c:ptCount val="8"/>
                <c:pt idx="0">
                  <c:v>ACA Healthcare $514</c:v>
                </c:pt>
                <c:pt idx="1">
                  <c:v>Child Care $2,415</c:v>
                </c:pt>
                <c:pt idx="2">
                  <c:v>Debt payment &amp; Savings $283</c:v>
                </c:pt>
                <c:pt idx="3">
                  <c:v>Discretionary $31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$3,060</c:v>
                </c:pt>
                <c:pt idx="7">
                  <c:v>Transportation $331</c:v>
                </c:pt>
              </c:strCache>
            </c:strRef>
          </c:cat>
          <c:val>
            <c:numRef>
              <c:f>Fairfax!$V$49:$V$56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2415.3606</c:v>
                </c:pt>
                <c:pt idx="2">
                  <c:v>282.51235416666668</c:v>
                </c:pt>
                <c:pt idx="3">
                  <c:v>30.823129166667059</c:v>
                </c:pt>
                <c:pt idx="4">
                  <c:v>619.0335</c:v>
                </c:pt>
                <c:pt idx="5">
                  <c:v>1458</c:v>
                </c:pt>
                <c:pt idx="6">
                  <c:v>3059.7529166666668</c:v>
                </c:pt>
                <c:pt idx="7">
                  <c:v>330.67750000000001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'Falls Church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1576973599394098E-2"/>
                  <c:y val="-1.789133645743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783219247577297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4755251326872796E-2"/>
                  <c:y val="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05128235248167E-2"/>
                  <c:y val="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-5.5944064158590996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'Falls Church City'!$V$2:$V$50</c:f>
              <c:strCache>
                <c:ptCount val="49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  <c:pt idx="38">
                  <c:v>$44.25 = $92,040</c:v>
                </c:pt>
                <c:pt idx="39">
                  <c:v>$45.25 = $94,120</c:v>
                </c:pt>
                <c:pt idx="40">
                  <c:v>$46.25 = $96,200</c:v>
                </c:pt>
                <c:pt idx="41">
                  <c:v>$47.25 = $98,280</c:v>
                </c:pt>
                <c:pt idx="42">
                  <c:v>$48.25 = $100,360</c:v>
                </c:pt>
                <c:pt idx="43">
                  <c:v>$49.25 = $102,440</c:v>
                </c:pt>
                <c:pt idx="44">
                  <c:v>$50.25 = $104,520</c:v>
                </c:pt>
                <c:pt idx="45">
                  <c:v>$51.25 = $106,600</c:v>
                </c:pt>
                <c:pt idx="46">
                  <c:v>$52.25 = $108,680</c:v>
                </c:pt>
                <c:pt idx="47">
                  <c:v>$53.25 = $110,760</c:v>
                </c:pt>
                <c:pt idx="48">
                  <c:v>$54.25 = $112,840</c:v>
                </c:pt>
              </c:strCache>
            </c:strRef>
          </c:cat>
          <c:val>
            <c:numRef>
              <c:f>'Falls Church City'!$AK$2:$AK$50</c:f>
              <c:numCache>
                <c:formatCode>"$"#,##0</c:formatCode>
                <c:ptCount val="49"/>
                <c:pt idx="0">
                  <c:v>191.29649999999992</c:v>
                </c:pt>
                <c:pt idx="1">
                  <c:v>777.80574999999999</c:v>
                </c:pt>
                <c:pt idx="2">
                  <c:v>456.17577083333344</c:v>
                </c:pt>
                <c:pt idx="3">
                  <c:v>434.47672916666716</c:v>
                </c:pt>
                <c:pt idx="4">
                  <c:v>287.54855021796197</c:v>
                </c:pt>
                <c:pt idx="5">
                  <c:v>252.30273771796192</c:v>
                </c:pt>
                <c:pt idx="6">
                  <c:v>233.09098771796198</c:v>
                </c:pt>
                <c:pt idx="7">
                  <c:v>19.372758551295419</c:v>
                </c:pt>
                <c:pt idx="8">
                  <c:v>70.46602938462911</c:v>
                </c:pt>
                <c:pt idx="9">
                  <c:v>95.546300217962198</c:v>
                </c:pt>
                <c:pt idx="10">
                  <c:v>111.4943627179623</c:v>
                </c:pt>
                <c:pt idx="11">
                  <c:v>115.71427938462921</c:v>
                </c:pt>
                <c:pt idx="12">
                  <c:v>-2104.2205081153706</c:v>
                </c:pt>
                <c:pt idx="13">
                  <c:v>-2084.8091956153721</c:v>
                </c:pt>
                <c:pt idx="14">
                  <c:v>-2037.8652997820373</c:v>
                </c:pt>
                <c:pt idx="15">
                  <c:v>-2009.6876331153703</c:v>
                </c:pt>
                <c:pt idx="16">
                  <c:v>-1982.7699664487036</c:v>
                </c:pt>
                <c:pt idx="17">
                  <c:v>-2169.054266666667</c:v>
                </c:pt>
                <c:pt idx="18">
                  <c:v>-2092.3966</c:v>
                </c:pt>
                <c:pt idx="19">
                  <c:v>-2014.548933333333</c:v>
                </c:pt>
                <c:pt idx="20">
                  <c:v>-1937.7412666666664</c:v>
                </c:pt>
                <c:pt idx="21">
                  <c:v>-1861.9936000000002</c:v>
                </c:pt>
                <c:pt idx="22">
                  <c:v>-1787.285933333334</c:v>
                </c:pt>
                <c:pt idx="23">
                  <c:v>-1709.4182666666661</c:v>
                </c:pt>
                <c:pt idx="24">
                  <c:v>-1620.8106000000002</c:v>
                </c:pt>
                <c:pt idx="25">
                  <c:v>-1532.2029333333335</c:v>
                </c:pt>
                <c:pt idx="26">
                  <c:v>-1439.8152666666665</c:v>
                </c:pt>
                <c:pt idx="27">
                  <c:v>-1334.6376</c:v>
                </c:pt>
                <c:pt idx="28">
                  <c:v>-1236.5057666666662</c:v>
                </c:pt>
                <c:pt idx="29">
                  <c:v>-1143.3297666666667</c:v>
                </c:pt>
                <c:pt idx="30">
                  <c:v>-1062.4119333333338</c:v>
                </c:pt>
                <c:pt idx="31">
                  <c:v>-989.40126666666674</c:v>
                </c:pt>
                <c:pt idx="32">
                  <c:v>-916.40010000000075</c:v>
                </c:pt>
                <c:pt idx="33">
                  <c:v>-843.39893333333384</c:v>
                </c:pt>
                <c:pt idx="34">
                  <c:v>-770.38826666666682</c:v>
                </c:pt>
                <c:pt idx="35">
                  <c:v>-697.38709999999992</c:v>
                </c:pt>
                <c:pt idx="36">
                  <c:v>-624.38593333333392</c:v>
                </c:pt>
                <c:pt idx="37">
                  <c:v>-551.3752666666669</c:v>
                </c:pt>
                <c:pt idx="38">
                  <c:v>-478.06693333333351</c:v>
                </c:pt>
                <c:pt idx="39">
                  <c:v>-405.41093333333356</c:v>
                </c:pt>
                <c:pt idx="40">
                  <c:v>-324.91743333333397</c:v>
                </c:pt>
                <c:pt idx="41">
                  <c:v>-235.5572666666676</c:v>
                </c:pt>
                <c:pt idx="42">
                  <c:v>-147.14709999999923</c:v>
                </c:pt>
                <c:pt idx="43">
                  <c:v>-57.707766666668249</c:v>
                </c:pt>
                <c:pt idx="44">
                  <c:v>30.823129166667059</c:v>
                </c:pt>
                <c:pt idx="45">
                  <c:v>119.26496250000037</c:v>
                </c:pt>
                <c:pt idx="46">
                  <c:v>208.65679583333258</c:v>
                </c:pt>
                <c:pt idx="47">
                  <c:v>297.0986291666668</c:v>
                </c:pt>
                <c:pt idx="48" formatCode="&quot;$&quot;#,##0.00">
                  <c:v>386.56962916666635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40128"/>
        <c:axId val="183854592"/>
      </c:lineChart>
      <c:catAx>
        <c:axId val="18384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3854592"/>
        <c:crosses val="autoZero"/>
        <c:auto val="1"/>
        <c:lblAlgn val="ctr"/>
        <c:lblOffset val="100"/>
        <c:noMultiLvlLbl val="0"/>
      </c:catAx>
      <c:valAx>
        <c:axId val="183854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384012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Alleghany!$U$49:$U$56</c:f>
              <c:strCache>
                <c:ptCount val="8"/>
                <c:pt idx="0">
                  <c:v>ACA Healthcare $281</c:v>
                </c:pt>
                <c:pt idx="1">
                  <c:v>Child Care $1,076</c:v>
                </c:pt>
                <c:pt idx="2">
                  <c:v>Debt payment &amp; Savings $150 </c:v>
                </c:pt>
                <c:pt idx="3">
                  <c:v>Discretionary $64</c:v>
                </c:pt>
                <c:pt idx="4">
                  <c:v>Food $619 </c:v>
                </c:pt>
                <c:pt idx="5">
                  <c:v>Housing $745 </c:v>
                </c:pt>
                <c:pt idx="6">
                  <c:v>Taxes $859</c:v>
                </c:pt>
                <c:pt idx="7">
                  <c:v>Transportation $303 </c:v>
                </c:pt>
              </c:strCache>
            </c:strRef>
          </c:cat>
          <c:val>
            <c:numRef>
              <c:f>Alleghany!$V$49:$V$56</c:f>
              <c:numCache>
                <c:formatCode>"$"#,##0</c:formatCode>
                <c:ptCount val="8"/>
                <c:pt idx="0">
                  <c:v>280.73</c:v>
                </c:pt>
                <c:pt idx="1">
                  <c:v>1075.5720000000001</c:v>
                </c:pt>
                <c:pt idx="2">
                  <c:v>149.7536666666667</c:v>
                </c:pt>
                <c:pt idx="3">
                  <c:v>63.722766666667212</c:v>
                </c:pt>
                <c:pt idx="4">
                  <c:v>619.0335</c:v>
                </c:pt>
                <c:pt idx="5">
                  <c:v>745</c:v>
                </c:pt>
                <c:pt idx="6">
                  <c:v>858.62666666666678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'Falls Church City'!$U$53:$U$60</c:f>
              <c:strCache>
                <c:ptCount val="8"/>
                <c:pt idx="0">
                  <c:v>ACA Healthcare $514</c:v>
                </c:pt>
                <c:pt idx="1">
                  <c:v>Child Care $2,415</c:v>
                </c:pt>
                <c:pt idx="2">
                  <c:v>Debt payment &amp; Savings $283</c:v>
                </c:pt>
                <c:pt idx="3">
                  <c:v>Discretionary $31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$3,060</c:v>
                </c:pt>
                <c:pt idx="7">
                  <c:v>Transportation $331</c:v>
                </c:pt>
              </c:strCache>
            </c:strRef>
          </c:cat>
          <c:val>
            <c:numRef>
              <c:f>'Falls Church City'!$V$53:$V$60</c:f>
              <c:numCache>
                <c:formatCode>"$"#,##0</c:formatCode>
                <c:ptCount val="8"/>
                <c:pt idx="0">
                  <c:v>513.84</c:v>
                </c:pt>
                <c:pt idx="1">
                  <c:v>2415.3606</c:v>
                </c:pt>
                <c:pt idx="2">
                  <c:v>282.51235416666668</c:v>
                </c:pt>
                <c:pt idx="3" formatCode="&quot;$&quot;#,##0.00">
                  <c:v>30.823129166667059</c:v>
                </c:pt>
                <c:pt idx="4">
                  <c:v>619.0335</c:v>
                </c:pt>
                <c:pt idx="5">
                  <c:v>1458</c:v>
                </c:pt>
                <c:pt idx="6">
                  <c:v>3059.7529166666668</c:v>
                </c:pt>
                <c:pt idx="7">
                  <c:v>330.67750000000001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Fauquier!$AK$1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377625663436398E-2"/>
                  <c:y val="-3.2388663967611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8648021386196999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3566438495154595E-2"/>
                  <c:y val="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1188812831718199E-2"/>
                  <c:y val="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5.5944064158590996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Fauquier!$V$2:$V$39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Fauquier!$AK$2:$AK$39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494.9432708333336</c:v>
                </c:pt>
                <c:pt idx="3">
                  <c:v>473.24422916666708</c:v>
                </c:pt>
                <c:pt idx="4">
                  <c:v>326.31605021796236</c:v>
                </c:pt>
                <c:pt idx="5">
                  <c:v>291.07023771796207</c:v>
                </c:pt>
                <c:pt idx="6">
                  <c:v>271.85848771796191</c:v>
                </c:pt>
                <c:pt idx="7">
                  <c:v>59.450258551295292</c:v>
                </c:pt>
                <c:pt idx="8">
                  <c:v>109.23352938462904</c:v>
                </c:pt>
                <c:pt idx="9">
                  <c:v>134.31380021796213</c:v>
                </c:pt>
                <c:pt idx="10">
                  <c:v>141.96186271796205</c:v>
                </c:pt>
                <c:pt idx="11">
                  <c:v>143.44177938462917</c:v>
                </c:pt>
                <c:pt idx="12">
                  <c:v>-1342.2982081153714</c:v>
                </c:pt>
                <c:pt idx="13">
                  <c:v>-1322.886895615371</c:v>
                </c:pt>
                <c:pt idx="14">
                  <c:v>-1252.5329997820381</c:v>
                </c:pt>
                <c:pt idx="15">
                  <c:v>-1200.2953331153708</c:v>
                </c:pt>
                <c:pt idx="16">
                  <c:v>-1197.4476664487047</c:v>
                </c:pt>
                <c:pt idx="17">
                  <c:v>-1383.7319666666663</c:v>
                </c:pt>
                <c:pt idx="18">
                  <c:v>-1307.0743000000002</c:v>
                </c:pt>
                <c:pt idx="19">
                  <c:v>-1229.2266333333332</c:v>
                </c:pt>
                <c:pt idx="20">
                  <c:v>-1152.4189666666666</c:v>
                </c:pt>
                <c:pt idx="21">
                  <c:v>-1076.6613000000002</c:v>
                </c:pt>
                <c:pt idx="22">
                  <c:v>-1001.9536333333331</c:v>
                </c:pt>
                <c:pt idx="23">
                  <c:v>-924.0959666666663</c:v>
                </c:pt>
                <c:pt idx="24">
                  <c:v>-835.48829999999953</c:v>
                </c:pt>
                <c:pt idx="25">
                  <c:v>-746.88063333333275</c:v>
                </c:pt>
                <c:pt idx="26">
                  <c:v>-677.89296666666633</c:v>
                </c:pt>
                <c:pt idx="27">
                  <c:v>-572.71529999999984</c:v>
                </c:pt>
                <c:pt idx="28">
                  <c:v>-474.58346666666603</c:v>
                </c:pt>
                <c:pt idx="29">
                  <c:v>-381.40746666666655</c:v>
                </c:pt>
                <c:pt idx="30">
                  <c:v>-300.48963333333359</c:v>
                </c:pt>
                <c:pt idx="31">
                  <c:v>-227.47896666666657</c:v>
                </c:pt>
                <c:pt idx="32">
                  <c:v>-154.47780000000057</c:v>
                </c:pt>
                <c:pt idx="33">
                  <c:v>-81.476633333333666</c:v>
                </c:pt>
                <c:pt idx="34">
                  <c:v>-8.4659666666666453</c:v>
                </c:pt>
                <c:pt idx="35">
                  <c:v>64.535200000000259</c:v>
                </c:pt>
                <c:pt idx="36">
                  <c:v>137.53636666666625</c:v>
                </c:pt>
                <c:pt idx="37">
                  <c:v>210.54703333333327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34656"/>
      </c:lineChart>
      <c:catAx>
        <c:axId val="18731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334656"/>
        <c:crosses val="autoZero"/>
        <c:auto val="1"/>
        <c:lblAlgn val="ctr"/>
        <c:lblOffset val="100"/>
        <c:noMultiLvlLbl val="0"/>
      </c:catAx>
      <c:valAx>
        <c:axId val="187334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731609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Fauquier!$U$49:$U$56</c:f>
              <c:strCache>
                <c:ptCount val="8"/>
                <c:pt idx="0">
                  <c:v>ACA Healthcare $514</c:v>
                </c:pt>
                <c:pt idx="1">
                  <c:v>Child Care $1,681</c:v>
                </c:pt>
                <c:pt idx="2">
                  <c:v>Debt payment &amp; Savings $244</c:v>
                </c:pt>
                <c:pt idx="3">
                  <c:v>Discretionary $65</c:v>
                </c:pt>
                <c:pt idx="4">
                  <c:v>Food $619 </c:v>
                </c:pt>
                <c:pt idx="5">
                  <c:v>Housing $1,458</c:v>
                </c:pt>
                <c:pt idx="6">
                  <c:v>Taxes $2,266</c:v>
                </c:pt>
                <c:pt idx="7">
                  <c:v>Transportation $303</c:v>
                </c:pt>
              </c:strCache>
            </c:strRef>
          </c:cat>
          <c:val>
            <c:numRef>
              <c:f>Fauquier!$V$49:$V$56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1681.1658000000002</c:v>
                </c:pt>
                <c:pt idx="2">
                  <c:v>244.18550000000002</c:v>
                </c:pt>
                <c:pt idx="3">
                  <c:v>64.535200000000259</c:v>
                </c:pt>
                <c:pt idx="4">
                  <c:v>619.0335</c:v>
                </c:pt>
                <c:pt idx="5">
                  <c:v>1458</c:v>
                </c:pt>
                <c:pt idx="6">
                  <c:v>2266.29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Floyd!$AK$1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1701636356534897E-2"/>
                  <c:y val="-2.1592442645074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Floyd!$V$2:$V$39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Floyd!$AK$2:$AK$39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-384.3081500000003</c:v>
                </c:pt>
                <c:pt idx="10">
                  <c:v>-279.33169166666676</c:v>
                </c:pt>
                <c:pt idx="11">
                  <c:v>-208.43635833333292</c:v>
                </c:pt>
                <c:pt idx="12">
                  <c:v>-230.81615000000011</c:v>
                </c:pt>
                <c:pt idx="13">
                  <c:v>-160.31744166666704</c:v>
                </c:pt>
                <c:pt idx="14">
                  <c:v>-64.36256666666668</c:v>
                </c:pt>
                <c:pt idx="15">
                  <c:v>15.805100000000039</c:v>
                </c:pt>
                <c:pt idx="16">
                  <c:v>94.722766666667212</c:v>
                </c:pt>
                <c:pt idx="17">
                  <c:v>172.37043333333349</c:v>
                </c:pt>
                <c:pt idx="18">
                  <c:v>249.02809999999999</c:v>
                </c:pt>
                <c:pt idx="19">
                  <c:v>326.87576666666655</c:v>
                </c:pt>
                <c:pt idx="20">
                  <c:v>403.68343333333314</c:v>
                </c:pt>
                <c:pt idx="21">
                  <c:v>479.44109999999955</c:v>
                </c:pt>
                <c:pt idx="22">
                  <c:v>554.14876666666669</c:v>
                </c:pt>
                <c:pt idx="23">
                  <c:v>632.00643333333346</c:v>
                </c:pt>
                <c:pt idx="24">
                  <c:v>720.61409999999978</c:v>
                </c:pt>
                <c:pt idx="25">
                  <c:v>809.22176666666655</c:v>
                </c:pt>
                <c:pt idx="26">
                  <c:v>893.00943333333316</c:v>
                </c:pt>
                <c:pt idx="27">
                  <c:v>998.18709999999965</c:v>
                </c:pt>
                <c:pt idx="28">
                  <c:v>1096.3189333333335</c:v>
                </c:pt>
                <c:pt idx="29">
                  <c:v>1189.4949333333334</c:v>
                </c:pt>
                <c:pt idx="30">
                  <c:v>1270.4127666666664</c:v>
                </c:pt>
                <c:pt idx="31">
                  <c:v>1343.4234333333334</c:v>
                </c:pt>
                <c:pt idx="32">
                  <c:v>1416.4245999999998</c:v>
                </c:pt>
                <c:pt idx="33">
                  <c:v>1489.4257666666663</c:v>
                </c:pt>
                <c:pt idx="34">
                  <c:v>1562.4364333333333</c:v>
                </c:pt>
                <c:pt idx="35">
                  <c:v>1635.4375999999997</c:v>
                </c:pt>
                <c:pt idx="36">
                  <c:v>1708.4387666666662</c:v>
                </c:pt>
                <c:pt idx="37">
                  <c:v>1781.4494333333332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77696"/>
        <c:axId val="187279616"/>
      </c:lineChart>
      <c:catAx>
        <c:axId val="1872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279616"/>
        <c:crosses val="autoZero"/>
        <c:auto val="1"/>
        <c:lblAlgn val="ctr"/>
        <c:lblOffset val="100"/>
        <c:noMultiLvlLbl val="0"/>
      </c:catAx>
      <c:valAx>
        <c:axId val="1872796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7277696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Floyd!$U$49:$U$56</c:f>
              <c:strCache>
                <c:ptCount val="8"/>
                <c:pt idx="0">
                  <c:v>ACA Healthcare $254</c:v>
                </c:pt>
                <c:pt idx="1">
                  <c:v>Child Care $905</c:v>
                </c:pt>
                <c:pt idx="2">
                  <c:v>Debt payment &amp; Savings $144</c:v>
                </c:pt>
                <c:pt idx="3">
                  <c:v>Discretionary $16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Floyd!$V$49:$V$56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904.88340000000017</c:v>
                </c:pt>
                <c:pt idx="2">
                  <c:v>144.21800000000002</c:v>
                </c:pt>
                <c:pt idx="3">
                  <c:v>15.805100000000039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Fluvanna!$AK$1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9836834217915199E-2"/>
                  <c:y val="1.079622132253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701636356534897E-2"/>
                  <c:y val="-2.429149797570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5.2214459881351531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Fluvanna!$V$2:$V$39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Fluvanna!$AK$2:$AK$39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500.88327083333343</c:v>
                </c:pt>
                <c:pt idx="3">
                  <c:v>479.18422916666691</c:v>
                </c:pt>
                <c:pt idx="4">
                  <c:v>309.50605021796218</c:v>
                </c:pt>
                <c:pt idx="5">
                  <c:v>274.2602377179619</c:v>
                </c:pt>
                <c:pt idx="6">
                  <c:v>255.04848771796196</c:v>
                </c:pt>
                <c:pt idx="7">
                  <c:v>41.330258551295401</c:v>
                </c:pt>
                <c:pt idx="8">
                  <c:v>92.423529384629092</c:v>
                </c:pt>
                <c:pt idx="9">
                  <c:v>117.50380021796218</c:v>
                </c:pt>
                <c:pt idx="10">
                  <c:v>153.45186271796183</c:v>
                </c:pt>
                <c:pt idx="11">
                  <c:v>157.67177938462919</c:v>
                </c:pt>
                <c:pt idx="12">
                  <c:v>-807.72775000000001</c:v>
                </c:pt>
                <c:pt idx="13">
                  <c:v>-737.22904166666649</c:v>
                </c:pt>
                <c:pt idx="14">
                  <c:v>-665.57416666666631</c:v>
                </c:pt>
                <c:pt idx="15">
                  <c:v>-585.4064999999996</c:v>
                </c:pt>
                <c:pt idx="16">
                  <c:v>-506.48883333333242</c:v>
                </c:pt>
                <c:pt idx="17">
                  <c:v>-428.84116666666614</c:v>
                </c:pt>
                <c:pt idx="18">
                  <c:v>-352.18349999999964</c:v>
                </c:pt>
                <c:pt idx="19">
                  <c:v>-274.33583333333308</c:v>
                </c:pt>
                <c:pt idx="20">
                  <c:v>-197.52816666666649</c:v>
                </c:pt>
                <c:pt idx="21">
                  <c:v>-121.77050000000008</c:v>
                </c:pt>
                <c:pt idx="22">
                  <c:v>-47.062833333333856</c:v>
                </c:pt>
                <c:pt idx="23">
                  <c:v>30.794833333333827</c:v>
                </c:pt>
                <c:pt idx="24">
                  <c:v>132.42250000000013</c:v>
                </c:pt>
                <c:pt idx="25">
                  <c:v>237.60016666666661</c:v>
                </c:pt>
                <c:pt idx="26">
                  <c:v>342.77783333333355</c:v>
                </c:pt>
                <c:pt idx="27">
                  <c:v>447.95550000000003</c:v>
                </c:pt>
                <c:pt idx="28">
                  <c:v>546.08733333333385</c:v>
                </c:pt>
                <c:pt idx="29">
                  <c:v>639.26333333333378</c:v>
                </c:pt>
                <c:pt idx="30">
                  <c:v>720.18116666666674</c:v>
                </c:pt>
                <c:pt idx="31">
                  <c:v>793.19183333333376</c:v>
                </c:pt>
                <c:pt idx="32">
                  <c:v>866.19300000000021</c:v>
                </c:pt>
                <c:pt idx="33">
                  <c:v>939.19416666666666</c:v>
                </c:pt>
                <c:pt idx="34">
                  <c:v>1012.2048333333337</c:v>
                </c:pt>
                <c:pt idx="35">
                  <c:v>1085.2060000000001</c:v>
                </c:pt>
                <c:pt idx="36">
                  <c:v>1158.2071666666666</c:v>
                </c:pt>
                <c:pt idx="37">
                  <c:v>1231.2178333333336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87904"/>
        <c:axId val="187790080"/>
      </c:lineChart>
      <c:catAx>
        <c:axId val="1877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790080"/>
        <c:crosses val="autoZero"/>
        <c:auto val="1"/>
        <c:lblAlgn val="ctr"/>
        <c:lblOffset val="100"/>
        <c:noMultiLvlLbl val="0"/>
      </c:catAx>
      <c:valAx>
        <c:axId val="187790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778790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Fluvanna!$U$49:$U$56</c:f>
              <c:strCache>
                <c:ptCount val="8"/>
                <c:pt idx="0">
                  <c:v>ACA Healthcare $480</c:v>
                </c:pt>
                <c:pt idx="1">
                  <c:v>Child Care $1111</c:v>
                </c:pt>
                <c:pt idx="2">
                  <c:v>Debt payment &amp; Savings $189</c:v>
                </c:pt>
                <c:pt idx="3">
                  <c:v>Discretionary $31</c:v>
                </c:pt>
                <c:pt idx="4">
                  <c:v>Food $619 </c:v>
                </c:pt>
                <c:pt idx="5">
                  <c:v>Housing $1,038</c:v>
                </c:pt>
                <c:pt idx="6">
                  <c:v>Taxes $1,296</c:v>
                </c:pt>
                <c:pt idx="7">
                  <c:v>Transportation $303</c:v>
                </c:pt>
              </c:strCache>
            </c:strRef>
          </c:cat>
          <c:val>
            <c:numRef>
              <c:f>Fluvanna!$V$49:$V$56</c:f>
              <c:numCache>
                <c:formatCode>"$"#,##0</c:formatCode>
                <c:ptCount val="8"/>
                <c:pt idx="0">
                  <c:v>480.14</c:v>
                </c:pt>
                <c:pt idx="1">
                  <c:v>1110.645</c:v>
                </c:pt>
                <c:pt idx="2">
                  <c:v>188.50333333333336</c:v>
                </c:pt>
                <c:pt idx="3">
                  <c:v>30.794833333333827</c:v>
                </c:pt>
                <c:pt idx="4">
                  <c:v>619.0335</c:v>
                </c:pt>
                <c:pt idx="5">
                  <c:v>1038</c:v>
                </c:pt>
                <c:pt idx="6">
                  <c:v>1296.0333333333333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'Franklin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5268074851689492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'Franklin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'Franklin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274.47023771796194</c:v>
                </c:pt>
                <c:pt idx="6">
                  <c:v>167.60374999999976</c:v>
                </c:pt>
                <c:pt idx="7">
                  <c:v>-32.077083333333576</c:v>
                </c:pt>
                <c:pt idx="8">
                  <c:v>70.103583333333518</c:v>
                </c:pt>
                <c:pt idx="9">
                  <c:v>-717.99675000000025</c:v>
                </c:pt>
                <c:pt idx="10">
                  <c:v>-613.02029166666671</c:v>
                </c:pt>
                <c:pt idx="11">
                  <c:v>-542.12495833333287</c:v>
                </c:pt>
                <c:pt idx="12">
                  <c:v>-564.50475000000006</c:v>
                </c:pt>
                <c:pt idx="13">
                  <c:v>-494.00604166666653</c:v>
                </c:pt>
                <c:pt idx="14">
                  <c:v>-398.05116666666663</c:v>
                </c:pt>
                <c:pt idx="15">
                  <c:v>-317.88349999999946</c:v>
                </c:pt>
                <c:pt idx="16">
                  <c:v>-238.96583333333274</c:v>
                </c:pt>
                <c:pt idx="17">
                  <c:v>-161.318166666666</c:v>
                </c:pt>
                <c:pt idx="18">
                  <c:v>-84.660499999999956</c:v>
                </c:pt>
                <c:pt idx="19">
                  <c:v>-6.8128333333329465</c:v>
                </c:pt>
                <c:pt idx="20">
                  <c:v>69.994833333333645</c:v>
                </c:pt>
                <c:pt idx="21">
                  <c:v>145.75250000000005</c:v>
                </c:pt>
                <c:pt idx="22">
                  <c:v>220.46016666666628</c:v>
                </c:pt>
                <c:pt idx="23">
                  <c:v>298.31783333333351</c:v>
                </c:pt>
                <c:pt idx="24">
                  <c:v>386.92549999999983</c:v>
                </c:pt>
                <c:pt idx="25">
                  <c:v>475.5331666666666</c:v>
                </c:pt>
                <c:pt idx="26">
                  <c:v>559.32083333333367</c:v>
                </c:pt>
                <c:pt idx="27">
                  <c:v>664.49850000000015</c:v>
                </c:pt>
                <c:pt idx="28">
                  <c:v>762.63033333333397</c:v>
                </c:pt>
                <c:pt idx="29">
                  <c:v>855.8063333333339</c:v>
                </c:pt>
                <c:pt idx="30">
                  <c:v>936.72416666666686</c:v>
                </c:pt>
                <c:pt idx="31">
                  <c:v>1009.7348333333339</c:v>
                </c:pt>
                <c:pt idx="32">
                  <c:v>1082.7360000000003</c:v>
                </c:pt>
                <c:pt idx="33">
                  <c:v>1155.7371666666668</c:v>
                </c:pt>
                <c:pt idx="34">
                  <c:v>1228.7478333333338</c:v>
                </c:pt>
                <c:pt idx="35">
                  <c:v>1301.7490000000003</c:v>
                </c:pt>
                <c:pt idx="36">
                  <c:v>1374.7501666666667</c:v>
                </c:pt>
                <c:pt idx="37">
                  <c:v>1447.7608333333337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95552"/>
        <c:axId val="187497472"/>
      </c:lineChart>
      <c:catAx>
        <c:axId val="18749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497472"/>
        <c:crosses val="autoZero"/>
        <c:auto val="1"/>
        <c:lblAlgn val="ctr"/>
        <c:lblOffset val="100"/>
        <c:noMultiLvlLbl val="0"/>
      </c:catAx>
      <c:valAx>
        <c:axId val="187497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749555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'Franklin City'!$U$49:$U$56</c:f>
              <c:strCache>
                <c:ptCount val="8"/>
                <c:pt idx="0">
                  <c:v>ACA Healthcare $199</c:v>
                </c:pt>
                <c:pt idx="1">
                  <c:v>Child Care $173</c:v>
                </c:pt>
                <c:pt idx="2">
                  <c:v>Debt payment &amp; Savings $109</c:v>
                </c:pt>
                <c:pt idx="3">
                  <c:v>Discretionary $70</c:v>
                </c:pt>
                <c:pt idx="4">
                  <c:v>Food $526</c:v>
                </c:pt>
                <c:pt idx="5">
                  <c:v>Housing $806</c:v>
                </c:pt>
                <c:pt idx="6">
                  <c:v>Taxes $282</c:v>
                </c:pt>
                <c:pt idx="7">
                  <c:v>Transportation $303</c:v>
                </c:pt>
              </c:strCache>
            </c:strRef>
          </c:cat>
          <c:val>
            <c:numRef>
              <c:f>'Franklin City'!$V$49:$V$56</c:f>
              <c:numCache>
                <c:formatCode>"$"#,##0</c:formatCode>
                <c:ptCount val="8"/>
                <c:pt idx="0">
                  <c:v>199.03</c:v>
                </c:pt>
                <c:pt idx="1">
                  <c:v>172.767</c:v>
                </c:pt>
                <c:pt idx="2">
                  <c:v>109.31608333333334</c:v>
                </c:pt>
                <c:pt idx="3">
                  <c:v>70.103583333333518</c:v>
                </c:pt>
                <c:pt idx="4">
                  <c:v>526.15499999999997</c:v>
                </c:pt>
                <c:pt idx="5">
                  <c:v>806</c:v>
                </c:pt>
                <c:pt idx="6">
                  <c:v>281.77833333333336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Franklin!$AK$1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0349657742731965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Franklin!$V$2:$V$39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Franklin!$AK$2:$AK$39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500.44327083333337</c:v>
                </c:pt>
                <c:pt idx="3">
                  <c:v>478.74422916666686</c:v>
                </c:pt>
                <c:pt idx="4">
                  <c:v>309.06605021796236</c:v>
                </c:pt>
                <c:pt idx="5">
                  <c:v>273.82023771796207</c:v>
                </c:pt>
                <c:pt idx="6">
                  <c:v>234.40374999999972</c:v>
                </c:pt>
                <c:pt idx="7">
                  <c:v>130.27291666666656</c:v>
                </c:pt>
                <c:pt idx="8">
                  <c:v>232.4535833333332</c:v>
                </c:pt>
                <c:pt idx="9">
                  <c:v>-595.62996999999996</c:v>
                </c:pt>
                <c:pt idx="10">
                  <c:v>-494.89351166666665</c:v>
                </c:pt>
                <c:pt idx="11">
                  <c:v>-426.72817833333329</c:v>
                </c:pt>
                <c:pt idx="12">
                  <c:v>-449.10797000000048</c:v>
                </c:pt>
                <c:pt idx="13">
                  <c:v>-378.60926166666741</c:v>
                </c:pt>
                <c:pt idx="14">
                  <c:v>-291.19438666666656</c:v>
                </c:pt>
                <c:pt idx="15">
                  <c:v>-211.02671999999984</c:v>
                </c:pt>
                <c:pt idx="16">
                  <c:v>-132.10905333333267</c:v>
                </c:pt>
                <c:pt idx="17">
                  <c:v>-54.461386666666385</c:v>
                </c:pt>
                <c:pt idx="18">
                  <c:v>22.196280000000115</c:v>
                </c:pt>
                <c:pt idx="19">
                  <c:v>100.04394666666713</c:v>
                </c:pt>
                <c:pt idx="20">
                  <c:v>176.85161333333372</c:v>
                </c:pt>
                <c:pt idx="21">
                  <c:v>252.60928000000013</c:v>
                </c:pt>
                <c:pt idx="22">
                  <c:v>327.31694666666635</c:v>
                </c:pt>
                <c:pt idx="23">
                  <c:v>405.17461333333358</c:v>
                </c:pt>
                <c:pt idx="24">
                  <c:v>493.7822799999999</c:v>
                </c:pt>
                <c:pt idx="25">
                  <c:v>582.38994666666622</c:v>
                </c:pt>
                <c:pt idx="26">
                  <c:v>666.17761333333328</c:v>
                </c:pt>
                <c:pt idx="27">
                  <c:v>771.35527999999977</c:v>
                </c:pt>
                <c:pt idx="28">
                  <c:v>869.48711333333358</c:v>
                </c:pt>
                <c:pt idx="29">
                  <c:v>962.66311333333351</c:v>
                </c:pt>
                <c:pt idx="30">
                  <c:v>1043.5809466666665</c:v>
                </c:pt>
                <c:pt idx="31">
                  <c:v>1116.5916133333335</c:v>
                </c:pt>
                <c:pt idx="32">
                  <c:v>1189.5927799999999</c:v>
                </c:pt>
                <c:pt idx="33">
                  <c:v>1262.5939466666664</c:v>
                </c:pt>
                <c:pt idx="34">
                  <c:v>1335.6046133333334</c:v>
                </c:pt>
                <c:pt idx="35">
                  <c:v>1408.6057799999999</c:v>
                </c:pt>
                <c:pt idx="36">
                  <c:v>1481.6069466666663</c:v>
                </c:pt>
                <c:pt idx="37">
                  <c:v>1554.6176133333333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48992"/>
        <c:axId val="188626432"/>
      </c:lineChart>
      <c:catAx>
        <c:axId val="18694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8626432"/>
        <c:crosses val="autoZero"/>
        <c:auto val="1"/>
        <c:lblAlgn val="ctr"/>
        <c:lblOffset val="100"/>
        <c:noMultiLvlLbl val="0"/>
      </c:catAx>
      <c:valAx>
        <c:axId val="1886264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694899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Amelia!$AK$1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5.2214459881351594E-2"/>
                  <c:y val="-1.3201320132013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Amelia!$V$2:$V$39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Amelia!$AK$2:$AK$39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515.0532708333335</c:v>
                </c:pt>
                <c:pt idx="3">
                  <c:v>493.35422916666676</c:v>
                </c:pt>
                <c:pt idx="4">
                  <c:v>323.67605021796226</c:v>
                </c:pt>
                <c:pt idx="5">
                  <c:v>288.43023771796197</c:v>
                </c:pt>
                <c:pt idx="6">
                  <c:v>269.21848771796203</c:v>
                </c:pt>
                <c:pt idx="7">
                  <c:v>55.500258551295246</c:v>
                </c:pt>
                <c:pt idx="8">
                  <c:v>106.59352938462916</c:v>
                </c:pt>
                <c:pt idx="9">
                  <c:v>-573.36277978203816</c:v>
                </c:pt>
                <c:pt idx="10">
                  <c:v>-603.13887166666655</c:v>
                </c:pt>
                <c:pt idx="11">
                  <c:v>-532.24353833333271</c:v>
                </c:pt>
                <c:pt idx="12">
                  <c:v>-554.6233299999999</c:v>
                </c:pt>
                <c:pt idx="13">
                  <c:v>-484.12462166666683</c:v>
                </c:pt>
                <c:pt idx="14">
                  <c:v>-396.23974666666663</c:v>
                </c:pt>
                <c:pt idx="15">
                  <c:v>-316.07207999999946</c:v>
                </c:pt>
                <c:pt idx="16">
                  <c:v>-237.15441333333274</c:v>
                </c:pt>
                <c:pt idx="17">
                  <c:v>-159.506746666666</c:v>
                </c:pt>
                <c:pt idx="18">
                  <c:v>-82.33907999999974</c:v>
                </c:pt>
                <c:pt idx="19">
                  <c:v>-5.0014133333329482</c:v>
                </c:pt>
                <c:pt idx="20">
                  <c:v>71.806253333333643</c:v>
                </c:pt>
                <c:pt idx="21">
                  <c:v>147.56392000000005</c:v>
                </c:pt>
                <c:pt idx="22">
                  <c:v>222.27158666666628</c:v>
                </c:pt>
                <c:pt idx="23">
                  <c:v>300.12925333333351</c:v>
                </c:pt>
                <c:pt idx="24">
                  <c:v>400.9669200000003</c:v>
                </c:pt>
                <c:pt idx="25">
                  <c:v>506.14458666666678</c:v>
                </c:pt>
                <c:pt idx="26">
                  <c:v>611.32225333333372</c:v>
                </c:pt>
                <c:pt idx="27">
                  <c:v>716.4999200000002</c:v>
                </c:pt>
                <c:pt idx="28">
                  <c:v>814.63175333333402</c:v>
                </c:pt>
                <c:pt idx="29">
                  <c:v>907.80775333333395</c:v>
                </c:pt>
                <c:pt idx="30">
                  <c:v>988.72558666666691</c:v>
                </c:pt>
                <c:pt idx="31">
                  <c:v>1061.7362533333339</c:v>
                </c:pt>
                <c:pt idx="32">
                  <c:v>1134.7374200000004</c:v>
                </c:pt>
                <c:pt idx="33">
                  <c:v>1207.7385866666668</c:v>
                </c:pt>
                <c:pt idx="34">
                  <c:v>1280.7492533333339</c:v>
                </c:pt>
                <c:pt idx="35">
                  <c:v>1353.7504200000003</c:v>
                </c:pt>
                <c:pt idx="36">
                  <c:v>1426.7515866666668</c:v>
                </c:pt>
                <c:pt idx="37">
                  <c:v>1499.7622533333338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043584"/>
        <c:axId val="181045504"/>
      </c:lineChart>
      <c:catAx>
        <c:axId val="1810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1045504"/>
        <c:crosses val="autoZero"/>
        <c:auto val="1"/>
        <c:lblAlgn val="ctr"/>
        <c:lblOffset val="100"/>
        <c:noMultiLvlLbl val="0"/>
      </c:catAx>
      <c:valAx>
        <c:axId val="1810455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1043584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Franklin!$U$49:$U$56</c:f>
              <c:strCache>
                <c:ptCount val="8"/>
                <c:pt idx="0">
                  <c:v>ACA Healthcare $353</c:v>
                </c:pt>
                <c:pt idx="1">
                  <c:v>Child Care $1116</c:v>
                </c:pt>
                <c:pt idx="2">
                  <c:v>Debt payment &amp; Savings $161</c:v>
                </c:pt>
                <c:pt idx="3">
                  <c:v>Discretionary $22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$984</c:v>
                </c:pt>
                <c:pt idx="7">
                  <c:v>Transportation $303</c:v>
                </c:pt>
              </c:strCache>
            </c:strRef>
          </c:cat>
          <c:val>
            <c:numRef>
              <c:f>Franklin!$V$49:$V$56</c:f>
              <c:numCache>
                <c:formatCode>"$"#,##0</c:formatCode>
                <c:ptCount val="8"/>
                <c:pt idx="0">
                  <c:v>352.94</c:v>
                </c:pt>
                <c:pt idx="1">
                  <c:v>1115.55522</c:v>
                </c:pt>
                <c:pt idx="2">
                  <c:v>160.82500000000002</c:v>
                </c:pt>
                <c:pt idx="3">
                  <c:v>22.196280000000115</c:v>
                </c:pt>
                <c:pt idx="4">
                  <c:v>619.0335</c:v>
                </c:pt>
                <c:pt idx="5">
                  <c:v>643</c:v>
                </c:pt>
                <c:pt idx="6">
                  <c:v>983.60000000000014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Frederick!$AK$1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5.0349657742731826E-2"/>
                  <c:y val="-8.09716599190283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Frederick!$V$2:$V$39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Frederick!$AK$2:$AK$39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498.74327083333333</c:v>
                </c:pt>
                <c:pt idx="3">
                  <c:v>477.04422916666681</c:v>
                </c:pt>
                <c:pt idx="4">
                  <c:v>307.36605021796231</c:v>
                </c:pt>
                <c:pt idx="5">
                  <c:v>272.12023771796203</c:v>
                </c:pt>
                <c:pt idx="6">
                  <c:v>252.90848771796186</c:v>
                </c:pt>
                <c:pt idx="7">
                  <c:v>39.190258551295301</c:v>
                </c:pt>
                <c:pt idx="8">
                  <c:v>90.283529384629219</c:v>
                </c:pt>
                <c:pt idx="9">
                  <c:v>-934.43195000000014</c:v>
                </c:pt>
                <c:pt idx="10">
                  <c:v>-829.75549166666679</c:v>
                </c:pt>
                <c:pt idx="11">
                  <c:v>-758.86015833333295</c:v>
                </c:pt>
                <c:pt idx="12">
                  <c:v>-781.23995000000014</c:v>
                </c:pt>
                <c:pt idx="13">
                  <c:v>-710.74124166666661</c:v>
                </c:pt>
                <c:pt idx="14">
                  <c:v>-617.1263666666664</c:v>
                </c:pt>
                <c:pt idx="15">
                  <c:v>-536.95869999999968</c:v>
                </c:pt>
                <c:pt idx="16">
                  <c:v>-458.04103333333296</c:v>
                </c:pt>
                <c:pt idx="17">
                  <c:v>-380.39336666666622</c:v>
                </c:pt>
                <c:pt idx="18">
                  <c:v>-303.73569999999972</c:v>
                </c:pt>
                <c:pt idx="19">
                  <c:v>-225.88803333333317</c:v>
                </c:pt>
                <c:pt idx="20">
                  <c:v>-149.08036666666658</c:v>
                </c:pt>
                <c:pt idx="21">
                  <c:v>-73.322700000000168</c:v>
                </c:pt>
                <c:pt idx="22">
                  <c:v>1.3849666666660596</c:v>
                </c:pt>
                <c:pt idx="23">
                  <c:v>79.242633333333742</c:v>
                </c:pt>
                <c:pt idx="24">
                  <c:v>167.85030000000006</c:v>
                </c:pt>
                <c:pt idx="25">
                  <c:v>256.45796666666638</c:v>
                </c:pt>
                <c:pt idx="26">
                  <c:v>339.60563333333357</c:v>
                </c:pt>
                <c:pt idx="27">
                  <c:v>444.78330000000005</c:v>
                </c:pt>
                <c:pt idx="28">
                  <c:v>542.91513333333387</c:v>
                </c:pt>
                <c:pt idx="29">
                  <c:v>636.0911333333338</c:v>
                </c:pt>
                <c:pt idx="30">
                  <c:v>717.00896666666677</c:v>
                </c:pt>
                <c:pt idx="31">
                  <c:v>790.01963333333379</c:v>
                </c:pt>
                <c:pt idx="32">
                  <c:v>863.02080000000024</c:v>
                </c:pt>
                <c:pt idx="33">
                  <c:v>936.02196666666669</c:v>
                </c:pt>
                <c:pt idx="34">
                  <c:v>1009.0326333333337</c:v>
                </c:pt>
                <c:pt idx="35">
                  <c:v>1082.0338000000002</c:v>
                </c:pt>
                <c:pt idx="36">
                  <c:v>1155.0349666666666</c:v>
                </c:pt>
                <c:pt idx="37">
                  <c:v>1228.0456333333336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704640"/>
        <c:axId val="188706816"/>
      </c:lineChart>
      <c:catAx>
        <c:axId val="18870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8706816"/>
        <c:crosses val="autoZero"/>
        <c:auto val="1"/>
        <c:lblAlgn val="ctr"/>
        <c:lblOffset val="100"/>
        <c:noMultiLvlLbl val="0"/>
      </c:catAx>
      <c:valAx>
        <c:axId val="1887068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870464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Frederick!$U$49:$U$56</c:f>
              <c:strCache>
                <c:ptCount val="8"/>
                <c:pt idx="0">
                  <c:v>ACA Healthcare $457</c:v>
                </c:pt>
                <c:pt idx="1">
                  <c:v>Child Care $1,277</c:v>
                </c:pt>
                <c:pt idx="2">
                  <c:v>Debt payment &amp; Savings $183</c:v>
                </c:pt>
                <c:pt idx="3">
                  <c:v>Discretionary $1</c:v>
                </c:pt>
                <c:pt idx="4">
                  <c:v>Food $619 </c:v>
                </c:pt>
                <c:pt idx="5">
                  <c:v>Housing $819</c:v>
                </c:pt>
                <c:pt idx="6">
                  <c:v>Taxes $1,234</c:v>
                </c:pt>
                <c:pt idx="7">
                  <c:v>Transportation $303</c:v>
                </c:pt>
              </c:strCache>
            </c:strRef>
          </c:cat>
          <c:val>
            <c:numRef>
              <c:f>Frederick!$V$49:$V$56</c:f>
              <c:numCache>
                <c:formatCode>"$"#,##0</c:formatCode>
                <c:ptCount val="8"/>
                <c:pt idx="0">
                  <c:v>457.36</c:v>
                </c:pt>
                <c:pt idx="1">
                  <c:v>1276.6572000000001</c:v>
                </c:pt>
                <c:pt idx="2">
                  <c:v>182.96766666666667</c:v>
                </c:pt>
                <c:pt idx="3">
                  <c:v>1.3849666666660596</c:v>
                </c:pt>
                <c:pt idx="4">
                  <c:v>619.0335</c:v>
                </c:pt>
                <c:pt idx="5">
                  <c:v>819</c:v>
                </c:pt>
                <c:pt idx="6">
                  <c:v>1233.5466666666666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0978938895279"/>
          <c:y val="0.11894736842105263"/>
          <c:w val="0.84229676666802733"/>
          <c:h val="0.64685772578022893"/>
        </c:manualLayout>
      </c:layout>
      <c:lineChart>
        <c:grouping val="standard"/>
        <c:varyColors val="0"/>
        <c:ser>
          <c:idx val="0"/>
          <c:order val="0"/>
          <c:tx>
            <c:strRef>
              <c:f>'Fredericksburg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9053617319694924E-2"/>
                  <c:y val="1.5850255560160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396350038925924E-2"/>
                  <c:y val="-1.923746373808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1"/>
              <c:layout>
                <c:manualLayout>
                  <c:x val="-3.3566438495154595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2890449188253098E-2"/>
                  <c:y val="1.079622132253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4.9221525866274013E-2"/>
                  <c:y val="2.1248366221428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9"/>
              <c:delete val="1"/>
            </c:dLbl>
            <c:dLbl>
              <c:idx val="34"/>
              <c:layout>
                <c:manualLayout>
                  <c:x val="-4.8130543197774454E-2"/>
                  <c:y val="-1.6538408407451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'Fredericksburg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'Fredericksburg City'!$AK$2:$AK$39</c:f>
              <c:numCache>
                <c:formatCode>"$"#,##0</c:formatCode>
                <c:ptCount val="38"/>
                <c:pt idx="0">
                  <c:v>171.29649999999992</c:v>
                </c:pt>
                <c:pt idx="1">
                  <c:v>805.53325000000007</c:v>
                </c:pt>
                <c:pt idx="2">
                  <c:v>484.98327083333356</c:v>
                </c:pt>
                <c:pt idx="3">
                  <c:v>463.28422916666705</c:v>
                </c:pt>
                <c:pt idx="4">
                  <c:v>316.35605021796232</c:v>
                </c:pt>
                <c:pt idx="5">
                  <c:v>281.11023771796204</c:v>
                </c:pt>
                <c:pt idx="6">
                  <c:v>261.89848771796187</c:v>
                </c:pt>
                <c:pt idx="7">
                  <c:v>48.18025855129531</c:v>
                </c:pt>
                <c:pt idx="8">
                  <c:v>99.273529384629001</c:v>
                </c:pt>
                <c:pt idx="9">
                  <c:v>124.35380021796209</c:v>
                </c:pt>
                <c:pt idx="10">
                  <c:v>139.22186271796227</c:v>
                </c:pt>
                <c:pt idx="11">
                  <c:v>143.44177938462917</c:v>
                </c:pt>
                <c:pt idx="12">
                  <c:v>-1285.246128115371</c:v>
                </c:pt>
                <c:pt idx="13">
                  <c:v>-1265.8348156153716</c:v>
                </c:pt>
                <c:pt idx="14">
                  <c:v>-1216.5909197820374</c:v>
                </c:pt>
                <c:pt idx="15">
                  <c:v>-1188.4132531153705</c:v>
                </c:pt>
                <c:pt idx="16">
                  <c:v>-1161.4955864487038</c:v>
                </c:pt>
                <c:pt idx="17">
                  <c:v>-1347.7798866666662</c:v>
                </c:pt>
                <c:pt idx="18">
                  <c:v>-1271.1222200000002</c:v>
                </c:pt>
                <c:pt idx="19">
                  <c:v>-1193.2745533333332</c:v>
                </c:pt>
                <c:pt idx="20">
                  <c:v>-1116.4668866666666</c:v>
                </c:pt>
                <c:pt idx="21">
                  <c:v>-1040.7192200000004</c:v>
                </c:pt>
                <c:pt idx="22">
                  <c:v>-966.01155333333327</c:v>
                </c:pt>
                <c:pt idx="23">
                  <c:v>-888.14388666666628</c:v>
                </c:pt>
                <c:pt idx="24">
                  <c:v>-799.5362199999995</c:v>
                </c:pt>
                <c:pt idx="25">
                  <c:v>-710.92855333333364</c:v>
                </c:pt>
                <c:pt idx="26">
                  <c:v>-620.84088666666594</c:v>
                </c:pt>
                <c:pt idx="27">
                  <c:v>-515.66321999999946</c:v>
                </c:pt>
                <c:pt idx="28">
                  <c:v>-417.53138666666564</c:v>
                </c:pt>
                <c:pt idx="29">
                  <c:v>-324.35538666666616</c:v>
                </c:pt>
                <c:pt idx="30">
                  <c:v>-243.4375533333332</c:v>
                </c:pt>
                <c:pt idx="31">
                  <c:v>-170.42688666666618</c:v>
                </c:pt>
                <c:pt idx="32">
                  <c:v>-97.425719999999274</c:v>
                </c:pt>
                <c:pt idx="33">
                  <c:v>-24.424553333333279</c:v>
                </c:pt>
                <c:pt idx="34">
                  <c:v>48.586113333333742</c:v>
                </c:pt>
                <c:pt idx="35">
                  <c:v>121.58728000000065</c:v>
                </c:pt>
                <c:pt idx="36">
                  <c:v>194.58844666666664</c:v>
                </c:pt>
                <c:pt idx="37">
                  <c:v>267.59911333333366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5983360"/>
        <c:axId val="185985280"/>
      </c:lineChart>
      <c:catAx>
        <c:axId val="18598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5985280"/>
        <c:crosses val="autoZero"/>
        <c:auto val="1"/>
        <c:lblAlgn val="ctr"/>
        <c:lblOffset val="100"/>
        <c:noMultiLvlLbl val="0"/>
      </c:catAx>
      <c:valAx>
        <c:axId val="1859852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5983360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'Fredericksburg City'!$U$49:$U$56</c:f>
              <c:strCache>
                <c:ptCount val="8"/>
                <c:pt idx="0">
                  <c:v>ACA Healthcare $514</c:v>
                </c:pt>
                <c:pt idx="1">
                  <c:v>Child Care $1,624</c:v>
                </c:pt>
                <c:pt idx="2">
                  <c:v>Debt payment &amp; Savings $240</c:v>
                </c:pt>
                <c:pt idx="3">
                  <c:v>Discretionary $49</c:v>
                </c:pt>
                <c:pt idx="4">
                  <c:v>Food $619</c:v>
                </c:pt>
                <c:pt idx="5">
                  <c:v>Housing $1,458</c:v>
                </c:pt>
                <c:pt idx="6">
                  <c:v>Taxes $2,170</c:v>
                </c:pt>
                <c:pt idx="7">
                  <c:v>Transportation $303</c:v>
                </c:pt>
              </c:strCache>
            </c:strRef>
          </c:cat>
          <c:val>
            <c:numRef>
              <c:f>'Fredericksburg City'!$V$49:$V$56</c:f>
              <c:numCache>
                <c:formatCode>"$"#,##0</c:formatCode>
                <c:ptCount val="8"/>
                <c:pt idx="0">
                  <c:v>513.84</c:v>
                </c:pt>
                <c:pt idx="1">
                  <c:v>1624.1137200000001</c:v>
                </c:pt>
                <c:pt idx="2">
                  <c:v>240.34333333333336</c:v>
                </c:pt>
                <c:pt idx="3">
                  <c:v>48.586113333333742</c:v>
                </c:pt>
                <c:pt idx="4">
                  <c:v>619.0335</c:v>
                </c:pt>
                <c:pt idx="5">
                  <c:v>1458</c:v>
                </c:pt>
                <c:pt idx="6">
                  <c:v>2169.8033333333333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'Galax City'!$AK$1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972032079295498E-2"/>
                  <c:y val="-2.4291497975708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296042772393997E-2"/>
                  <c:y val="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'Galax City'!$V$2:$V$39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'Galax City'!$AK$2:$AK$39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501.09327083333346</c:v>
                </c:pt>
                <c:pt idx="3">
                  <c:v>479.39422916666672</c:v>
                </c:pt>
                <c:pt idx="4">
                  <c:v>309.71605021796222</c:v>
                </c:pt>
                <c:pt idx="5">
                  <c:v>269.47808333333342</c:v>
                </c:pt>
                <c:pt idx="6">
                  <c:v>235.05374999999981</c:v>
                </c:pt>
                <c:pt idx="7">
                  <c:v>130.92291666666642</c:v>
                </c:pt>
                <c:pt idx="8">
                  <c:v>233.10358333333329</c:v>
                </c:pt>
                <c:pt idx="9">
                  <c:v>-321.17675000000008</c:v>
                </c:pt>
                <c:pt idx="10">
                  <c:v>-216.20029166666654</c:v>
                </c:pt>
                <c:pt idx="11">
                  <c:v>-145.30495833333271</c:v>
                </c:pt>
                <c:pt idx="12">
                  <c:v>-167.68474999999989</c:v>
                </c:pt>
                <c:pt idx="13">
                  <c:v>-97.186041666666824</c:v>
                </c:pt>
                <c:pt idx="14">
                  <c:v>-1.2311666666664678</c:v>
                </c:pt>
                <c:pt idx="15">
                  <c:v>78.936500000000251</c:v>
                </c:pt>
                <c:pt idx="16">
                  <c:v>157.85416666666742</c:v>
                </c:pt>
                <c:pt idx="17">
                  <c:v>235.50183333333371</c:v>
                </c:pt>
                <c:pt idx="18">
                  <c:v>312.15950000000021</c:v>
                </c:pt>
                <c:pt idx="19">
                  <c:v>390.00716666666676</c:v>
                </c:pt>
                <c:pt idx="20">
                  <c:v>466.81483333333335</c:v>
                </c:pt>
                <c:pt idx="21">
                  <c:v>542.57249999999976</c:v>
                </c:pt>
                <c:pt idx="22">
                  <c:v>617.2801666666669</c:v>
                </c:pt>
                <c:pt idx="23">
                  <c:v>695.13783333333367</c:v>
                </c:pt>
                <c:pt idx="24">
                  <c:v>783.74549999999999</c:v>
                </c:pt>
                <c:pt idx="25">
                  <c:v>872.35316666666677</c:v>
                </c:pt>
                <c:pt idx="26">
                  <c:v>956.14083333333338</c:v>
                </c:pt>
                <c:pt idx="27">
                  <c:v>1061.3184999999999</c:v>
                </c:pt>
                <c:pt idx="28">
                  <c:v>1159.4503333333337</c:v>
                </c:pt>
                <c:pt idx="29">
                  <c:v>1252.6263333333336</c:v>
                </c:pt>
                <c:pt idx="30">
                  <c:v>1333.5441666666666</c:v>
                </c:pt>
                <c:pt idx="31">
                  <c:v>1406.5548333333336</c:v>
                </c:pt>
                <c:pt idx="32">
                  <c:v>1479.556</c:v>
                </c:pt>
                <c:pt idx="33">
                  <c:v>1552.5571666666665</c:v>
                </c:pt>
                <c:pt idx="34">
                  <c:v>1625.5678333333335</c:v>
                </c:pt>
                <c:pt idx="35">
                  <c:v>1698.569</c:v>
                </c:pt>
                <c:pt idx="36">
                  <c:v>1771.5701666666664</c:v>
                </c:pt>
                <c:pt idx="37">
                  <c:v>1844.5808333333334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21088"/>
        <c:axId val="188531456"/>
      </c:lineChart>
      <c:catAx>
        <c:axId val="1885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8531456"/>
        <c:crosses val="autoZero"/>
        <c:auto val="1"/>
        <c:lblAlgn val="ctr"/>
        <c:lblOffset val="100"/>
        <c:noMultiLvlLbl val="0"/>
      </c:catAx>
      <c:valAx>
        <c:axId val="1885314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852108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'Galax City'!$U$49:$U$56</c:f>
              <c:strCache>
                <c:ptCount val="8"/>
                <c:pt idx="0">
                  <c:v>ACA Healthcare $254</c:v>
                </c:pt>
                <c:pt idx="1">
                  <c:v>Child Care $842</c:v>
                </c:pt>
                <c:pt idx="2">
                  <c:v>Debt payment &amp; Savings $144</c:v>
                </c:pt>
                <c:pt idx="3">
                  <c:v>Discretionary $79</c:v>
                </c:pt>
                <c:pt idx="4">
                  <c:v>Food $619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'Galax City'!$V$49:$V$56</c:f>
              <c:numCache>
                <c:formatCode>"$"#,##0</c:formatCode>
                <c:ptCount val="8"/>
                <c:pt idx="0">
                  <c:v>254.47000000000003</c:v>
                </c:pt>
                <c:pt idx="1">
                  <c:v>841.75200000000007</c:v>
                </c:pt>
                <c:pt idx="2">
                  <c:v>144.21800000000002</c:v>
                </c:pt>
                <c:pt idx="3">
                  <c:v>78.936500000000251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Giles!$AK$1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16341689881E-2"/>
                  <c:y val="-3.9483675018982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4.4755251326872796E-2"/>
                  <c:y val="-1.3495276653171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Giles!$V$2:$V$39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Giles!$AK$2:$AK$39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504.90327083333341</c:v>
                </c:pt>
                <c:pt idx="3">
                  <c:v>483.20422916666689</c:v>
                </c:pt>
                <c:pt idx="4">
                  <c:v>313.52605021796217</c:v>
                </c:pt>
                <c:pt idx="5">
                  <c:v>278.28023771796188</c:v>
                </c:pt>
                <c:pt idx="6">
                  <c:v>238.86374999999975</c:v>
                </c:pt>
                <c:pt idx="7">
                  <c:v>134.7329166666666</c:v>
                </c:pt>
                <c:pt idx="8">
                  <c:v>236.91358333333324</c:v>
                </c:pt>
                <c:pt idx="9">
                  <c:v>-380.4981499999999</c:v>
                </c:pt>
                <c:pt idx="10">
                  <c:v>-279.76169166666705</c:v>
                </c:pt>
                <c:pt idx="11">
                  <c:v>-219.19635833333314</c:v>
                </c:pt>
                <c:pt idx="12">
                  <c:v>-241.57615000000033</c:v>
                </c:pt>
                <c:pt idx="13">
                  <c:v>-171.07744166666726</c:v>
                </c:pt>
                <c:pt idx="14">
                  <c:v>-56.272566666666535</c:v>
                </c:pt>
                <c:pt idx="15">
                  <c:v>23.895100000000184</c:v>
                </c:pt>
                <c:pt idx="16">
                  <c:v>102.81276666666736</c:v>
                </c:pt>
                <c:pt idx="17">
                  <c:v>180.46043333333364</c:v>
                </c:pt>
                <c:pt idx="18">
                  <c:v>257.05810000000019</c:v>
                </c:pt>
                <c:pt idx="19">
                  <c:v>334.9657666666667</c:v>
                </c:pt>
                <c:pt idx="20">
                  <c:v>411.77343333333329</c:v>
                </c:pt>
                <c:pt idx="21">
                  <c:v>487.5310999999997</c:v>
                </c:pt>
                <c:pt idx="22">
                  <c:v>562.23876666666683</c:v>
                </c:pt>
                <c:pt idx="23">
                  <c:v>640.09643333333361</c:v>
                </c:pt>
                <c:pt idx="24">
                  <c:v>728.70409999999993</c:v>
                </c:pt>
                <c:pt idx="25">
                  <c:v>817.3117666666667</c:v>
                </c:pt>
                <c:pt idx="26">
                  <c:v>870.20943333333344</c:v>
                </c:pt>
                <c:pt idx="27">
                  <c:v>975.38709999999992</c:v>
                </c:pt>
                <c:pt idx="28">
                  <c:v>1073.5189333333337</c:v>
                </c:pt>
                <c:pt idx="29">
                  <c:v>1166.6949333333337</c:v>
                </c:pt>
                <c:pt idx="30">
                  <c:v>1247.6127666666666</c:v>
                </c:pt>
                <c:pt idx="31">
                  <c:v>1320.6234333333337</c:v>
                </c:pt>
                <c:pt idx="32">
                  <c:v>1393.6246000000001</c:v>
                </c:pt>
                <c:pt idx="33">
                  <c:v>1466.6257666666666</c:v>
                </c:pt>
                <c:pt idx="34">
                  <c:v>1539.6364333333336</c:v>
                </c:pt>
                <c:pt idx="35">
                  <c:v>1612.6376</c:v>
                </c:pt>
                <c:pt idx="36">
                  <c:v>1685.6387666666665</c:v>
                </c:pt>
                <c:pt idx="37">
                  <c:v>1758.6494333333335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60928"/>
        <c:axId val="189262848"/>
      </c:lineChart>
      <c:catAx>
        <c:axId val="18926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9262848"/>
        <c:crosses val="autoZero"/>
        <c:auto val="1"/>
        <c:lblAlgn val="ctr"/>
        <c:lblOffset val="100"/>
        <c:noMultiLvlLbl val="0"/>
      </c:catAx>
      <c:valAx>
        <c:axId val="1892628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260928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>
                <a:solidFill>
                  <a:schemeClr val="accent1">
                    <a:lumMod val="75000"/>
                  </a:schemeClr>
                </a:solidFill>
              </a:rPr>
              <a:t>Minimum Monthly Self-Sufficiency Income</a:t>
            </a:r>
          </a:p>
        </c:rich>
      </c:tx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7"/>
              <c:layout>
                <c:manualLayout>
                  <c:x val="-8.1741044641509567E-2"/>
                  <c:y val="6.35768187468877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Giles!$U$49:$U$56</c:f>
              <c:strCache>
                <c:ptCount val="8"/>
                <c:pt idx="0">
                  <c:v>ACA Healthcare $246</c:v>
                </c:pt>
                <c:pt idx="1">
                  <c:v>Child Care $905</c:v>
                </c:pt>
                <c:pt idx="2">
                  <c:v>Debt payment &amp; Savings $144</c:v>
                </c:pt>
                <c:pt idx="3">
                  <c:v>Discretionary $24</c:v>
                </c:pt>
                <c:pt idx="4">
                  <c:v>Food $619 </c:v>
                </c:pt>
                <c:pt idx="5">
                  <c:v>Housing $643</c:v>
                </c:pt>
                <c:pt idx="6">
                  <c:v>Taxes $796</c:v>
                </c:pt>
                <c:pt idx="7">
                  <c:v>Transportation $303</c:v>
                </c:pt>
              </c:strCache>
            </c:strRef>
          </c:cat>
          <c:val>
            <c:numRef>
              <c:f>Giles!$V$49:$V$56</c:f>
              <c:numCache>
                <c:formatCode>"$"#,##0</c:formatCode>
                <c:ptCount val="8"/>
                <c:pt idx="0">
                  <c:v>246.38</c:v>
                </c:pt>
                <c:pt idx="1">
                  <c:v>904.88340000000017</c:v>
                </c:pt>
                <c:pt idx="2">
                  <c:v>144.21800000000002</c:v>
                </c:pt>
                <c:pt idx="3">
                  <c:v>23.895100000000184</c:v>
                </c:pt>
                <c:pt idx="4">
                  <c:v>619.0335</c:v>
                </c:pt>
                <c:pt idx="5">
                  <c:v>643</c:v>
                </c:pt>
                <c:pt idx="6">
                  <c:v>796.13999999999987</c:v>
                </c:pt>
                <c:pt idx="7">
                  <c:v>302.95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 sz="8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>
                <a:solidFill>
                  <a:schemeClr val="accent1">
                    <a:lumMod val="75000"/>
                  </a:schemeClr>
                </a:solidFill>
              </a:rPr>
              <a:t>Discretionary Income After Taxes &amp; Expenses</a:t>
            </a:r>
          </a:p>
        </c:rich>
      </c:tx>
      <c:layout>
        <c:manualLayout>
          <c:xMode val="edge"/>
          <c:yMode val="edge"/>
          <c:x val="0.18377434190838859"/>
          <c:y val="2.1260539335237961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Gloucester!$AK$1</c:f>
              <c:strCache>
                <c:ptCount val="1"/>
                <c:pt idx="0">
                  <c:v>Discretionary Income After Taxes &amp; Expenses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427112349117919E-2"/>
                  <c:y val="1.822323462414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712318295588465E-2"/>
                  <c:y val="-2.3289447118705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712163416898793E-2"/>
                  <c:y val="-3.0372057706909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7140204271123488E-2"/>
                  <c:y val="2.4297646165527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4242427802056099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3.54312406337743E-2"/>
                  <c:y val="1.8893387314439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5.2214459881351594E-2"/>
                  <c:y val="-1.6194331983805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Gloucester!$V$2:$V$39</c:f>
              <c:strCache>
                <c:ptCount val="38"/>
                <c:pt idx="0">
                  <c:v>$0.0 =$0.00</c:v>
                </c:pt>
                <c:pt idx="1">
                  <c:v>$7.25 = $15,080</c:v>
                </c:pt>
                <c:pt idx="2">
                  <c:v>$8.25 = $17,160</c:v>
                </c:pt>
                <c:pt idx="3">
                  <c:v>$9.25 = $19,240</c:v>
                </c:pt>
                <c:pt idx="4">
                  <c:v>$10.25 = $21,320</c:v>
                </c:pt>
                <c:pt idx="5">
                  <c:v>$11.25 = $23,400</c:v>
                </c:pt>
                <c:pt idx="6">
                  <c:v>$12.25 = $25,480</c:v>
                </c:pt>
                <c:pt idx="7">
                  <c:v>$13.25 = $27,560</c:v>
                </c:pt>
                <c:pt idx="8">
                  <c:v>$14.25 = $29,640</c:v>
                </c:pt>
                <c:pt idx="9">
                  <c:v>$15.25 = $31,720</c:v>
                </c:pt>
                <c:pt idx="10">
                  <c:v>$16.25 = $33,800</c:v>
                </c:pt>
                <c:pt idx="11">
                  <c:v>$17.25 = $35,880</c:v>
                </c:pt>
                <c:pt idx="12">
                  <c:v>$18.25 = $37,960</c:v>
                </c:pt>
                <c:pt idx="13">
                  <c:v>$19.25 = $40,040</c:v>
                </c:pt>
                <c:pt idx="14">
                  <c:v>$20.25 = $42,120</c:v>
                </c:pt>
                <c:pt idx="15">
                  <c:v>$21.25 = $44,200</c:v>
                </c:pt>
                <c:pt idx="16">
                  <c:v>$22.25 = $46,280</c:v>
                </c:pt>
                <c:pt idx="17">
                  <c:v>$23.25 = $48,360</c:v>
                </c:pt>
                <c:pt idx="18">
                  <c:v>$24.25 = $50,440</c:v>
                </c:pt>
                <c:pt idx="19">
                  <c:v>$25.25 = $52,520</c:v>
                </c:pt>
                <c:pt idx="20">
                  <c:v>$26.25 = $54,600</c:v>
                </c:pt>
                <c:pt idx="21">
                  <c:v>$27.25 = $56,680</c:v>
                </c:pt>
                <c:pt idx="22">
                  <c:v>$28.25 = $58,760</c:v>
                </c:pt>
                <c:pt idx="23">
                  <c:v>$29.25 = $60,840</c:v>
                </c:pt>
                <c:pt idx="24">
                  <c:v>$30.25 =$62,920</c:v>
                </c:pt>
                <c:pt idx="25">
                  <c:v>$31.25=$65,000</c:v>
                </c:pt>
                <c:pt idx="26">
                  <c:v>$32.25 = $67,080</c:v>
                </c:pt>
                <c:pt idx="27">
                  <c:v>$33.25 = $69,160</c:v>
                </c:pt>
                <c:pt idx="28">
                  <c:v>$34.25 = $71,240</c:v>
                </c:pt>
                <c:pt idx="29">
                  <c:v>$35.25 = $73,320</c:v>
                </c:pt>
                <c:pt idx="30">
                  <c:v>$36.25 = $75,400</c:v>
                </c:pt>
                <c:pt idx="31">
                  <c:v>$37.25 = $77,480</c:v>
                </c:pt>
                <c:pt idx="32">
                  <c:v>$38.25 = $79,560</c:v>
                </c:pt>
                <c:pt idx="33">
                  <c:v>$39.25 = $81.640</c:v>
                </c:pt>
                <c:pt idx="34">
                  <c:v>$40.25 = $83,720</c:v>
                </c:pt>
                <c:pt idx="35">
                  <c:v>$41.25 = $85,800</c:v>
                </c:pt>
                <c:pt idx="36">
                  <c:v>$42.25 = $87,880</c:v>
                </c:pt>
                <c:pt idx="37">
                  <c:v>$43.25 = $89,960</c:v>
                </c:pt>
              </c:strCache>
            </c:strRef>
          </c:cat>
          <c:val>
            <c:numRef>
              <c:f>Gloucester!$AK$2:$AK$39</c:f>
              <c:numCache>
                <c:formatCode>"$"#,##0</c:formatCode>
                <c:ptCount val="38"/>
                <c:pt idx="0">
                  <c:v>108.24649999999997</c:v>
                </c:pt>
                <c:pt idx="1">
                  <c:v>799.03325000000007</c:v>
                </c:pt>
                <c:pt idx="2">
                  <c:v>500.17327083333339</c:v>
                </c:pt>
                <c:pt idx="3">
                  <c:v>478.47422916666687</c:v>
                </c:pt>
                <c:pt idx="4">
                  <c:v>308.79605021796215</c:v>
                </c:pt>
                <c:pt idx="5">
                  <c:v>273.55023771796209</c:v>
                </c:pt>
                <c:pt idx="6">
                  <c:v>254.33848771796193</c:v>
                </c:pt>
                <c:pt idx="7">
                  <c:v>40.620258551295365</c:v>
                </c:pt>
                <c:pt idx="8">
                  <c:v>91.713529384629055</c:v>
                </c:pt>
                <c:pt idx="9">
                  <c:v>-155.64874999999984</c:v>
                </c:pt>
                <c:pt idx="10">
                  <c:v>-93.103291666666337</c:v>
                </c:pt>
                <c:pt idx="11">
                  <c:v>-37.795958333332692</c:v>
                </c:pt>
                <c:pt idx="12">
                  <c:v>-1465.4339500000001</c:v>
                </c:pt>
                <c:pt idx="13">
                  <c:v>-1394.935241666667</c:v>
                </c:pt>
                <c:pt idx="14">
                  <c:v>-1299.5903666666668</c:v>
                </c:pt>
                <c:pt idx="15">
                  <c:v>-1219.4226999999996</c:v>
                </c:pt>
                <c:pt idx="16">
                  <c:v>-1140.5050333333329</c:v>
                </c:pt>
                <c:pt idx="17">
                  <c:v>-1062.8573666666662</c:v>
                </c:pt>
                <c:pt idx="18">
                  <c:v>-986.19970000000012</c:v>
                </c:pt>
                <c:pt idx="19">
                  <c:v>-908.35203333333311</c:v>
                </c:pt>
                <c:pt idx="20">
                  <c:v>-831.54436666666652</c:v>
                </c:pt>
                <c:pt idx="21">
                  <c:v>-755.78670000000011</c:v>
                </c:pt>
                <c:pt idx="22">
                  <c:v>-681.07903333333388</c:v>
                </c:pt>
                <c:pt idx="23">
                  <c:v>-603.2213666666662</c:v>
                </c:pt>
                <c:pt idx="24">
                  <c:v>-514.61369999999943</c:v>
                </c:pt>
                <c:pt idx="25">
                  <c:v>-426.00603333333356</c:v>
                </c:pt>
                <c:pt idx="26">
                  <c:v>-343.1283666666659</c:v>
                </c:pt>
                <c:pt idx="27">
                  <c:v>-237.95069999999942</c:v>
                </c:pt>
                <c:pt idx="28">
                  <c:v>-139.8188666666656</c:v>
                </c:pt>
                <c:pt idx="29">
                  <c:v>-46.642866666666123</c:v>
                </c:pt>
                <c:pt idx="30">
                  <c:v>34.274966666666842</c:v>
                </c:pt>
                <c:pt idx="31">
                  <c:v>107.28563333333386</c:v>
                </c:pt>
                <c:pt idx="32">
                  <c:v>180.28679999999986</c:v>
                </c:pt>
                <c:pt idx="33">
                  <c:v>253.28796666666676</c:v>
                </c:pt>
                <c:pt idx="34">
                  <c:v>326.29863333333378</c:v>
                </c:pt>
                <c:pt idx="35">
                  <c:v>399.29980000000069</c:v>
                </c:pt>
                <c:pt idx="36">
                  <c:v>472.30096666666668</c:v>
                </c:pt>
                <c:pt idx="37">
                  <c:v>545.3116333333337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24672"/>
        <c:axId val="187647488"/>
      </c:lineChart>
      <c:catAx>
        <c:axId val="18932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Hourly and Annual Pay</a:t>
                </a:r>
              </a:p>
            </c:rich>
          </c:tx>
          <c:layout>
            <c:manualLayout>
              <c:xMode val="edge"/>
              <c:yMode val="edge"/>
              <c:x val="0.41494834733402058"/>
              <c:y val="0.9293696602275513"/>
            </c:manualLayout>
          </c:layout>
          <c:overlay val="0"/>
        </c:title>
        <c:majorTickMark val="none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87647488"/>
        <c:crosses val="autoZero"/>
        <c:auto val="1"/>
        <c:lblAlgn val="ctr"/>
        <c:lblOffset val="100"/>
        <c:noMultiLvlLbl val="0"/>
      </c:catAx>
      <c:valAx>
        <c:axId val="1876474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 Discretionary Income</a:t>
                </a:r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crossAx val="189324672"/>
        <c:crosses val="autoZero"/>
        <c:crossBetween val="between"/>
      </c:valAx>
      <c:spPr>
        <a:ln w="317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7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6.xml"/><Relationship Id="rId2" Type="http://schemas.openxmlformats.org/officeDocument/2006/relationships/chart" Target="../charts/chart195.xml"/><Relationship Id="rId1" Type="http://schemas.openxmlformats.org/officeDocument/2006/relationships/image" Target="../media/image7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image" Target="../media/image7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image" Target="../media/image7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image" Target="../media/image7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image" Target="../media/image7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image" Target="../media/image7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image" Target="../media/image7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image" Target="../media/image7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image" Target="../media/image7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2" Type="http://schemas.openxmlformats.org/officeDocument/2006/relationships/chart" Target="../charts/chart213.xml"/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7.jpe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image" Target="../media/image7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image" Target="../media/image7.jpe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2" Type="http://schemas.openxmlformats.org/officeDocument/2006/relationships/chart" Target="../charts/chart219.xml"/><Relationship Id="rId1" Type="http://schemas.openxmlformats.org/officeDocument/2006/relationships/image" Target="../media/image7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image" Target="../media/image7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image" Target="../media/image7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6.xml"/><Relationship Id="rId2" Type="http://schemas.openxmlformats.org/officeDocument/2006/relationships/chart" Target="../charts/chart225.xml"/><Relationship Id="rId1" Type="http://schemas.openxmlformats.org/officeDocument/2006/relationships/image" Target="../media/image7.jpe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image" Target="../media/image7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image" Target="../media/image7.jpe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image" Target="../media/image7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7.jpe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image" Target="../media/image7.jpe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image" Target="../media/image7.jpe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image" Target="../media/image7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image" Target="../media/image7.jpe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image" Target="../media/image7.jpe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image" Target="../media/image7.jpe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image" Target="../media/image7.jpe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image" Target="../media/image7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image" Target="../media/image7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7.jpe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image" Target="../media/image7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image" Target="../media/image7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image" Target="../media/image7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image" Target="../media/image7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7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7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7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7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7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7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7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image" Target="../media/image7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7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7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image" Target="../media/image7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7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image" Target="../media/image7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image" Target="../media/image7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image" Target="../media/image7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image" Target="../media/image7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image" Target="../media/image7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7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image" Target="../media/image7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7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image" Target="../media/image7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7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image" Target="../media/image7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image" Target="../media/image7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7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image" Target="../media/image7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image" Target="../media/image7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7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image" Target="../media/image7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image" Target="../media/image7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image" Target="../media/image7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image" Target="../media/image7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image" Target="../media/image7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image" Target="../media/image7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image" Target="../media/image7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image" Target="../media/image7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image" Target="../media/image7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7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image" Target="../media/image7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image" Target="../media/image7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image" Target="../media/image7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image" Target="../media/image7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image" Target="../media/image7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image" Target="../media/image7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image" Target="../media/image7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image" Target="../media/image7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image" Target="../media/image7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7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2" Type="http://schemas.openxmlformats.org/officeDocument/2006/relationships/chart" Target="../charts/chart135.xml"/><Relationship Id="rId1" Type="http://schemas.openxmlformats.org/officeDocument/2006/relationships/image" Target="../media/image7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image" Target="../media/image7.jpe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image" Target="../media/image7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image" Target="../media/image7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image" Target="../media/image7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image" Target="../media/image7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image" Target="../media/image7.jpe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image" Target="../media/image7.jpe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image" Target="../media/image7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4.xml"/><Relationship Id="rId2" Type="http://schemas.openxmlformats.org/officeDocument/2006/relationships/chart" Target="../charts/chart153.xml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7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image" Target="../media/image7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image" Target="../media/image7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image" Target="../media/image7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image" Target="../media/image7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image" Target="../media/image7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image" Target="../media/image7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image" Target="../media/image7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image" Target="../media/image7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image" Target="../media/image7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7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image" Target="../media/image7.jpe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image" Target="../media/image7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image" Target="../media/image7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image" Target="../media/image7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image" Target="../media/image7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image" Target="../media/image7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image" Target="../media/image7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image" Target="../media/image7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image" Target="../media/image7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9</xdr:col>
          <xdr:colOff>485775</xdr:colOff>
          <xdr:row>39</xdr:row>
          <xdr:rowOff>133350</xdr:rowOff>
        </xdr:to>
        <xdr:sp macro="" textlink="">
          <xdr:nvSpPr>
            <xdr:cNvPr id="215044" name="Object 4" hidden="1">
              <a:extLst>
                <a:ext uri="{63B3BB69-23CF-44E3-9099-C40C66FF867C}">
                  <a14:compatExt spid="_x0000_s215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</xdr:row>
          <xdr:rowOff>0</xdr:rowOff>
        </xdr:from>
        <xdr:to>
          <xdr:col>19</xdr:col>
          <xdr:colOff>447675</xdr:colOff>
          <xdr:row>41</xdr:row>
          <xdr:rowOff>180975</xdr:rowOff>
        </xdr:to>
        <xdr:sp macro="" textlink="">
          <xdr:nvSpPr>
            <xdr:cNvPr id="215045" name="Object 5" hidden="1">
              <a:extLst>
                <a:ext uri="{63B3BB69-23CF-44E3-9099-C40C66FF867C}">
                  <a14:compatExt spid="_x0000_s215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0</xdr:colOff>
          <xdr:row>3</xdr:row>
          <xdr:rowOff>47625</xdr:rowOff>
        </xdr:from>
        <xdr:to>
          <xdr:col>46</xdr:col>
          <xdr:colOff>447675</xdr:colOff>
          <xdr:row>20</xdr:row>
          <xdr:rowOff>123825</xdr:rowOff>
        </xdr:to>
        <xdr:sp macro="" textlink="">
          <xdr:nvSpPr>
            <xdr:cNvPr id="215046" name="Object 6" hidden="1">
              <a:extLst>
                <a:ext uri="{63B3BB69-23CF-44E3-9099-C40C66FF867C}">
                  <a14:compatExt spid="_x0000_s215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1</xdr:row>
          <xdr:rowOff>0</xdr:rowOff>
        </xdr:from>
        <xdr:to>
          <xdr:col>31</xdr:col>
          <xdr:colOff>190500</xdr:colOff>
          <xdr:row>20</xdr:row>
          <xdr:rowOff>161925</xdr:rowOff>
        </xdr:to>
        <xdr:sp macro="" textlink="">
          <xdr:nvSpPr>
            <xdr:cNvPr id="215050" name="Object 10" hidden="1">
              <a:extLst>
                <a:ext uri="{63B3BB69-23CF-44E3-9099-C40C66FF867C}">
                  <a14:compatExt spid="_x0000_s215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190501</xdr:colOff>
      <xdr:row>0</xdr:row>
      <xdr:rowOff>0</xdr:rowOff>
    </xdr:from>
    <xdr:to>
      <xdr:col>10</xdr:col>
      <xdr:colOff>202359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80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10</xdr:col>
          <xdr:colOff>76200</xdr:colOff>
          <xdr:row>27</xdr:row>
          <xdr:rowOff>0</xdr:rowOff>
        </xdr:to>
        <xdr:sp macro="" textlink="">
          <xdr:nvSpPr>
            <xdr:cNvPr id="78852" name="Object 4" hidden="1">
              <a:extLst>
                <a:ext uri="{63B3BB69-23CF-44E3-9099-C40C66FF867C}">
                  <a14:compatExt spid="_x0000_s78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57150</xdr:rowOff>
        </xdr:from>
        <xdr:to>
          <xdr:col>10</xdr:col>
          <xdr:colOff>161925</xdr:colOff>
          <xdr:row>54</xdr:row>
          <xdr:rowOff>123825</xdr:rowOff>
        </xdr:to>
        <xdr:sp macro="" textlink="">
          <xdr:nvSpPr>
            <xdr:cNvPr id="78853" name="Object 5" hidden="1">
              <a:extLst>
                <a:ext uri="{63B3BB69-23CF-44E3-9099-C40C66FF867C}">
                  <a14:compatExt spid="_x0000_s78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314326</xdr:colOff>
      <xdr:row>0</xdr:row>
      <xdr:rowOff>0</xdr:rowOff>
    </xdr:from>
    <xdr:to>
      <xdr:col>10</xdr:col>
      <xdr:colOff>326184</xdr:colOff>
      <xdr:row>2</xdr:row>
      <xdr:rowOff>304800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17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333375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371476</xdr:colOff>
      <xdr:row>0</xdr:row>
      <xdr:rowOff>0</xdr:rowOff>
    </xdr:from>
    <xdr:to>
      <xdr:col>10</xdr:col>
      <xdr:colOff>383334</xdr:colOff>
      <xdr:row>2</xdr:row>
      <xdr:rowOff>447675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333376</xdr:colOff>
      <xdr:row>0</xdr:row>
      <xdr:rowOff>0</xdr:rowOff>
    </xdr:from>
    <xdr:to>
      <xdr:col>10</xdr:col>
      <xdr:colOff>345234</xdr:colOff>
      <xdr:row>2</xdr:row>
      <xdr:rowOff>457200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5226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228601</xdr:colOff>
      <xdr:row>0</xdr:row>
      <xdr:rowOff>0</xdr:rowOff>
    </xdr:from>
    <xdr:to>
      <xdr:col>10</xdr:col>
      <xdr:colOff>240459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61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323851</xdr:colOff>
      <xdr:row>0</xdr:row>
      <xdr:rowOff>0</xdr:rowOff>
    </xdr:from>
    <xdr:to>
      <xdr:col>10</xdr:col>
      <xdr:colOff>335709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0</xdr:row>
      <xdr:rowOff>0</xdr:rowOff>
    </xdr:from>
    <xdr:to>
      <xdr:col>10</xdr:col>
      <xdr:colOff>354759</xdr:colOff>
      <xdr:row>2</xdr:row>
      <xdr:rowOff>466725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1" y="0"/>
          <a:ext cx="2069258" cy="2371725"/>
        </a:xfrm>
        <a:prstGeom prst="rect">
          <a:avLst/>
        </a:prstGeom>
      </xdr:spPr>
    </xdr:pic>
    <xdr:clientData/>
  </xdr:twoCellAnchor>
  <xdr:twoCellAnchor>
    <xdr:from>
      <xdr:col>4</xdr:col>
      <xdr:colOff>38101</xdr:colOff>
      <xdr:row>2</xdr:row>
      <xdr:rowOff>0</xdr:rowOff>
    </xdr:from>
    <xdr:to>
      <xdr:col>14</xdr:col>
      <xdr:colOff>38100</xdr:colOff>
      <xdr:row>19</xdr:row>
      <xdr:rowOff>190500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20</xdr:row>
      <xdr:rowOff>28574</xdr:rowOff>
    </xdr:from>
    <xdr:to>
      <xdr:col>14</xdr:col>
      <xdr:colOff>0</xdr:colOff>
      <xdr:row>40</xdr:row>
      <xdr:rowOff>190500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rategy_Management/FIPS%20and%20Class%20Size/FIPS%20Configurations%20with%20Regional%20Assign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hild%20Care/Copy%20of%20Rates%20and%20Income%20Levels%202014_10_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 FIPS TANF Grouping"/>
      <sheetName val="Just Combined Localities"/>
      <sheetName val="Regions_134 FIPS with Levels"/>
      <sheetName val="Child Care Income Cap Groups"/>
      <sheetName val="Sheet2"/>
      <sheetName val="Regions 136 FIPS"/>
      <sheetName val="136 FIPS with MSA)"/>
      <sheetName val="120 FIPS"/>
      <sheetName val="136 FIPS"/>
      <sheetName val="FIPS FROM PIR"/>
      <sheetName val="120 FIPS with PD"/>
      <sheetName val="Class Size-Updated 2012_10_09"/>
      <sheetName val="Service_Area"/>
      <sheetName val="136 FIPS LWIA"/>
      <sheetName val="CLASS 2008_0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FIPS</v>
          </cell>
          <cell r="B1" t="str">
            <v>LOCALITY</v>
          </cell>
          <cell r="C1" t="str">
            <v>Region</v>
          </cell>
          <cell r="D1" t="str">
            <v>Combined FIPS</v>
          </cell>
        </row>
        <row r="2">
          <cell r="A2" t="str">
            <v>007</v>
          </cell>
          <cell r="B2" t="str">
            <v>Amelia</v>
          </cell>
          <cell r="C2" t="str">
            <v>Central</v>
          </cell>
          <cell r="D2" t="str">
            <v>007</v>
          </cell>
        </row>
        <row r="3">
          <cell r="A3" t="str">
            <v>029</v>
          </cell>
          <cell r="B3" t="str">
            <v>Buckingham</v>
          </cell>
          <cell r="C3" t="str">
            <v>Central</v>
          </cell>
          <cell r="D3" t="str">
            <v>029</v>
          </cell>
        </row>
        <row r="4">
          <cell r="A4" t="str">
            <v>033</v>
          </cell>
          <cell r="B4" t="str">
            <v>Caroline</v>
          </cell>
          <cell r="C4" t="str">
            <v>Central</v>
          </cell>
          <cell r="D4" t="str">
            <v>033</v>
          </cell>
        </row>
        <row r="5">
          <cell r="A5" t="str">
            <v>036</v>
          </cell>
          <cell r="B5" t="str">
            <v>Charles City</v>
          </cell>
          <cell r="C5" t="str">
            <v>Central</v>
          </cell>
          <cell r="D5" t="str">
            <v>036</v>
          </cell>
        </row>
        <row r="6">
          <cell r="A6" t="str">
            <v>041</v>
          </cell>
          <cell r="B6" t="str">
            <v>Chesterfield</v>
          </cell>
          <cell r="C6" t="str">
            <v>Central</v>
          </cell>
          <cell r="D6" t="str">
            <v>041</v>
          </cell>
        </row>
        <row r="7">
          <cell r="A7" t="str">
            <v>570</v>
          </cell>
          <cell r="B7" t="str">
            <v>Colonial Heights</v>
          </cell>
          <cell r="C7" t="str">
            <v>Central</v>
          </cell>
          <cell r="D7" t="str">
            <v>041</v>
          </cell>
        </row>
        <row r="8">
          <cell r="A8" t="str">
            <v>049</v>
          </cell>
          <cell r="B8" t="str">
            <v>Cumberland</v>
          </cell>
          <cell r="C8" t="str">
            <v>Central</v>
          </cell>
          <cell r="D8" t="str">
            <v>049</v>
          </cell>
        </row>
        <row r="9">
          <cell r="A9" t="str">
            <v>057</v>
          </cell>
          <cell r="B9" t="str">
            <v>Essex</v>
          </cell>
          <cell r="C9" t="str">
            <v>Central</v>
          </cell>
          <cell r="D9" t="str">
            <v>057</v>
          </cell>
        </row>
        <row r="10">
          <cell r="A10" t="str">
            <v>065</v>
          </cell>
          <cell r="B10" t="str">
            <v>Fluvanna</v>
          </cell>
          <cell r="C10" t="str">
            <v>Central</v>
          </cell>
          <cell r="D10" t="str">
            <v>065</v>
          </cell>
        </row>
        <row r="11">
          <cell r="A11" t="str">
            <v>075</v>
          </cell>
          <cell r="B11" t="str">
            <v>Goochland</v>
          </cell>
          <cell r="C11" t="str">
            <v>Central</v>
          </cell>
          <cell r="D11" t="str">
            <v>075</v>
          </cell>
        </row>
        <row r="12">
          <cell r="A12" t="str">
            <v>085</v>
          </cell>
          <cell r="B12" t="str">
            <v>Hanover</v>
          </cell>
          <cell r="C12" t="str">
            <v>Central</v>
          </cell>
          <cell r="D12" t="str">
            <v>085</v>
          </cell>
        </row>
        <row r="13">
          <cell r="A13" t="str">
            <v>087</v>
          </cell>
          <cell r="B13" t="str">
            <v>Henrico</v>
          </cell>
          <cell r="C13" t="str">
            <v>Central</v>
          </cell>
          <cell r="D13" t="str">
            <v>087</v>
          </cell>
        </row>
        <row r="14">
          <cell r="A14" t="str">
            <v>670</v>
          </cell>
          <cell r="B14" t="str">
            <v>Hopewell</v>
          </cell>
          <cell r="C14" t="str">
            <v>Central</v>
          </cell>
          <cell r="D14" t="str">
            <v>670</v>
          </cell>
        </row>
        <row r="15">
          <cell r="A15" t="str">
            <v>097</v>
          </cell>
          <cell r="B15" t="str">
            <v>King &amp; Queen</v>
          </cell>
          <cell r="C15" t="str">
            <v>Central</v>
          </cell>
          <cell r="D15" t="str">
            <v>097</v>
          </cell>
        </row>
        <row r="16">
          <cell r="A16" t="str">
            <v>101</v>
          </cell>
          <cell r="B16" t="str">
            <v>King William</v>
          </cell>
          <cell r="C16" t="str">
            <v>Central</v>
          </cell>
          <cell r="D16" t="str">
            <v>101</v>
          </cell>
        </row>
        <row r="17">
          <cell r="A17" t="str">
            <v>103</v>
          </cell>
          <cell r="B17" t="str">
            <v>Lancaster</v>
          </cell>
          <cell r="C17" t="str">
            <v>Central</v>
          </cell>
          <cell r="D17" t="str">
            <v>103</v>
          </cell>
        </row>
        <row r="18">
          <cell r="A18" t="str">
            <v>111</v>
          </cell>
          <cell r="B18" t="str">
            <v>Lunenburg</v>
          </cell>
          <cell r="C18" t="str">
            <v>Central</v>
          </cell>
          <cell r="D18" t="str">
            <v>111</v>
          </cell>
        </row>
        <row r="19">
          <cell r="A19" t="str">
            <v>119</v>
          </cell>
          <cell r="B19" t="str">
            <v>Middlesex</v>
          </cell>
          <cell r="C19" t="str">
            <v>Central</v>
          </cell>
          <cell r="D19" t="str">
            <v>119</v>
          </cell>
        </row>
        <row r="20">
          <cell r="A20" t="str">
            <v>127</v>
          </cell>
          <cell r="B20" t="str">
            <v>New Kent</v>
          </cell>
          <cell r="C20" t="str">
            <v>Central</v>
          </cell>
          <cell r="D20" t="str">
            <v>127</v>
          </cell>
        </row>
        <row r="21">
          <cell r="A21" t="str">
            <v>133</v>
          </cell>
          <cell r="B21" t="str">
            <v>Northumberland</v>
          </cell>
          <cell r="C21" t="str">
            <v>Central</v>
          </cell>
          <cell r="D21" t="str">
            <v>133</v>
          </cell>
        </row>
        <row r="22">
          <cell r="A22" t="str">
            <v>135</v>
          </cell>
          <cell r="B22" t="str">
            <v>Nottoway</v>
          </cell>
          <cell r="C22" t="str">
            <v>Central</v>
          </cell>
          <cell r="D22" t="str">
            <v>135</v>
          </cell>
        </row>
        <row r="23">
          <cell r="A23" t="str">
            <v>730</v>
          </cell>
          <cell r="B23" t="str">
            <v>Petersburg</v>
          </cell>
          <cell r="C23" t="str">
            <v>Central</v>
          </cell>
          <cell r="D23" t="str">
            <v>730</v>
          </cell>
        </row>
        <row r="24">
          <cell r="A24" t="str">
            <v>145</v>
          </cell>
          <cell r="B24" t="str">
            <v>Powhatan</v>
          </cell>
          <cell r="C24" t="str">
            <v>Central</v>
          </cell>
          <cell r="D24" t="str">
            <v>145</v>
          </cell>
        </row>
        <row r="25">
          <cell r="A25" t="str">
            <v>147</v>
          </cell>
          <cell r="B25" t="str">
            <v>Prince Edward</v>
          </cell>
          <cell r="C25" t="str">
            <v>Central</v>
          </cell>
          <cell r="D25" t="str">
            <v>147</v>
          </cell>
        </row>
        <row r="26">
          <cell r="A26" t="str">
            <v>760</v>
          </cell>
          <cell r="B26" t="str">
            <v>Richmond</v>
          </cell>
          <cell r="C26" t="str">
            <v>Central</v>
          </cell>
          <cell r="D26" t="str">
            <v>760</v>
          </cell>
        </row>
        <row r="27">
          <cell r="A27" t="str">
            <v>159</v>
          </cell>
          <cell r="B27" t="str">
            <v>Richmond Co.</v>
          </cell>
          <cell r="C27" t="str">
            <v>Central</v>
          </cell>
          <cell r="D27" t="str">
            <v>159</v>
          </cell>
        </row>
        <row r="28">
          <cell r="A28" t="str">
            <v>193</v>
          </cell>
          <cell r="B28" t="str">
            <v>Westmoreland</v>
          </cell>
          <cell r="C28" t="str">
            <v>Central</v>
          </cell>
          <cell r="D28" t="str">
            <v>193</v>
          </cell>
        </row>
        <row r="29">
          <cell r="A29" t="str">
            <v>001</v>
          </cell>
          <cell r="B29" t="str">
            <v>Accomack</v>
          </cell>
          <cell r="C29" t="str">
            <v>Eastern</v>
          </cell>
          <cell r="D29" t="str">
            <v>001</v>
          </cell>
        </row>
        <row r="30">
          <cell r="A30" t="str">
            <v>025</v>
          </cell>
          <cell r="B30" t="str">
            <v>Brunswick</v>
          </cell>
          <cell r="C30" t="str">
            <v>Eastern</v>
          </cell>
          <cell r="D30" t="str">
            <v>025</v>
          </cell>
        </row>
        <row r="31">
          <cell r="A31" t="str">
            <v>550</v>
          </cell>
          <cell r="B31" t="str">
            <v>Chesapeake</v>
          </cell>
          <cell r="C31" t="str">
            <v>Eastern</v>
          </cell>
          <cell r="D31" t="str">
            <v>550</v>
          </cell>
        </row>
        <row r="32">
          <cell r="A32" t="str">
            <v>053</v>
          </cell>
          <cell r="B32" t="str">
            <v>Dinwiddie</v>
          </cell>
          <cell r="C32" t="str">
            <v>Eastern</v>
          </cell>
          <cell r="D32" t="str">
            <v>053</v>
          </cell>
        </row>
        <row r="33">
          <cell r="A33" t="str">
            <v>595</v>
          </cell>
          <cell r="B33" t="str">
            <v>Emporia</v>
          </cell>
          <cell r="C33" t="str">
            <v>Eastern</v>
          </cell>
          <cell r="D33" t="str">
            <v>081</v>
          </cell>
        </row>
        <row r="34">
          <cell r="A34" t="str">
            <v>620</v>
          </cell>
          <cell r="B34" t="str">
            <v>Franklin</v>
          </cell>
          <cell r="C34" t="str">
            <v>Eastern</v>
          </cell>
          <cell r="D34" t="str">
            <v>620</v>
          </cell>
        </row>
        <row r="35">
          <cell r="A35" t="str">
            <v>073</v>
          </cell>
          <cell r="B35" t="str">
            <v>Gloucester</v>
          </cell>
          <cell r="C35" t="str">
            <v>Eastern</v>
          </cell>
          <cell r="D35" t="str">
            <v>073</v>
          </cell>
        </row>
        <row r="36">
          <cell r="A36" t="str">
            <v>081</v>
          </cell>
          <cell r="B36" t="str">
            <v>Greensville</v>
          </cell>
          <cell r="C36" t="str">
            <v>Eastern</v>
          </cell>
          <cell r="D36" t="str">
            <v>081</v>
          </cell>
        </row>
        <row r="37">
          <cell r="A37" t="str">
            <v>650</v>
          </cell>
          <cell r="B37" t="str">
            <v>Hampton</v>
          </cell>
          <cell r="C37" t="str">
            <v>Eastern</v>
          </cell>
          <cell r="D37" t="str">
            <v>650</v>
          </cell>
        </row>
        <row r="38">
          <cell r="A38" t="str">
            <v>093</v>
          </cell>
          <cell r="B38" t="str">
            <v>Isle Of Wight</v>
          </cell>
          <cell r="C38" t="str">
            <v>Eastern</v>
          </cell>
          <cell r="D38" t="str">
            <v>093</v>
          </cell>
        </row>
        <row r="39">
          <cell r="A39" t="str">
            <v>095</v>
          </cell>
          <cell r="B39" t="str">
            <v>James City</v>
          </cell>
          <cell r="C39" t="str">
            <v>Eastern</v>
          </cell>
          <cell r="D39" t="str">
            <v>095</v>
          </cell>
        </row>
        <row r="40">
          <cell r="A40" t="str">
            <v>115</v>
          </cell>
          <cell r="B40" t="str">
            <v>Mathews</v>
          </cell>
          <cell r="C40" t="str">
            <v>Eastern</v>
          </cell>
          <cell r="D40" t="str">
            <v>115</v>
          </cell>
        </row>
        <row r="41">
          <cell r="A41" t="str">
            <v>700</v>
          </cell>
          <cell r="B41" t="str">
            <v>Newport News</v>
          </cell>
          <cell r="C41" t="str">
            <v>Eastern</v>
          </cell>
          <cell r="D41" t="str">
            <v>700</v>
          </cell>
        </row>
        <row r="42">
          <cell r="A42" t="str">
            <v>710</v>
          </cell>
          <cell r="B42" t="str">
            <v>Norfolk</v>
          </cell>
          <cell r="C42" t="str">
            <v>Eastern</v>
          </cell>
          <cell r="D42" t="str">
            <v>710</v>
          </cell>
        </row>
        <row r="43">
          <cell r="A43" t="str">
            <v>131</v>
          </cell>
          <cell r="B43" t="str">
            <v>Northampton</v>
          </cell>
          <cell r="C43" t="str">
            <v>Eastern</v>
          </cell>
          <cell r="D43" t="str">
            <v>131</v>
          </cell>
        </row>
        <row r="44">
          <cell r="A44" t="str">
            <v>735</v>
          </cell>
          <cell r="B44" t="str">
            <v>Poquoson</v>
          </cell>
          <cell r="C44" t="str">
            <v>Eastern</v>
          </cell>
          <cell r="D44" t="str">
            <v>199</v>
          </cell>
        </row>
        <row r="45">
          <cell r="A45" t="str">
            <v>740</v>
          </cell>
          <cell r="B45" t="str">
            <v>Portsmouth</v>
          </cell>
          <cell r="C45" t="str">
            <v>Eastern</v>
          </cell>
          <cell r="D45" t="str">
            <v>740</v>
          </cell>
        </row>
        <row r="46">
          <cell r="A46" t="str">
            <v>149</v>
          </cell>
          <cell r="B46" t="str">
            <v>Prince George</v>
          </cell>
          <cell r="C46" t="str">
            <v>Eastern</v>
          </cell>
          <cell r="D46" t="str">
            <v>149</v>
          </cell>
        </row>
        <row r="47">
          <cell r="A47" t="str">
            <v>175</v>
          </cell>
          <cell r="B47" t="str">
            <v>Southampton</v>
          </cell>
          <cell r="C47" t="str">
            <v>Eastern</v>
          </cell>
          <cell r="D47" t="str">
            <v>175</v>
          </cell>
        </row>
        <row r="48">
          <cell r="A48" t="str">
            <v>800</v>
          </cell>
          <cell r="B48" t="str">
            <v>Suffolk</v>
          </cell>
          <cell r="C48" t="str">
            <v>Eastern</v>
          </cell>
          <cell r="D48" t="str">
            <v>800</v>
          </cell>
        </row>
        <row r="49">
          <cell r="A49" t="str">
            <v>181</v>
          </cell>
          <cell r="B49" t="str">
            <v>Surry</v>
          </cell>
          <cell r="C49" t="str">
            <v>Eastern</v>
          </cell>
          <cell r="D49" t="str">
            <v>181</v>
          </cell>
        </row>
        <row r="50">
          <cell r="A50" t="str">
            <v>183</v>
          </cell>
          <cell r="B50" t="str">
            <v>Sussex</v>
          </cell>
          <cell r="C50" t="str">
            <v>Eastern</v>
          </cell>
          <cell r="D50" t="str">
            <v>183</v>
          </cell>
        </row>
        <row r="51">
          <cell r="A51" t="str">
            <v>810</v>
          </cell>
          <cell r="B51" t="str">
            <v>Virginia Beach</v>
          </cell>
          <cell r="C51" t="str">
            <v>Eastern</v>
          </cell>
          <cell r="D51" t="str">
            <v>810</v>
          </cell>
        </row>
        <row r="52">
          <cell r="A52" t="str">
            <v>830</v>
          </cell>
          <cell r="B52" t="str">
            <v>Williamsburg</v>
          </cell>
          <cell r="C52" t="str">
            <v>Eastern</v>
          </cell>
          <cell r="D52" t="str">
            <v>830</v>
          </cell>
        </row>
        <row r="53">
          <cell r="A53" t="str">
            <v>199</v>
          </cell>
          <cell r="B53" t="str">
            <v>York</v>
          </cell>
          <cell r="C53" t="str">
            <v>Eastern</v>
          </cell>
          <cell r="D53" t="str">
            <v>199</v>
          </cell>
        </row>
        <row r="54">
          <cell r="A54" t="str">
            <v>510</v>
          </cell>
          <cell r="B54" t="str">
            <v>Alexandria</v>
          </cell>
          <cell r="C54" t="str">
            <v>Northern</v>
          </cell>
          <cell r="D54" t="str">
            <v>510</v>
          </cell>
        </row>
        <row r="55">
          <cell r="A55" t="str">
            <v>013</v>
          </cell>
          <cell r="B55" t="str">
            <v>Arlington</v>
          </cell>
          <cell r="C55" t="str">
            <v>Northern</v>
          </cell>
          <cell r="D55" t="str">
            <v>013</v>
          </cell>
        </row>
        <row r="56">
          <cell r="A56" t="str">
            <v>043</v>
          </cell>
          <cell r="B56" t="str">
            <v>Clarke</v>
          </cell>
          <cell r="C56" t="str">
            <v>Northern</v>
          </cell>
          <cell r="D56" t="str">
            <v>043</v>
          </cell>
        </row>
        <row r="57">
          <cell r="A57" t="str">
            <v>047</v>
          </cell>
          <cell r="B57" t="str">
            <v>Culpeper</v>
          </cell>
          <cell r="C57" t="str">
            <v>Northern</v>
          </cell>
          <cell r="D57" t="str">
            <v>047</v>
          </cell>
        </row>
        <row r="58">
          <cell r="A58" t="str">
            <v>600</v>
          </cell>
          <cell r="B58" t="str">
            <v>Fairfax City</v>
          </cell>
          <cell r="C58" t="str">
            <v>Northern</v>
          </cell>
          <cell r="D58" t="str">
            <v>059</v>
          </cell>
        </row>
        <row r="59">
          <cell r="A59" t="str">
            <v>059</v>
          </cell>
          <cell r="B59" t="str">
            <v>Fairfax Co.</v>
          </cell>
          <cell r="C59" t="str">
            <v>Northern</v>
          </cell>
          <cell r="D59" t="str">
            <v>059</v>
          </cell>
        </row>
        <row r="60">
          <cell r="A60" t="str">
            <v>610</v>
          </cell>
          <cell r="B60" t="str">
            <v>Falls Church</v>
          </cell>
          <cell r="C60" t="str">
            <v>Northern</v>
          </cell>
          <cell r="D60" t="str">
            <v>059</v>
          </cell>
        </row>
        <row r="61">
          <cell r="A61" t="str">
            <v>061</v>
          </cell>
          <cell r="B61" t="str">
            <v>Fauquier</v>
          </cell>
          <cell r="C61" t="str">
            <v>Northern</v>
          </cell>
          <cell r="D61" t="str">
            <v>061</v>
          </cell>
        </row>
        <row r="62">
          <cell r="A62" t="str">
            <v>069</v>
          </cell>
          <cell r="B62" t="str">
            <v>Frederick</v>
          </cell>
          <cell r="C62" t="str">
            <v>Northern</v>
          </cell>
          <cell r="D62" t="str">
            <v>069</v>
          </cell>
        </row>
        <row r="63">
          <cell r="A63" t="str">
            <v>630</v>
          </cell>
          <cell r="B63" t="str">
            <v>Fredericksburg</v>
          </cell>
          <cell r="C63" t="str">
            <v>Northern</v>
          </cell>
          <cell r="D63" t="str">
            <v>630</v>
          </cell>
        </row>
        <row r="64">
          <cell r="A64" t="str">
            <v>079</v>
          </cell>
          <cell r="B64" t="str">
            <v>Greene</v>
          </cell>
          <cell r="C64" t="str">
            <v>Northern</v>
          </cell>
          <cell r="D64" t="str">
            <v>079</v>
          </cell>
        </row>
        <row r="65">
          <cell r="A65" t="str">
            <v>660</v>
          </cell>
          <cell r="B65" t="str">
            <v>Harrisonburg</v>
          </cell>
          <cell r="C65" t="str">
            <v>Northern</v>
          </cell>
          <cell r="D65" t="str">
            <v>165</v>
          </cell>
        </row>
        <row r="66">
          <cell r="A66" t="str">
            <v>099</v>
          </cell>
          <cell r="B66" t="str">
            <v>King George</v>
          </cell>
          <cell r="C66" t="str">
            <v>Northern</v>
          </cell>
          <cell r="D66" t="str">
            <v>099</v>
          </cell>
        </row>
        <row r="67">
          <cell r="A67" t="str">
            <v>107</v>
          </cell>
          <cell r="B67" t="str">
            <v>Loudoun</v>
          </cell>
          <cell r="C67" t="str">
            <v>Northern</v>
          </cell>
          <cell r="D67" t="str">
            <v>107</v>
          </cell>
        </row>
        <row r="68">
          <cell r="A68" t="str">
            <v>109</v>
          </cell>
          <cell r="B68" t="str">
            <v>Louisa</v>
          </cell>
          <cell r="C68" t="str">
            <v>Northern</v>
          </cell>
          <cell r="D68" t="str">
            <v>109</v>
          </cell>
        </row>
        <row r="69">
          <cell r="A69" t="str">
            <v>113</v>
          </cell>
          <cell r="B69" t="str">
            <v>Madison</v>
          </cell>
          <cell r="C69" t="str">
            <v>Northern</v>
          </cell>
          <cell r="D69" t="str">
            <v>113</v>
          </cell>
        </row>
        <row r="70">
          <cell r="A70" t="str">
            <v>683</v>
          </cell>
          <cell r="B70" t="str">
            <v>Manassas</v>
          </cell>
          <cell r="C70" t="str">
            <v>Northern</v>
          </cell>
          <cell r="D70" t="str">
            <v>683</v>
          </cell>
        </row>
        <row r="71">
          <cell r="A71" t="str">
            <v>685</v>
          </cell>
          <cell r="B71" t="str">
            <v>Manassas Park</v>
          </cell>
          <cell r="C71" t="str">
            <v>Northern</v>
          </cell>
          <cell r="D71" t="str">
            <v>685</v>
          </cell>
        </row>
        <row r="72">
          <cell r="A72" t="str">
            <v>137</v>
          </cell>
          <cell r="B72" t="str">
            <v>Orange</v>
          </cell>
          <cell r="C72" t="str">
            <v>Northern</v>
          </cell>
          <cell r="D72" t="str">
            <v>137</v>
          </cell>
        </row>
        <row r="73">
          <cell r="A73" t="str">
            <v>139</v>
          </cell>
          <cell r="B73" t="str">
            <v>Page</v>
          </cell>
          <cell r="C73" t="str">
            <v>Northern</v>
          </cell>
          <cell r="D73" t="str">
            <v>139</v>
          </cell>
        </row>
        <row r="74">
          <cell r="A74" t="str">
            <v>153</v>
          </cell>
          <cell r="B74" t="str">
            <v>Prince William</v>
          </cell>
          <cell r="C74" t="str">
            <v>Northern</v>
          </cell>
          <cell r="D74" t="str">
            <v>153</v>
          </cell>
        </row>
        <row r="75">
          <cell r="A75" t="str">
            <v>157</v>
          </cell>
          <cell r="B75" t="str">
            <v>Rappahannock</v>
          </cell>
          <cell r="C75" t="str">
            <v>Northern</v>
          </cell>
          <cell r="D75" t="str">
            <v>157</v>
          </cell>
        </row>
        <row r="76">
          <cell r="A76" t="str">
            <v>165</v>
          </cell>
          <cell r="B76" t="str">
            <v>Rockingham</v>
          </cell>
          <cell r="C76" t="str">
            <v>Northern</v>
          </cell>
          <cell r="D76" t="str">
            <v>165</v>
          </cell>
        </row>
        <row r="77">
          <cell r="A77" t="str">
            <v>171</v>
          </cell>
          <cell r="B77" t="str">
            <v>Shenandoah</v>
          </cell>
          <cell r="C77" t="str">
            <v>Northern</v>
          </cell>
          <cell r="D77" t="str">
            <v>171</v>
          </cell>
        </row>
        <row r="78">
          <cell r="A78" t="str">
            <v>177</v>
          </cell>
          <cell r="B78" t="str">
            <v>Spotsylvania</v>
          </cell>
          <cell r="C78" t="str">
            <v>Northern</v>
          </cell>
          <cell r="D78" t="str">
            <v>177</v>
          </cell>
        </row>
        <row r="79">
          <cell r="A79" t="str">
            <v>179</v>
          </cell>
          <cell r="B79" t="str">
            <v>Stafford</v>
          </cell>
          <cell r="C79" t="str">
            <v>Northern</v>
          </cell>
          <cell r="D79" t="str">
            <v>179</v>
          </cell>
        </row>
        <row r="80">
          <cell r="A80" t="str">
            <v>187</v>
          </cell>
          <cell r="B80" t="str">
            <v>Warren</v>
          </cell>
          <cell r="C80" t="str">
            <v>Northern</v>
          </cell>
          <cell r="D80" t="str">
            <v>187</v>
          </cell>
        </row>
        <row r="81">
          <cell r="A81" t="str">
            <v>840</v>
          </cell>
          <cell r="B81" t="str">
            <v>Winchester</v>
          </cell>
          <cell r="C81" t="str">
            <v>Northern</v>
          </cell>
          <cell r="D81" t="str">
            <v>840</v>
          </cell>
        </row>
        <row r="82">
          <cell r="A82" t="str">
            <v>003</v>
          </cell>
          <cell r="B82" t="str">
            <v>Albemarle</v>
          </cell>
          <cell r="C82" t="str">
            <v>Piedmont</v>
          </cell>
          <cell r="D82" t="str">
            <v>003</v>
          </cell>
        </row>
        <row r="83">
          <cell r="A83" t="str">
            <v>005</v>
          </cell>
          <cell r="B83" t="str">
            <v>Alleghany</v>
          </cell>
          <cell r="C83" t="str">
            <v>Piedmont</v>
          </cell>
          <cell r="D83" t="str">
            <v>005</v>
          </cell>
        </row>
        <row r="84">
          <cell r="A84" t="str">
            <v>009</v>
          </cell>
          <cell r="B84" t="str">
            <v>Amherst</v>
          </cell>
          <cell r="C84" t="str">
            <v>Piedmont</v>
          </cell>
          <cell r="D84" t="str">
            <v>009</v>
          </cell>
        </row>
        <row r="85">
          <cell r="A85" t="str">
            <v>011</v>
          </cell>
          <cell r="B85" t="str">
            <v>Appomattox</v>
          </cell>
          <cell r="C85" t="str">
            <v>Piedmont</v>
          </cell>
          <cell r="D85" t="str">
            <v>011</v>
          </cell>
        </row>
        <row r="86">
          <cell r="A86" t="str">
            <v>015</v>
          </cell>
          <cell r="B86" t="str">
            <v>Augusta</v>
          </cell>
          <cell r="C86" t="str">
            <v>Piedmont</v>
          </cell>
          <cell r="D86" t="str">
            <v>015</v>
          </cell>
        </row>
        <row r="87">
          <cell r="A87" t="str">
            <v>017</v>
          </cell>
          <cell r="B87" t="str">
            <v>Bath</v>
          </cell>
          <cell r="C87" t="str">
            <v>Piedmont</v>
          </cell>
          <cell r="D87" t="str">
            <v>017</v>
          </cell>
        </row>
        <row r="88">
          <cell r="A88" t="str">
            <v>515</v>
          </cell>
          <cell r="B88" t="str">
            <v>Bedford City</v>
          </cell>
          <cell r="C88" t="str">
            <v>Piedmont</v>
          </cell>
          <cell r="D88" t="str">
            <v>019</v>
          </cell>
        </row>
        <row r="89">
          <cell r="A89" t="str">
            <v>019</v>
          </cell>
          <cell r="B89" t="str">
            <v>Bedford Co.</v>
          </cell>
          <cell r="C89" t="str">
            <v>Piedmont</v>
          </cell>
          <cell r="D89" t="str">
            <v>019</v>
          </cell>
        </row>
        <row r="90">
          <cell r="A90" t="str">
            <v>023</v>
          </cell>
          <cell r="B90" t="str">
            <v>Botetourt</v>
          </cell>
          <cell r="C90" t="str">
            <v>Piedmont</v>
          </cell>
          <cell r="D90" t="str">
            <v>023</v>
          </cell>
        </row>
        <row r="91">
          <cell r="A91" t="str">
            <v>530</v>
          </cell>
          <cell r="B91" t="str">
            <v>Buena Vista</v>
          </cell>
          <cell r="C91" t="str">
            <v>Piedmont</v>
          </cell>
          <cell r="D91" t="str">
            <v>163</v>
          </cell>
        </row>
        <row r="92">
          <cell r="A92" t="str">
            <v>031</v>
          </cell>
          <cell r="B92" t="str">
            <v>Campbell</v>
          </cell>
          <cell r="C92" t="str">
            <v>Piedmont</v>
          </cell>
          <cell r="D92" t="str">
            <v>031</v>
          </cell>
        </row>
        <row r="93">
          <cell r="A93" t="str">
            <v>037</v>
          </cell>
          <cell r="B93" t="str">
            <v>Charlotte</v>
          </cell>
          <cell r="C93" t="str">
            <v>Piedmont</v>
          </cell>
          <cell r="D93" t="str">
            <v>037</v>
          </cell>
        </row>
        <row r="94">
          <cell r="A94" t="str">
            <v>540</v>
          </cell>
          <cell r="B94" t="str">
            <v>Charlottesville</v>
          </cell>
          <cell r="C94" t="str">
            <v>Piedmont</v>
          </cell>
          <cell r="D94" t="str">
            <v>540</v>
          </cell>
        </row>
        <row r="95">
          <cell r="A95" t="str">
            <v>560</v>
          </cell>
          <cell r="B95" t="str">
            <v>Clifton Forge</v>
          </cell>
          <cell r="C95" t="str">
            <v>Piedmont</v>
          </cell>
          <cell r="D95" t="str">
            <v>005</v>
          </cell>
        </row>
        <row r="96">
          <cell r="A96" t="str">
            <v>580</v>
          </cell>
          <cell r="B96" t="str">
            <v>Covington</v>
          </cell>
          <cell r="C96" t="str">
            <v>Piedmont</v>
          </cell>
          <cell r="D96" t="str">
            <v>005</v>
          </cell>
        </row>
        <row r="97">
          <cell r="A97" t="str">
            <v>045</v>
          </cell>
          <cell r="B97" t="str">
            <v>Craig</v>
          </cell>
          <cell r="C97" t="str">
            <v>Piedmont</v>
          </cell>
          <cell r="D97" t="str">
            <v>045</v>
          </cell>
        </row>
        <row r="98">
          <cell r="A98" t="str">
            <v>590</v>
          </cell>
          <cell r="B98" t="str">
            <v>Danville</v>
          </cell>
          <cell r="C98" t="str">
            <v>Piedmont</v>
          </cell>
          <cell r="D98" t="str">
            <v>590</v>
          </cell>
        </row>
        <row r="99">
          <cell r="A99" t="str">
            <v>067</v>
          </cell>
          <cell r="B99" t="str">
            <v>Franklin Co.</v>
          </cell>
          <cell r="C99" t="str">
            <v>Piedmont</v>
          </cell>
          <cell r="D99" t="str">
            <v>067</v>
          </cell>
        </row>
        <row r="100">
          <cell r="A100" t="str">
            <v>083</v>
          </cell>
          <cell r="B100" t="str">
            <v>Halifax</v>
          </cell>
          <cell r="C100" t="str">
            <v>Piedmont</v>
          </cell>
          <cell r="D100" t="str">
            <v>083</v>
          </cell>
        </row>
        <row r="101">
          <cell r="A101" t="str">
            <v>089</v>
          </cell>
          <cell r="B101" t="str">
            <v>Henry</v>
          </cell>
          <cell r="C101" t="str">
            <v>Piedmont</v>
          </cell>
          <cell r="D101" t="str">
            <v>089</v>
          </cell>
        </row>
        <row r="102">
          <cell r="A102" t="str">
            <v>091</v>
          </cell>
          <cell r="B102" t="str">
            <v>Highland</v>
          </cell>
          <cell r="C102" t="str">
            <v>Piedmont</v>
          </cell>
          <cell r="D102" t="str">
            <v>091</v>
          </cell>
        </row>
        <row r="103">
          <cell r="A103" t="str">
            <v>678</v>
          </cell>
          <cell r="B103" t="str">
            <v>Lexington</v>
          </cell>
          <cell r="C103" t="str">
            <v>Piedmont</v>
          </cell>
          <cell r="D103" t="str">
            <v>163</v>
          </cell>
        </row>
        <row r="104">
          <cell r="A104" t="str">
            <v>680</v>
          </cell>
          <cell r="B104" t="str">
            <v>Lynchburg</v>
          </cell>
          <cell r="C104" t="str">
            <v>Piedmont</v>
          </cell>
          <cell r="D104" t="str">
            <v>680</v>
          </cell>
        </row>
        <row r="105">
          <cell r="A105" t="str">
            <v>690</v>
          </cell>
          <cell r="B105" t="str">
            <v>Martinsville</v>
          </cell>
          <cell r="C105" t="str">
            <v>Piedmont</v>
          </cell>
          <cell r="D105" t="str">
            <v>089</v>
          </cell>
        </row>
        <row r="106">
          <cell r="A106" t="str">
            <v>117</v>
          </cell>
          <cell r="B106" t="str">
            <v>Mecklenburg</v>
          </cell>
          <cell r="C106" t="str">
            <v>Piedmont</v>
          </cell>
          <cell r="D106" t="str">
            <v>117</v>
          </cell>
        </row>
        <row r="107">
          <cell r="A107" t="str">
            <v>125</v>
          </cell>
          <cell r="B107" t="str">
            <v>Nelson</v>
          </cell>
          <cell r="C107" t="str">
            <v>Piedmont</v>
          </cell>
          <cell r="D107" t="str">
            <v>125</v>
          </cell>
        </row>
        <row r="108">
          <cell r="A108" t="str">
            <v>143</v>
          </cell>
          <cell r="B108" t="str">
            <v>Pittsylvania</v>
          </cell>
          <cell r="C108" t="str">
            <v>Piedmont</v>
          </cell>
          <cell r="D108" t="str">
            <v>143</v>
          </cell>
        </row>
        <row r="109">
          <cell r="A109" t="str">
            <v>770</v>
          </cell>
          <cell r="B109" t="str">
            <v>Roanoke</v>
          </cell>
          <cell r="C109" t="str">
            <v>Piedmont</v>
          </cell>
          <cell r="D109" t="str">
            <v>770</v>
          </cell>
        </row>
        <row r="110">
          <cell r="A110" t="str">
            <v>161</v>
          </cell>
          <cell r="B110" t="str">
            <v>Roanoke Co.</v>
          </cell>
          <cell r="C110" t="str">
            <v>Piedmont</v>
          </cell>
          <cell r="D110" t="str">
            <v>161</v>
          </cell>
        </row>
        <row r="111">
          <cell r="A111" t="str">
            <v>163</v>
          </cell>
          <cell r="B111" t="str">
            <v>Rockbridge</v>
          </cell>
          <cell r="C111" t="str">
            <v>Piedmont</v>
          </cell>
          <cell r="D111" t="str">
            <v>163</v>
          </cell>
        </row>
        <row r="112">
          <cell r="A112" t="str">
            <v>775</v>
          </cell>
          <cell r="B112" t="str">
            <v>Salem</v>
          </cell>
          <cell r="C112" t="str">
            <v>Piedmont</v>
          </cell>
          <cell r="D112" t="str">
            <v>161</v>
          </cell>
        </row>
        <row r="113">
          <cell r="A113" t="str">
            <v>780</v>
          </cell>
          <cell r="B113" t="str">
            <v>South Boston</v>
          </cell>
          <cell r="C113" t="str">
            <v>Piedmont</v>
          </cell>
          <cell r="D113" t="str">
            <v>083</v>
          </cell>
        </row>
        <row r="114">
          <cell r="A114" t="str">
            <v>790</v>
          </cell>
          <cell r="B114" t="str">
            <v>Staunton</v>
          </cell>
          <cell r="C114" t="str">
            <v>Piedmont</v>
          </cell>
          <cell r="D114" t="str">
            <v>015</v>
          </cell>
        </row>
        <row r="115">
          <cell r="A115" t="str">
            <v>820</v>
          </cell>
          <cell r="B115" t="str">
            <v>Waynesboro</v>
          </cell>
          <cell r="C115" t="str">
            <v>Piedmont</v>
          </cell>
          <cell r="D115" t="str">
            <v>015</v>
          </cell>
        </row>
        <row r="116">
          <cell r="A116" t="str">
            <v>021</v>
          </cell>
          <cell r="B116" t="str">
            <v>Bland</v>
          </cell>
          <cell r="C116" t="str">
            <v>Western</v>
          </cell>
          <cell r="D116" t="str">
            <v>021</v>
          </cell>
        </row>
        <row r="117">
          <cell r="A117" t="str">
            <v>520</v>
          </cell>
          <cell r="B117" t="str">
            <v>Bristol</v>
          </cell>
          <cell r="C117" t="str">
            <v>Western</v>
          </cell>
          <cell r="D117" t="str">
            <v>520</v>
          </cell>
        </row>
        <row r="118">
          <cell r="A118" t="str">
            <v>027</v>
          </cell>
          <cell r="B118" t="str">
            <v>Buchanan</v>
          </cell>
          <cell r="C118" t="str">
            <v>Western</v>
          </cell>
          <cell r="D118" t="str">
            <v>027</v>
          </cell>
        </row>
        <row r="119">
          <cell r="A119" t="str">
            <v>035</v>
          </cell>
          <cell r="B119" t="str">
            <v>Carroll</v>
          </cell>
          <cell r="C119" t="str">
            <v>Western</v>
          </cell>
          <cell r="D119" t="str">
            <v>035</v>
          </cell>
        </row>
        <row r="120">
          <cell r="A120" t="str">
            <v>051</v>
          </cell>
          <cell r="B120" t="str">
            <v>Dickenson</v>
          </cell>
          <cell r="C120" t="str">
            <v>Western</v>
          </cell>
          <cell r="D120" t="str">
            <v>051</v>
          </cell>
        </row>
        <row r="121">
          <cell r="A121" t="str">
            <v>063</v>
          </cell>
          <cell r="B121" t="str">
            <v>Floyd</v>
          </cell>
          <cell r="C121" t="str">
            <v>Western</v>
          </cell>
          <cell r="D121" t="str">
            <v>063</v>
          </cell>
        </row>
        <row r="122">
          <cell r="A122" t="str">
            <v>640</v>
          </cell>
          <cell r="B122" t="str">
            <v>Galax</v>
          </cell>
          <cell r="C122" t="str">
            <v>Western</v>
          </cell>
          <cell r="D122" t="str">
            <v>640</v>
          </cell>
        </row>
        <row r="123">
          <cell r="A123" t="str">
            <v>071</v>
          </cell>
          <cell r="B123" t="str">
            <v>Giles</v>
          </cell>
          <cell r="C123" t="str">
            <v>Western</v>
          </cell>
          <cell r="D123" t="str">
            <v>071</v>
          </cell>
        </row>
        <row r="124">
          <cell r="A124" t="str">
            <v>077</v>
          </cell>
          <cell r="B124" t="str">
            <v>Grayson</v>
          </cell>
          <cell r="C124" t="str">
            <v>Western</v>
          </cell>
          <cell r="D124" t="str">
            <v>077</v>
          </cell>
        </row>
        <row r="125">
          <cell r="A125" t="str">
            <v>105</v>
          </cell>
          <cell r="B125" t="str">
            <v>Lee</v>
          </cell>
          <cell r="C125" t="str">
            <v>Western</v>
          </cell>
          <cell r="D125" t="str">
            <v>105</v>
          </cell>
        </row>
        <row r="126">
          <cell r="A126" t="str">
            <v>121</v>
          </cell>
          <cell r="B126" t="str">
            <v>Montgomery</v>
          </cell>
          <cell r="C126" t="str">
            <v>Western</v>
          </cell>
          <cell r="D126" t="str">
            <v>121</v>
          </cell>
        </row>
        <row r="127">
          <cell r="A127" t="str">
            <v>720</v>
          </cell>
          <cell r="B127" t="str">
            <v>Norton</v>
          </cell>
          <cell r="C127" t="str">
            <v>Western</v>
          </cell>
          <cell r="D127" t="str">
            <v>720</v>
          </cell>
        </row>
        <row r="128">
          <cell r="A128" t="str">
            <v>141</v>
          </cell>
          <cell r="B128" t="str">
            <v>Patrick</v>
          </cell>
          <cell r="C128" t="str">
            <v>Western</v>
          </cell>
          <cell r="D128" t="str">
            <v>141</v>
          </cell>
        </row>
        <row r="129">
          <cell r="A129" t="str">
            <v>155</v>
          </cell>
          <cell r="B129" t="str">
            <v>Pulaski</v>
          </cell>
          <cell r="C129" t="str">
            <v>Western</v>
          </cell>
          <cell r="D129" t="str">
            <v>155</v>
          </cell>
        </row>
        <row r="130">
          <cell r="A130" t="str">
            <v>750</v>
          </cell>
          <cell r="B130" t="str">
            <v>Radford</v>
          </cell>
          <cell r="C130" t="str">
            <v>Western</v>
          </cell>
          <cell r="D130" t="str">
            <v>750</v>
          </cell>
        </row>
        <row r="131">
          <cell r="A131" t="str">
            <v>167</v>
          </cell>
          <cell r="B131" t="str">
            <v>Russell</v>
          </cell>
          <cell r="C131" t="str">
            <v>Western</v>
          </cell>
          <cell r="D131" t="str">
            <v>167</v>
          </cell>
        </row>
        <row r="132">
          <cell r="A132" t="str">
            <v>169</v>
          </cell>
          <cell r="B132" t="str">
            <v>Scott</v>
          </cell>
          <cell r="C132" t="str">
            <v>Western</v>
          </cell>
          <cell r="D132" t="str">
            <v>169</v>
          </cell>
        </row>
        <row r="133">
          <cell r="A133" t="str">
            <v>173</v>
          </cell>
          <cell r="B133" t="str">
            <v>Smyth</v>
          </cell>
          <cell r="C133" t="str">
            <v>Western</v>
          </cell>
          <cell r="D133" t="str">
            <v>173</v>
          </cell>
        </row>
        <row r="134">
          <cell r="A134" t="str">
            <v>185</v>
          </cell>
          <cell r="B134" t="str">
            <v>Tazewell</v>
          </cell>
          <cell r="C134" t="str">
            <v>Western</v>
          </cell>
          <cell r="D134" t="str">
            <v>185</v>
          </cell>
        </row>
        <row r="135">
          <cell r="A135" t="str">
            <v>191</v>
          </cell>
          <cell r="B135" t="str">
            <v>Washington</v>
          </cell>
          <cell r="C135" t="str">
            <v>Western</v>
          </cell>
          <cell r="D135" t="str">
            <v>191</v>
          </cell>
        </row>
        <row r="136">
          <cell r="A136" t="str">
            <v>195</v>
          </cell>
          <cell r="B136" t="str">
            <v>Wise</v>
          </cell>
          <cell r="C136" t="str">
            <v>Western</v>
          </cell>
          <cell r="D136" t="str">
            <v>195</v>
          </cell>
        </row>
        <row r="137">
          <cell r="A137" t="str">
            <v>197</v>
          </cell>
          <cell r="B137" t="str">
            <v>Wythe</v>
          </cell>
          <cell r="C137" t="str">
            <v>Western</v>
          </cell>
          <cell r="D137" t="str">
            <v>197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FIPS</v>
          </cell>
          <cell r="B1" t="str">
            <v>Locality</v>
          </cell>
          <cell r="C1" t="str">
            <v>Class Size</v>
          </cell>
          <cell r="D1" t="str">
            <v>CLASS 2008_06</v>
          </cell>
          <cell r="E1" t="str">
            <v>CLASS 0808</v>
          </cell>
          <cell r="F1" t="str">
            <v>Agency Level -10/09/2012</v>
          </cell>
        </row>
        <row r="2">
          <cell r="A2" t="str">
            <v>001</v>
          </cell>
          <cell r="B2" t="str">
            <v>Accomack</v>
          </cell>
          <cell r="C2">
            <v>3</v>
          </cell>
          <cell r="D2">
            <v>3</v>
          </cell>
          <cell r="E2" t="str">
            <v>III</v>
          </cell>
          <cell r="F2">
            <v>2</v>
          </cell>
        </row>
        <row r="3">
          <cell r="A3" t="str">
            <v>003</v>
          </cell>
          <cell r="B3" t="str">
            <v>Albemarle</v>
          </cell>
          <cell r="C3">
            <v>3</v>
          </cell>
          <cell r="D3">
            <v>3</v>
          </cell>
          <cell r="E3" t="str">
            <v>III</v>
          </cell>
          <cell r="F3">
            <v>3</v>
          </cell>
        </row>
        <row r="4">
          <cell r="A4" t="str">
            <v>510</v>
          </cell>
          <cell r="B4" t="str">
            <v>Alexandria</v>
          </cell>
          <cell r="C4">
            <v>3</v>
          </cell>
          <cell r="D4">
            <v>3</v>
          </cell>
          <cell r="E4" t="str">
            <v>III</v>
          </cell>
          <cell r="F4">
            <v>3</v>
          </cell>
        </row>
        <row r="5">
          <cell r="A5" t="str">
            <v>005</v>
          </cell>
          <cell r="B5" t="str">
            <v>Alleghany</v>
          </cell>
          <cell r="C5">
            <v>3</v>
          </cell>
          <cell r="D5">
            <v>3</v>
          </cell>
          <cell r="E5" t="str">
            <v>III</v>
          </cell>
          <cell r="F5">
            <v>2</v>
          </cell>
        </row>
        <row r="6">
          <cell r="A6" t="str">
            <v>007</v>
          </cell>
          <cell r="B6" t="str">
            <v>Amelia</v>
          </cell>
          <cell r="C6">
            <v>2</v>
          </cell>
          <cell r="D6">
            <v>2</v>
          </cell>
          <cell r="E6" t="str">
            <v>II</v>
          </cell>
          <cell r="F6">
            <v>1</v>
          </cell>
        </row>
        <row r="7">
          <cell r="A7" t="str">
            <v>009</v>
          </cell>
          <cell r="B7" t="str">
            <v>Amherst</v>
          </cell>
          <cell r="C7">
            <v>3</v>
          </cell>
          <cell r="D7">
            <v>3</v>
          </cell>
          <cell r="E7" t="str">
            <v>III</v>
          </cell>
          <cell r="F7">
            <v>2</v>
          </cell>
        </row>
        <row r="8">
          <cell r="A8" t="str">
            <v>011</v>
          </cell>
          <cell r="B8" t="str">
            <v>Appomattox</v>
          </cell>
          <cell r="C8">
            <v>2</v>
          </cell>
          <cell r="D8">
            <v>2</v>
          </cell>
          <cell r="E8" t="str">
            <v>II</v>
          </cell>
          <cell r="F8">
            <v>1</v>
          </cell>
        </row>
        <row r="9">
          <cell r="A9" t="str">
            <v>013</v>
          </cell>
          <cell r="B9" t="str">
            <v>Arlington</v>
          </cell>
          <cell r="C9">
            <v>3</v>
          </cell>
          <cell r="D9">
            <v>3</v>
          </cell>
          <cell r="E9" t="str">
            <v>III</v>
          </cell>
          <cell r="F9">
            <v>3</v>
          </cell>
        </row>
        <row r="10">
          <cell r="A10" t="str">
            <v>015</v>
          </cell>
          <cell r="B10" t="str">
            <v>Augusta</v>
          </cell>
          <cell r="C10">
            <v>3</v>
          </cell>
          <cell r="D10">
            <v>3</v>
          </cell>
          <cell r="E10" t="str">
            <v>III</v>
          </cell>
          <cell r="F10">
            <v>3</v>
          </cell>
        </row>
        <row r="11">
          <cell r="A11" t="str">
            <v>017</v>
          </cell>
          <cell r="B11" t="str">
            <v>Bath</v>
          </cell>
          <cell r="C11">
            <v>1</v>
          </cell>
          <cell r="D11">
            <v>1</v>
          </cell>
          <cell r="E11" t="str">
            <v>I</v>
          </cell>
          <cell r="F11">
            <v>1</v>
          </cell>
        </row>
        <row r="12">
          <cell r="A12" t="str">
            <v>515</v>
          </cell>
          <cell r="B12" t="str">
            <v>Bedford City</v>
          </cell>
          <cell r="C12">
            <v>3</v>
          </cell>
          <cell r="D12">
            <v>3</v>
          </cell>
          <cell r="E12" t="str">
            <v>III</v>
          </cell>
          <cell r="F12">
            <v>2</v>
          </cell>
        </row>
        <row r="13">
          <cell r="A13" t="str">
            <v>019</v>
          </cell>
          <cell r="B13" t="str">
            <v>Bedford Co.</v>
          </cell>
          <cell r="C13">
            <v>3</v>
          </cell>
          <cell r="D13">
            <v>3</v>
          </cell>
          <cell r="E13" t="str">
            <v>III</v>
          </cell>
          <cell r="F13">
            <v>2</v>
          </cell>
        </row>
        <row r="14">
          <cell r="A14" t="str">
            <v>021</v>
          </cell>
          <cell r="B14" t="str">
            <v>Bland</v>
          </cell>
          <cell r="C14">
            <v>1</v>
          </cell>
          <cell r="D14">
            <v>1</v>
          </cell>
          <cell r="E14" t="str">
            <v>I</v>
          </cell>
          <cell r="F14">
            <v>1</v>
          </cell>
        </row>
        <row r="15">
          <cell r="A15" t="str">
            <v>023</v>
          </cell>
          <cell r="B15" t="str">
            <v>Botetourt</v>
          </cell>
          <cell r="C15">
            <v>2</v>
          </cell>
          <cell r="D15">
            <v>2</v>
          </cell>
          <cell r="E15" t="str">
            <v>II</v>
          </cell>
          <cell r="F15">
            <v>1</v>
          </cell>
        </row>
        <row r="16">
          <cell r="A16" t="str">
            <v>520</v>
          </cell>
          <cell r="B16" t="str">
            <v>Bristol</v>
          </cell>
          <cell r="C16">
            <v>3</v>
          </cell>
          <cell r="D16">
            <v>3</v>
          </cell>
          <cell r="E16" t="str">
            <v>III</v>
          </cell>
          <cell r="F16">
            <v>2</v>
          </cell>
        </row>
        <row r="17">
          <cell r="A17" t="str">
            <v>025</v>
          </cell>
          <cell r="B17" t="str">
            <v>Brunswick</v>
          </cell>
          <cell r="C17">
            <v>3</v>
          </cell>
          <cell r="D17">
            <v>3</v>
          </cell>
          <cell r="E17" t="str">
            <v>III</v>
          </cell>
          <cell r="F17">
            <v>2</v>
          </cell>
        </row>
        <row r="18">
          <cell r="A18" t="str">
            <v>027</v>
          </cell>
          <cell r="B18" t="str">
            <v>Buchanan</v>
          </cell>
          <cell r="C18">
            <v>3</v>
          </cell>
          <cell r="D18">
            <v>3</v>
          </cell>
          <cell r="E18" t="str">
            <v>III</v>
          </cell>
          <cell r="F18">
            <v>2</v>
          </cell>
        </row>
        <row r="19">
          <cell r="A19" t="str">
            <v>029</v>
          </cell>
          <cell r="B19" t="str">
            <v>Buckingham</v>
          </cell>
          <cell r="C19">
            <v>3</v>
          </cell>
          <cell r="D19">
            <v>3</v>
          </cell>
          <cell r="E19" t="str">
            <v>III</v>
          </cell>
          <cell r="F19">
            <v>2</v>
          </cell>
        </row>
        <row r="20">
          <cell r="A20" t="str">
            <v>530</v>
          </cell>
          <cell r="B20" t="str">
            <v>Buena Vista</v>
          </cell>
          <cell r="C20">
            <v>3</v>
          </cell>
          <cell r="D20">
            <v>3</v>
          </cell>
          <cell r="E20" t="str">
            <v>III</v>
          </cell>
          <cell r="F20">
            <v>2</v>
          </cell>
        </row>
        <row r="21">
          <cell r="A21" t="str">
            <v>031</v>
          </cell>
          <cell r="B21" t="str">
            <v>Campbell</v>
          </cell>
          <cell r="C21">
            <v>3</v>
          </cell>
          <cell r="D21">
            <v>3</v>
          </cell>
          <cell r="E21" t="str">
            <v>III</v>
          </cell>
          <cell r="F21">
            <v>2</v>
          </cell>
        </row>
        <row r="22">
          <cell r="A22" t="str">
            <v>033</v>
          </cell>
          <cell r="B22" t="str">
            <v>Caroline</v>
          </cell>
          <cell r="C22">
            <v>3</v>
          </cell>
          <cell r="D22">
            <v>3</v>
          </cell>
          <cell r="E22" t="str">
            <v>III</v>
          </cell>
          <cell r="F22">
            <v>2</v>
          </cell>
        </row>
        <row r="23">
          <cell r="A23" t="str">
            <v>035</v>
          </cell>
          <cell r="B23" t="str">
            <v>Carroll</v>
          </cell>
          <cell r="C23">
            <v>3</v>
          </cell>
          <cell r="D23">
            <v>2</v>
          </cell>
          <cell r="E23" t="str">
            <v>III</v>
          </cell>
          <cell r="F23">
            <v>2</v>
          </cell>
        </row>
        <row r="24">
          <cell r="A24" t="str">
            <v>036</v>
          </cell>
          <cell r="B24" t="str">
            <v>Charles City</v>
          </cell>
          <cell r="C24">
            <v>2</v>
          </cell>
          <cell r="D24">
            <v>2</v>
          </cell>
          <cell r="E24" t="str">
            <v>II</v>
          </cell>
          <cell r="F24">
            <v>1</v>
          </cell>
        </row>
        <row r="25">
          <cell r="A25" t="str">
            <v>037</v>
          </cell>
          <cell r="B25" t="str">
            <v>Charlotte</v>
          </cell>
          <cell r="C25">
            <v>3</v>
          </cell>
          <cell r="D25">
            <v>3</v>
          </cell>
          <cell r="E25" t="str">
            <v>III</v>
          </cell>
          <cell r="F25">
            <v>2</v>
          </cell>
        </row>
        <row r="26">
          <cell r="A26" t="str">
            <v>540</v>
          </cell>
          <cell r="B26" t="str">
            <v>Charlottesville</v>
          </cell>
          <cell r="C26">
            <v>3</v>
          </cell>
          <cell r="D26">
            <v>3</v>
          </cell>
          <cell r="E26" t="str">
            <v>III</v>
          </cell>
          <cell r="F26">
            <v>3</v>
          </cell>
        </row>
        <row r="27">
          <cell r="A27" t="str">
            <v>550</v>
          </cell>
          <cell r="B27" t="str">
            <v>Chesapeake</v>
          </cell>
          <cell r="C27">
            <v>3</v>
          </cell>
          <cell r="D27">
            <v>3</v>
          </cell>
          <cell r="E27" t="str">
            <v>III</v>
          </cell>
          <cell r="F27">
            <v>3</v>
          </cell>
        </row>
        <row r="28">
          <cell r="A28" t="str">
            <v>041</v>
          </cell>
          <cell r="B28" t="str">
            <v>Chesterfield</v>
          </cell>
          <cell r="C28">
            <v>3</v>
          </cell>
          <cell r="D28">
            <v>3</v>
          </cell>
          <cell r="E28" t="str">
            <v>III</v>
          </cell>
          <cell r="F28">
            <v>3</v>
          </cell>
        </row>
        <row r="29">
          <cell r="A29" t="str">
            <v>043</v>
          </cell>
          <cell r="B29" t="str">
            <v>Clarke</v>
          </cell>
          <cell r="C29">
            <v>2</v>
          </cell>
          <cell r="D29">
            <v>2</v>
          </cell>
          <cell r="E29" t="str">
            <v>II</v>
          </cell>
          <cell r="F29">
            <v>1</v>
          </cell>
        </row>
        <row r="30">
          <cell r="A30" t="str">
            <v>560</v>
          </cell>
          <cell r="B30" t="str">
            <v>Clifton Forge</v>
          </cell>
          <cell r="C30">
            <v>1</v>
          </cell>
          <cell r="D30">
            <v>1</v>
          </cell>
          <cell r="E30" t="str">
            <v>I</v>
          </cell>
          <cell r="F30">
            <v>1</v>
          </cell>
        </row>
        <row r="31">
          <cell r="A31" t="str">
            <v>570</v>
          </cell>
          <cell r="B31" t="str">
            <v>Colonial Heights</v>
          </cell>
          <cell r="C31">
            <v>3</v>
          </cell>
          <cell r="D31">
            <v>3</v>
          </cell>
          <cell r="E31" t="str">
            <v>III</v>
          </cell>
          <cell r="F31">
            <v>3</v>
          </cell>
        </row>
        <row r="32">
          <cell r="A32" t="str">
            <v>580</v>
          </cell>
          <cell r="B32" t="str">
            <v>Covington</v>
          </cell>
          <cell r="C32">
            <v>3</v>
          </cell>
          <cell r="D32">
            <v>3</v>
          </cell>
          <cell r="E32" t="str">
            <v>III</v>
          </cell>
          <cell r="F32">
            <v>2</v>
          </cell>
        </row>
        <row r="33">
          <cell r="A33" t="str">
            <v>045</v>
          </cell>
          <cell r="B33" t="str">
            <v>Craig</v>
          </cell>
          <cell r="C33">
            <v>3</v>
          </cell>
          <cell r="D33">
            <v>3</v>
          </cell>
          <cell r="E33" t="str">
            <v>III</v>
          </cell>
          <cell r="F33">
            <v>1</v>
          </cell>
        </row>
        <row r="34">
          <cell r="A34" t="str">
            <v>047</v>
          </cell>
          <cell r="B34" t="str">
            <v>Culpeper</v>
          </cell>
          <cell r="C34">
            <v>3</v>
          </cell>
          <cell r="D34">
            <v>3</v>
          </cell>
          <cell r="E34" t="str">
            <v>III</v>
          </cell>
          <cell r="F34">
            <v>2</v>
          </cell>
        </row>
        <row r="35">
          <cell r="A35" t="str">
            <v>049</v>
          </cell>
          <cell r="B35" t="str">
            <v>Cumberland</v>
          </cell>
          <cell r="C35">
            <v>2</v>
          </cell>
          <cell r="D35">
            <v>2</v>
          </cell>
          <cell r="E35" t="str">
            <v>II</v>
          </cell>
          <cell r="F35">
            <v>1</v>
          </cell>
        </row>
        <row r="36">
          <cell r="A36" t="str">
            <v>590</v>
          </cell>
          <cell r="B36" t="str">
            <v>Danville</v>
          </cell>
          <cell r="C36">
            <v>3</v>
          </cell>
          <cell r="D36">
            <v>3</v>
          </cell>
          <cell r="E36" t="str">
            <v>III</v>
          </cell>
          <cell r="F36">
            <v>3</v>
          </cell>
        </row>
        <row r="37">
          <cell r="A37" t="str">
            <v>051</v>
          </cell>
          <cell r="B37" t="str">
            <v>Dickenson</v>
          </cell>
          <cell r="C37">
            <v>3</v>
          </cell>
          <cell r="D37">
            <v>3</v>
          </cell>
          <cell r="E37" t="str">
            <v>III</v>
          </cell>
          <cell r="F37">
            <v>2</v>
          </cell>
        </row>
        <row r="38">
          <cell r="A38" t="str">
            <v>053</v>
          </cell>
          <cell r="B38" t="str">
            <v>Dinwiddie</v>
          </cell>
          <cell r="C38">
            <v>3</v>
          </cell>
          <cell r="D38">
            <v>3</v>
          </cell>
          <cell r="E38" t="str">
            <v>III</v>
          </cell>
          <cell r="F38">
            <v>2</v>
          </cell>
        </row>
        <row r="39">
          <cell r="A39" t="str">
            <v>595</v>
          </cell>
          <cell r="B39" t="str">
            <v>Emporia</v>
          </cell>
          <cell r="C39">
            <v>3</v>
          </cell>
          <cell r="D39">
            <v>3</v>
          </cell>
          <cell r="E39" t="str">
            <v>III</v>
          </cell>
          <cell r="F39">
            <v>2</v>
          </cell>
        </row>
        <row r="40">
          <cell r="A40" t="str">
            <v>057</v>
          </cell>
          <cell r="B40" t="str">
            <v>Essex</v>
          </cell>
          <cell r="C40">
            <v>2</v>
          </cell>
          <cell r="D40">
            <v>2</v>
          </cell>
          <cell r="E40" t="str">
            <v>II</v>
          </cell>
          <cell r="F40">
            <v>1</v>
          </cell>
        </row>
        <row r="41">
          <cell r="A41" t="str">
            <v>600</v>
          </cell>
          <cell r="B41" t="str">
            <v>Fairfax City</v>
          </cell>
          <cell r="C41">
            <v>3</v>
          </cell>
          <cell r="D41">
            <v>3</v>
          </cell>
          <cell r="E41" t="str">
            <v>III</v>
          </cell>
          <cell r="F41">
            <v>3</v>
          </cell>
        </row>
        <row r="42">
          <cell r="A42" t="str">
            <v>059</v>
          </cell>
          <cell r="B42" t="str">
            <v>Fairfax County</v>
          </cell>
          <cell r="C42">
            <v>3</v>
          </cell>
          <cell r="D42">
            <v>3</v>
          </cell>
          <cell r="E42" t="str">
            <v>III</v>
          </cell>
          <cell r="F42">
            <v>3</v>
          </cell>
        </row>
        <row r="43">
          <cell r="A43" t="str">
            <v>610</v>
          </cell>
          <cell r="B43" t="str">
            <v>Falls Church</v>
          </cell>
          <cell r="C43">
            <v>3</v>
          </cell>
          <cell r="D43">
            <v>3</v>
          </cell>
          <cell r="E43" t="str">
            <v>III</v>
          </cell>
          <cell r="F43">
            <v>3</v>
          </cell>
        </row>
        <row r="44">
          <cell r="A44" t="str">
            <v>061</v>
          </cell>
          <cell r="B44" t="str">
            <v>Fauquier</v>
          </cell>
          <cell r="C44">
            <v>3</v>
          </cell>
          <cell r="D44">
            <v>3</v>
          </cell>
          <cell r="E44" t="str">
            <v>III</v>
          </cell>
          <cell r="F44">
            <v>2</v>
          </cell>
        </row>
        <row r="45">
          <cell r="A45" t="str">
            <v>063</v>
          </cell>
          <cell r="B45" t="str">
            <v>Floyd</v>
          </cell>
          <cell r="C45">
            <v>2</v>
          </cell>
          <cell r="D45">
            <v>2</v>
          </cell>
          <cell r="E45" t="str">
            <v>II</v>
          </cell>
          <cell r="F45">
            <v>1</v>
          </cell>
        </row>
        <row r="46">
          <cell r="A46" t="str">
            <v>065</v>
          </cell>
          <cell r="B46" t="str">
            <v>Fluvanna</v>
          </cell>
          <cell r="C46">
            <v>3</v>
          </cell>
          <cell r="D46">
            <v>3</v>
          </cell>
          <cell r="E46" t="str">
            <v>III</v>
          </cell>
          <cell r="F46">
            <v>2</v>
          </cell>
        </row>
        <row r="47">
          <cell r="A47" t="str">
            <v>620</v>
          </cell>
          <cell r="B47" t="str">
            <v>Franklin City</v>
          </cell>
          <cell r="C47">
            <v>3</v>
          </cell>
          <cell r="D47">
            <v>3</v>
          </cell>
          <cell r="E47" t="str">
            <v>III</v>
          </cell>
          <cell r="F47">
            <v>2</v>
          </cell>
        </row>
        <row r="48">
          <cell r="A48" t="str">
            <v>067</v>
          </cell>
          <cell r="B48" t="str">
            <v>Franklin Co</v>
          </cell>
          <cell r="C48">
            <v>3</v>
          </cell>
          <cell r="D48">
            <v>3</v>
          </cell>
          <cell r="E48" t="str">
            <v>III</v>
          </cell>
          <cell r="F48">
            <v>2</v>
          </cell>
        </row>
        <row r="49">
          <cell r="A49" t="str">
            <v>069</v>
          </cell>
          <cell r="B49" t="str">
            <v>Frederick</v>
          </cell>
          <cell r="C49">
            <v>3</v>
          </cell>
          <cell r="D49">
            <v>3</v>
          </cell>
          <cell r="E49" t="str">
            <v>III</v>
          </cell>
          <cell r="F49">
            <v>2</v>
          </cell>
        </row>
        <row r="50">
          <cell r="A50" t="str">
            <v>630</v>
          </cell>
          <cell r="B50" t="str">
            <v>Fredericksburg</v>
          </cell>
          <cell r="C50">
            <v>3</v>
          </cell>
          <cell r="D50">
            <v>3</v>
          </cell>
          <cell r="E50" t="str">
            <v>III</v>
          </cell>
          <cell r="F50">
            <v>2</v>
          </cell>
        </row>
        <row r="51">
          <cell r="A51" t="str">
            <v>640</v>
          </cell>
          <cell r="B51" t="str">
            <v>Galax</v>
          </cell>
          <cell r="C51">
            <v>2</v>
          </cell>
          <cell r="D51">
            <v>2</v>
          </cell>
          <cell r="E51" t="str">
            <v>II</v>
          </cell>
          <cell r="F51">
            <v>1</v>
          </cell>
        </row>
        <row r="52">
          <cell r="A52" t="str">
            <v>071</v>
          </cell>
          <cell r="B52" t="str">
            <v>Giles</v>
          </cell>
          <cell r="C52">
            <v>3</v>
          </cell>
          <cell r="D52">
            <v>3</v>
          </cell>
          <cell r="E52" t="str">
            <v>III</v>
          </cell>
          <cell r="F52">
            <v>2</v>
          </cell>
        </row>
        <row r="53">
          <cell r="A53" t="str">
            <v>073</v>
          </cell>
          <cell r="B53" t="str">
            <v>Gloucester</v>
          </cell>
          <cell r="C53">
            <v>3</v>
          </cell>
          <cell r="D53">
            <v>3</v>
          </cell>
          <cell r="E53" t="str">
            <v>III</v>
          </cell>
          <cell r="F53">
            <v>2</v>
          </cell>
        </row>
        <row r="54">
          <cell r="A54" t="str">
            <v>075</v>
          </cell>
          <cell r="B54" t="str">
            <v>Goochland</v>
          </cell>
          <cell r="C54">
            <v>2</v>
          </cell>
          <cell r="D54">
            <v>2</v>
          </cell>
          <cell r="E54" t="str">
            <v>II</v>
          </cell>
          <cell r="F54">
            <v>1</v>
          </cell>
        </row>
        <row r="55">
          <cell r="A55" t="str">
            <v>077</v>
          </cell>
          <cell r="B55" t="str">
            <v>Grayson</v>
          </cell>
          <cell r="C55">
            <v>3</v>
          </cell>
          <cell r="D55">
            <v>3</v>
          </cell>
          <cell r="E55" t="str">
            <v>III</v>
          </cell>
          <cell r="F55">
            <v>2</v>
          </cell>
        </row>
        <row r="56">
          <cell r="A56" t="str">
            <v>079</v>
          </cell>
          <cell r="B56" t="str">
            <v>Greene</v>
          </cell>
          <cell r="C56">
            <v>2</v>
          </cell>
          <cell r="D56">
            <v>2</v>
          </cell>
          <cell r="E56" t="str">
            <v>II</v>
          </cell>
          <cell r="F56">
            <v>1</v>
          </cell>
        </row>
        <row r="57">
          <cell r="A57" t="str">
            <v>081</v>
          </cell>
          <cell r="B57" t="str">
            <v>Greensville</v>
          </cell>
          <cell r="C57">
            <v>3</v>
          </cell>
          <cell r="D57">
            <v>3</v>
          </cell>
          <cell r="E57" t="str">
            <v>III</v>
          </cell>
          <cell r="F57">
            <v>2</v>
          </cell>
        </row>
        <row r="58">
          <cell r="A58" t="str">
            <v>083</v>
          </cell>
          <cell r="B58" t="str">
            <v>Halifax</v>
          </cell>
          <cell r="C58">
            <v>3</v>
          </cell>
          <cell r="D58">
            <v>3</v>
          </cell>
          <cell r="E58" t="str">
            <v>III</v>
          </cell>
          <cell r="F58">
            <v>2</v>
          </cell>
        </row>
        <row r="59">
          <cell r="A59" t="str">
            <v>650</v>
          </cell>
          <cell r="B59" t="str">
            <v>Hampton</v>
          </cell>
          <cell r="C59">
            <v>3</v>
          </cell>
          <cell r="D59">
            <v>3</v>
          </cell>
          <cell r="E59" t="str">
            <v>III</v>
          </cell>
          <cell r="F59">
            <v>3</v>
          </cell>
        </row>
        <row r="60">
          <cell r="A60" t="str">
            <v>085</v>
          </cell>
          <cell r="B60" t="str">
            <v>Hanover</v>
          </cell>
          <cell r="C60">
            <v>3</v>
          </cell>
          <cell r="D60">
            <v>3</v>
          </cell>
          <cell r="E60" t="str">
            <v>III</v>
          </cell>
          <cell r="F60">
            <v>2</v>
          </cell>
        </row>
        <row r="61">
          <cell r="A61" t="str">
            <v>660</v>
          </cell>
          <cell r="B61" t="str">
            <v>Harrisonburg</v>
          </cell>
          <cell r="C61">
            <v>3</v>
          </cell>
          <cell r="D61">
            <v>3</v>
          </cell>
          <cell r="E61" t="str">
            <v>III</v>
          </cell>
          <cell r="F61">
            <v>3</v>
          </cell>
        </row>
        <row r="62">
          <cell r="A62" t="str">
            <v>087</v>
          </cell>
          <cell r="B62" t="str">
            <v>Henrico</v>
          </cell>
          <cell r="C62">
            <v>3</v>
          </cell>
          <cell r="D62">
            <v>3</v>
          </cell>
          <cell r="E62" t="str">
            <v>III</v>
          </cell>
          <cell r="F62">
            <v>3</v>
          </cell>
        </row>
        <row r="63">
          <cell r="A63" t="str">
            <v>089</v>
          </cell>
          <cell r="B63" t="str">
            <v>Henry</v>
          </cell>
          <cell r="C63">
            <v>3</v>
          </cell>
          <cell r="D63">
            <v>3</v>
          </cell>
          <cell r="E63" t="str">
            <v>III</v>
          </cell>
          <cell r="F63">
            <v>3</v>
          </cell>
        </row>
        <row r="64">
          <cell r="A64" t="str">
            <v>091</v>
          </cell>
          <cell r="B64" t="str">
            <v>Highland</v>
          </cell>
          <cell r="C64">
            <v>1</v>
          </cell>
          <cell r="D64">
            <v>3</v>
          </cell>
          <cell r="E64" t="str">
            <v>I</v>
          </cell>
          <cell r="F64">
            <v>1</v>
          </cell>
        </row>
        <row r="65">
          <cell r="A65" t="str">
            <v>670</v>
          </cell>
          <cell r="B65" t="str">
            <v>Hopewell</v>
          </cell>
          <cell r="C65">
            <v>3</v>
          </cell>
          <cell r="D65">
            <v>3</v>
          </cell>
          <cell r="E65" t="str">
            <v>III</v>
          </cell>
          <cell r="F65">
            <v>2</v>
          </cell>
        </row>
        <row r="66">
          <cell r="A66" t="str">
            <v>093</v>
          </cell>
          <cell r="B66" t="str">
            <v>Isle of Wight</v>
          </cell>
          <cell r="C66">
            <v>3</v>
          </cell>
          <cell r="D66">
            <v>3</v>
          </cell>
          <cell r="E66" t="str">
            <v>III</v>
          </cell>
          <cell r="F66">
            <v>2</v>
          </cell>
        </row>
        <row r="67">
          <cell r="A67" t="str">
            <v>095</v>
          </cell>
          <cell r="B67" t="str">
            <v>James City</v>
          </cell>
          <cell r="C67">
            <v>3</v>
          </cell>
          <cell r="D67">
            <v>3</v>
          </cell>
          <cell r="E67" t="str">
            <v>III</v>
          </cell>
          <cell r="F67">
            <v>2</v>
          </cell>
        </row>
        <row r="68">
          <cell r="A68" t="str">
            <v>097</v>
          </cell>
          <cell r="B68" t="str">
            <v>King and Queen</v>
          </cell>
          <cell r="C68">
            <v>2</v>
          </cell>
          <cell r="D68">
            <v>2</v>
          </cell>
          <cell r="E68" t="str">
            <v>II</v>
          </cell>
          <cell r="F68">
            <v>1</v>
          </cell>
        </row>
        <row r="69">
          <cell r="A69" t="str">
            <v>099</v>
          </cell>
          <cell r="B69" t="str">
            <v>King George</v>
          </cell>
          <cell r="C69">
            <v>2</v>
          </cell>
          <cell r="D69">
            <v>2</v>
          </cell>
          <cell r="E69" t="str">
            <v>II</v>
          </cell>
          <cell r="F69">
            <v>1</v>
          </cell>
        </row>
        <row r="70">
          <cell r="A70" t="str">
            <v>101</v>
          </cell>
          <cell r="B70" t="str">
            <v>King William</v>
          </cell>
          <cell r="C70">
            <v>2</v>
          </cell>
          <cell r="D70">
            <v>2</v>
          </cell>
          <cell r="E70" t="str">
            <v>II</v>
          </cell>
          <cell r="F70">
            <v>1</v>
          </cell>
        </row>
        <row r="71">
          <cell r="A71" t="str">
            <v>103</v>
          </cell>
          <cell r="B71" t="str">
            <v>Lancaster</v>
          </cell>
          <cell r="C71">
            <v>2</v>
          </cell>
          <cell r="D71">
            <v>2</v>
          </cell>
          <cell r="E71" t="str">
            <v>II</v>
          </cell>
          <cell r="F71">
            <v>1</v>
          </cell>
        </row>
        <row r="72">
          <cell r="A72" t="str">
            <v>105</v>
          </cell>
          <cell r="B72" t="str">
            <v>Lee</v>
          </cell>
          <cell r="C72">
            <v>3</v>
          </cell>
          <cell r="D72">
            <v>3</v>
          </cell>
          <cell r="E72" t="str">
            <v>III</v>
          </cell>
          <cell r="F72">
            <v>2</v>
          </cell>
        </row>
        <row r="73">
          <cell r="A73" t="str">
            <v>678</v>
          </cell>
          <cell r="B73" t="str">
            <v>Lexington</v>
          </cell>
          <cell r="C73">
            <v>3</v>
          </cell>
          <cell r="D73">
            <v>3</v>
          </cell>
          <cell r="E73" t="str">
            <v>III</v>
          </cell>
          <cell r="F73">
            <v>2</v>
          </cell>
        </row>
        <row r="74">
          <cell r="A74" t="str">
            <v>107</v>
          </cell>
          <cell r="B74" t="str">
            <v>Loudoun</v>
          </cell>
          <cell r="C74">
            <v>3</v>
          </cell>
          <cell r="D74">
            <v>3</v>
          </cell>
          <cell r="E74" t="str">
            <v>III</v>
          </cell>
          <cell r="F74">
            <v>3</v>
          </cell>
        </row>
        <row r="75">
          <cell r="A75" t="str">
            <v>109</v>
          </cell>
          <cell r="B75" t="str">
            <v>Louisa</v>
          </cell>
          <cell r="C75">
            <v>3</v>
          </cell>
          <cell r="D75">
            <v>3</v>
          </cell>
          <cell r="E75" t="str">
            <v>III</v>
          </cell>
          <cell r="F75">
            <v>2</v>
          </cell>
        </row>
        <row r="76">
          <cell r="A76" t="str">
            <v>111</v>
          </cell>
          <cell r="B76" t="str">
            <v>Lunenburg</v>
          </cell>
          <cell r="C76">
            <v>2</v>
          </cell>
          <cell r="D76">
            <v>2</v>
          </cell>
          <cell r="E76" t="str">
            <v>II</v>
          </cell>
          <cell r="F76">
            <v>1</v>
          </cell>
        </row>
        <row r="77">
          <cell r="A77" t="str">
            <v>680</v>
          </cell>
          <cell r="B77" t="str">
            <v>Lynchburg</v>
          </cell>
          <cell r="C77">
            <v>3</v>
          </cell>
          <cell r="D77">
            <v>3</v>
          </cell>
          <cell r="E77" t="str">
            <v>III</v>
          </cell>
          <cell r="F77">
            <v>3</v>
          </cell>
        </row>
        <row r="78">
          <cell r="A78" t="str">
            <v>113</v>
          </cell>
          <cell r="B78" t="str">
            <v>Madison</v>
          </cell>
          <cell r="C78">
            <v>2</v>
          </cell>
          <cell r="D78">
            <v>2</v>
          </cell>
          <cell r="E78" t="str">
            <v>II</v>
          </cell>
          <cell r="F78">
            <v>1</v>
          </cell>
        </row>
        <row r="79">
          <cell r="A79" t="str">
            <v>683</v>
          </cell>
          <cell r="B79" t="str">
            <v>Manassas City</v>
          </cell>
          <cell r="C79">
            <v>3</v>
          </cell>
          <cell r="D79">
            <v>3</v>
          </cell>
          <cell r="E79" t="str">
            <v>III</v>
          </cell>
          <cell r="F79">
            <v>2</v>
          </cell>
        </row>
        <row r="80">
          <cell r="A80" t="str">
            <v>685</v>
          </cell>
          <cell r="B80" t="str">
            <v>Manassas Park</v>
          </cell>
          <cell r="C80">
            <v>2</v>
          </cell>
          <cell r="D80">
            <v>2</v>
          </cell>
          <cell r="E80" t="str">
            <v>II</v>
          </cell>
          <cell r="F80">
            <v>1</v>
          </cell>
        </row>
        <row r="81">
          <cell r="A81" t="str">
            <v>690</v>
          </cell>
          <cell r="B81" t="str">
            <v>Martinsville</v>
          </cell>
          <cell r="C81">
            <v>3</v>
          </cell>
          <cell r="D81">
            <v>3</v>
          </cell>
          <cell r="E81" t="str">
            <v>III</v>
          </cell>
          <cell r="F81">
            <v>3</v>
          </cell>
        </row>
        <row r="82">
          <cell r="A82" t="str">
            <v>115</v>
          </cell>
          <cell r="B82" t="str">
            <v>Mathews</v>
          </cell>
          <cell r="C82">
            <v>2</v>
          </cell>
          <cell r="D82">
            <v>2</v>
          </cell>
          <cell r="E82" t="str">
            <v>II</v>
          </cell>
          <cell r="F82">
            <v>1</v>
          </cell>
        </row>
        <row r="83">
          <cell r="A83" t="str">
            <v>117</v>
          </cell>
          <cell r="B83" t="str">
            <v>Mecklenburg</v>
          </cell>
          <cell r="C83">
            <v>3</v>
          </cell>
          <cell r="D83">
            <v>3</v>
          </cell>
          <cell r="E83" t="str">
            <v>III</v>
          </cell>
          <cell r="F83">
            <v>2</v>
          </cell>
        </row>
        <row r="84">
          <cell r="A84" t="str">
            <v>119</v>
          </cell>
          <cell r="B84" t="str">
            <v>Middlesex</v>
          </cell>
          <cell r="C84">
            <v>2</v>
          </cell>
          <cell r="D84">
            <v>2</v>
          </cell>
          <cell r="E84" t="str">
            <v>II</v>
          </cell>
          <cell r="F84">
            <v>1</v>
          </cell>
        </row>
        <row r="85">
          <cell r="A85" t="str">
            <v>121</v>
          </cell>
          <cell r="B85" t="str">
            <v>Montgomery</v>
          </cell>
          <cell r="C85">
            <v>3</v>
          </cell>
          <cell r="D85">
            <v>3</v>
          </cell>
          <cell r="E85" t="str">
            <v>III</v>
          </cell>
          <cell r="F85">
            <v>2</v>
          </cell>
        </row>
        <row r="86">
          <cell r="A86" t="str">
            <v>125</v>
          </cell>
          <cell r="B86" t="str">
            <v>Nelson</v>
          </cell>
          <cell r="C86">
            <v>2</v>
          </cell>
          <cell r="D86">
            <v>2</v>
          </cell>
          <cell r="E86" t="str">
            <v>II</v>
          </cell>
          <cell r="F86">
            <v>1</v>
          </cell>
        </row>
        <row r="87">
          <cell r="A87" t="str">
            <v>127</v>
          </cell>
          <cell r="B87" t="str">
            <v>New Kent</v>
          </cell>
          <cell r="C87">
            <v>2</v>
          </cell>
          <cell r="D87">
            <v>2</v>
          </cell>
          <cell r="E87" t="str">
            <v>II</v>
          </cell>
          <cell r="F87">
            <v>1</v>
          </cell>
        </row>
        <row r="88">
          <cell r="A88" t="str">
            <v>700</v>
          </cell>
          <cell r="B88" t="str">
            <v>Newport News</v>
          </cell>
          <cell r="C88">
            <v>3</v>
          </cell>
          <cell r="D88">
            <v>3</v>
          </cell>
          <cell r="E88" t="str">
            <v>III</v>
          </cell>
          <cell r="F88">
            <v>3</v>
          </cell>
        </row>
        <row r="89">
          <cell r="A89" t="str">
            <v>710</v>
          </cell>
          <cell r="B89" t="str">
            <v>Norfolk</v>
          </cell>
          <cell r="C89">
            <v>3</v>
          </cell>
          <cell r="D89">
            <v>3</v>
          </cell>
          <cell r="E89" t="str">
            <v>III</v>
          </cell>
          <cell r="F89">
            <v>3</v>
          </cell>
        </row>
        <row r="90">
          <cell r="A90" t="str">
            <v>131</v>
          </cell>
          <cell r="B90" t="str">
            <v>Northampton</v>
          </cell>
          <cell r="C90">
            <v>3</v>
          </cell>
          <cell r="D90">
            <v>3</v>
          </cell>
          <cell r="E90" t="str">
            <v>III</v>
          </cell>
          <cell r="F90">
            <v>2</v>
          </cell>
        </row>
        <row r="91">
          <cell r="A91" t="str">
            <v>133</v>
          </cell>
          <cell r="B91" t="str">
            <v>Northumberland</v>
          </cell>
          <cell r="C91">
            <v>2</v>
          </cell>
          <cell r="D91">
            <v>2</v>
          </cell>
          <cell r="E91" t="str">
            <v>II</v>
          </cell>
          <cell r="F91">
            <v>1</v>
          </cell>
        </row>
        <row r="92">
          <cell r="A92" t="str">
            <v>720</v>
          </cell>
          <cell r="B92" t="str">
            <v>Norton</v>
          </cell>
          <cell r="C92">
            <v>2</v>
          </cell>
          <cell r="D92">
            <v>2</v>
          </cell>
          <cell r="E92" t="str">
            <v>II</v>
          </cell>
          <cell r="F92">
            <v>1</v>
          </cell>
        </row>
        <row r="93">
          <cell r="A93" t="str">
            <v>135</v>
          </cell>
          <cell r="B93" t="str">
            <v>Nottoway</v>
          </cell>
          <cell r="C93">
            <v>2</v>
          </cell>
          <cell r="D93">
            <v>2</v>
          </cell>
          <cell r="E93" t="str">
            <v>II</v>
          </cell>
          <cell r="F93">
            <v>1</v>
          </cell>
        </row>
        <row r="94">
          <cell r="A94" t="str">
            <v>137</v>
          </cell>
          <cell r="B94" t="str">
            <v>Orange</v>
          </cell>
          <cell r="C94">
            <v>3</v>
          </cell>
          <cell r="D94">
            <v>3</v>
          </cell>
          <cell r="E94" t="str">
            <v>III</v>
          </cell>
          <cell r="F94">
            <v>2</v>
          </cell>
        </row>
        <row r="95">
          <cell r="A95" t="str">
            <v>139</v>
          </cell>
          <cell r="B95" t="str">
            <v>Page</v>
          </cell>
          <cell r="C95">
            <v>3</v>
          </cell>
          <cell r="D95">
            <v>3</v>
          </cell>
          <cell r="E95" t="str">
            <v>III</v>
          </cell>
          <cell r="F95">
            <v>2</v>
          </cell>
        </row>
        <row r="96">
          <cell r="A96" t="str">
            <v>141</v>
          </cell>
          <cell r="B96" t="str">
            <v>Patrick</v>
          </cell>
          <cell r="C96">
            <v>3</v>
          </cell>
          <cell r="D96">
            <v>3</v>
          </cell>
          <cell r="E96" t="str">
            <v>III</v>
          </cell>
          <cell r="F96">
            <v>2</v>
          </cell>
        </row>
        <row r="97">
          <cell r="A97" t="str">
            <v>730</v>
          </cell>
          <cell r="B97" t="str">
            <v>Petersburg</v>
          </cell>
          <cell r="C97">
            <v>3</v>
          </cell>
          <cell r="D97">
            <v>3</v>
          </cell>
          <cell r="E97" t="str">
            <v>III</v>
          </cell>
          <cell r="F97">
            <v>3</v>
          </cell>
        </row>
        <row r="98">
          <cell r="A98" t="str">
            <v>143</v>
          </cell>
          <cell r="B98" t="str">
            <v>Pittsylvania</v>
          </cell>
          <cell r="C98">
            <v>3</v>
          </cell>
          <cell r="D98">
            <v>3</v>
          </cell>
          <cell r="E98" t="str">
            <v>III</v>
          </cell>
          <cell r="F98">
            <v>2</v>
          </cell>
        </row>
        <row r="99">
          <cell r="A99" t="str">
            <v>735</v>
          </cell>
          <cell r="B99" t="str">
            <v>Poquoson</v>
          </cell>
          <cell r="C99">
            <v>3</v>
          </cell>
          <cell r="D99">
            <v>3</v>
          </cell>
          <cell r="E99" t="str">
            <v>IV</v>
          </cell>
          <cell r="F99">
            <v>2</v>
          </cell>
        </row>
        <row r="100">
          <cell r="A100" t="str">
            <v>740</v>
          </cell>
          <cell r="B100" t="str">
            <v>Portsmouth</v>
          </cell>
          <cell r="C100">
            <v>3</v>
          </cell>
          <cell r="D100">
            <v>4</v>
          </cell>
          <cell r="E100" t="str">
            <v>IV</v>
          </cell>
          <cell r="F100">
            <v>3</v>
          </cell>
        </row>
        <row r="101">
          <cell r="A101" t="str">
            <v>145</v>
          </cell>
          <cell r="B101" t="str">
            <v>Powhatan</v>
          </cell>
          <cell r="C101">
            <v>2</v>
          </cell>
          <cell r="D101">
            <v>2</v>
          </cell>
          <cell r="E101" t="str">
            <v>II</v>
          </cell>
          <cell r="F101">
            <v>1</v>
          </cell>
        </row>
        <row r="102">
          <cell r="A102" t="str">
            <v>147</v>
          </cell>
          <cell r="B102" t="str">
            <v>Prince Edward</v>
          </cell>
          <cell r="C102">
            <v>3</v>
          </cell>
          <cell r="D102">
            <v>4</v>
          </cell>
          <cell r="E102" t="str">
            <v>IV</v>
          </cell>
          <cell r="F102">
            <v>2</v>
          </cell>
        </row>
        <row r="103">
          <cell r="A103" t="str">
            <v>149</v>
          </cell>
          <cell r="B103" t="str">
            <v>Prince George</v>
          </cell>
          <cell r="C103">
            <v>3</v>
          </cell>
          <cell r="D103">
            <v>4</v>
          </cell>
          <cell r="E103" t="str">
            <v>IV</v>
          </cell>
          <cell r="F103">
            <v>2</v>
          </cell>
        </row>
        <row r="104">
          <cell r="A104" t="str">
            <v>153</v>
          </cell>
          <cell r="B104" t="str">
            <v>Prince William</v>
          </cell>
          <cell r="C104">
            <v>3</v>
          </cell>
          <cell r="D104">
            <v>4</v>
          </cell>
          <cell r="E104" t="str">
            <v>IV</v>
          </cell>
          <cell r="F104">
            <v>3</v>
          </cell>
        </row>
        <row r="105">
          <cell r="A105" t="str">
            <v>155</v>
          </cell>
          <cell r="B105" t="str">
            <v>Pulaski</v>
          </cell>
          <cell r="C105">
            <v>3</v>
          </cell>
          <cell r="D105">
            <v>3</v>
          </cell>
          <cell r="E105" t="str">
            <v>IV</v>
          </cell>
          <cell r="F105">
            <v>2</v>
          </cell>
        </row>
        <row r="106">
          <cell r="A106" t="str">
            <v>750</v>
          </cell>
          <cell r="B106" t="str">
            <v>Radford</v>
          </cell>
          <cell r="C106">
            <v>2</v>
          </cell>
          <cell r="D106">
            <v>2</v>
          </cell>
          <cell r="E106" t="str">
            <v>II</v>
          </cell>
          <cell r="F106">
            <v>1</v>
          </cell>
        </row>
        <row r="107">
          <cell r="A107" t="str">
            <v>157</v>
          </cell>
          <cell r="B107" t="str">
            <v>Rappahannock</v>
          </cell>
          <cell r="C107">
            <v>2</v>
          </cell>
          <cell r="D107">
            <v>2</v>
          </cell>
          <cell r="E107" t="str">
            <v>II</v>
          </cell>
          <cell r="F107">
            <v>1</v>
          </cell>
        </row>
        <row r="108">
          <cell r="A108" t="str">
            <v>760</v>
          </cell>
          <cell r="B108" t="str">
            <v>Richmond City</v>
          </cell>
          <cell r="C108">
            <v>3</v>
          </cell>
          <cell r="D108">
            <v>4</v>
          </cell>
          <cell r="E108" t="str">
            <v>IV</v>
          </cell>
          <cell r="F108">
            <v>3</v>
          </cell>
        </row>
        <row r="109">
          <cell r="A109" t="str">
            <v>159</v>
          </cell>
          <cell r="B109" t="str">
            <v>Richmond Co</v>
          </cell>
          <cell r="C109">
            <v>2</v>
          </cell>
          <cell r="D109">
            <v>2</v>
          </cell>
          <cell r="E109" t="str">
            <v>II</v>
          </cell>
          <cell r="F109">
            <v>1</v>
          </cell>
        </row>
        <row r="110">
          <cell r="A110" t="str">
            <v>770</v>
          </cell>
          <cell r="B110" t="str">
            <v>Roanoke City</v>
          </cell>
          <cell r="C110">
            <v>3</v>
          </cell>
          <cell r="D110">
            <v>4</v>
          </cell>
          <cell r="E110" t="str">
            <v>IV</v>
          </cell>
          <cell r="F110">
            <v>3</v>
          </cell>
        </row>
        <row r="111">
          <cell r="A111" t="str">
            <v>161</v>
          </cell>
          <cell r="B111" t="str">
            <v>Roanoke Co</v>
          </cell>
          <cell r="C111">
            <v>3</v>
          </cell>
          <cell r="D111">
            <v>4</v>
          </cell>
          <cell r="E111" t="str">
            <v>IV</v>
          </cell>
          <cell r="F111">
            <v>3</v>
          </cell>
        </row>
        <row r="112">
          <cell r="A112" t="str">
            <v>163</v>
          </cell>
          <cell r="B112" t="str">
            <v>Rockbridge</v>
          </cell>
          <cell r="C112">
            <v>3</v>
          </cell>
          <cell r="D112">
            <v>4</v>
          </cell>
          <cell r="E112" t="str">
            <v>IV</v>
          </cell>
          <cell r="F112">
            <v>2</v>
          </cell>
        </row>
        <row r="113">
          <cell r="A113" t="str">
            <v>165</v>
          </cell>
          <cell r="B113" t="str">
            <v>Rockingham</v>
          </cell>
          <cell r="C113">
            <v>3</v>
          </cell>
          <cell r="D113">
            <v>4</v>
          </cell>
          <cell r="E113" t="str">
            <v>IV</v>
          </cell>
          <cell r="F113">
            <v>3</v>
          </cell>
        </row>
        <row r="114">
          <cell r="A114" t="str">
            <v>167</v>
          </cell>
          <cell r="B114" t="str">
            <v>Russell</v>
          </cell>
          <cell r="C114">
            <v>3</v>
          </cell>
          <cell r="D114">
            <v>4</v>
          </cell>
          <cell r="E114" t="str">
            <v>IV</v>
          </cell>
          <cell r="F114">
            <v>2</v>
          </cell>
        </row>
        <row r="115">
          <cell r="A115" t="str">
            <v>775</v>
          </cell>
          <cell r="B115" t="str">
            <v>Salem</v>
          </cell>
          <cell r="C115">
            <v>3</v>
          </cell>
          <cell r="D115">
            <v>4</v>
          </cell>
          <cell r="E115" t="str">
            <v>IV</v>
          </cell>
          <cell r="F115">
            <v>3</v>
          </cell>
        </row>
        <row r="116">
          <cell r="A116" t="str">
            <v>169</v>
          </cell>
          <cell r="B116" t="str">
            <v>Scott</v>
          </cell>
          <cell r="C116">
            <v>3</v>
          </cell>
          <cell r="D116">
            <v>4</v>
          </cell>
          <cell r="E116" t="str">
            <v>IV</v>
          </cell>
          <cell r="F116">
            <v>2</v>
          </cell>
        </row>
        <row r="117">
          <cell r="A117" t="str">
            <v>171</v>
          </cell>
          <cell r="B117" t="str">
            <v>Shenandoah</v>
          </cell>
          <cell r="C117">
            <v>3</v>
          </cell>
          <cell r="D117">
            <v>3</v>
          </cell>
          <cell r="E117" t="str">
            <v>IV</v>
          </cell>
          <cell r="F117">
            <v>2</v>
          </cell>
        </row>
        <row r="118">
          <cell r="A118" t="str">
            <v>173</v>
          </cell>
          <cell r="B118" t="str">
            <v>Smyth</v>
          </cell>
          <cell r="C118">
            <v>3</v>
          </cell>
          <cell r="D118">
            <v>4</v>
          </cell>
          <cell r="E118" t="str">
            <v>IV</v>
          </cell>
          <cell r="F118">
            <v>2</v>
          </cell>
        </row>
        <row r="119">
          <cell r="A119" t="str">
            <v>780</v>
          </cell>
          <cell r="B119" t="str">
            <v>So Boston</v>
          </cell>
          <cell r="C119">
            <v>3</v>
          </cell>
          <cell r="D119">
            <v>4</v>
          </cell>
          <cell r="E119" t="str">
            <v>IV</v>
          </cell>
          <cell r="F119">
            <v>2</v>
          </cell>
        </row>
        <row r="120">
          <cell r="A120" t="str">
            <v>175</v>
          </cell>
          <cell r="B120" t="str">
            <v>Southampton</v>
          </cell>
          <cell r="C120">
            <v>3</v>
          </cell>
          <cell r="D120">
            <v>4</v>
          </cell>
          <cell r="E120" t="str">
            <v>IV</v>
          </cell>
          <cell r="F120">
            <v>2</v>
          </cell>
        </row>
        <row r="121">
          <cell r="A121" t="str">
            <v>177</v>
          </cell>
          <cell r="B121" t="str">
            <v>Spotsylvania</v>
          </cell>
          <cell r="C121">
            <v>3</v>
          </cell>
          <cell r="D121">
            <v>5</v>
          </cell>
          <cell r="E121" t="str">
            <v>V</v>
          </cell>
          <cell r="F121">
            <v>2</v>
          </cell>
        </row>
        <row r="122">
          <cell r="A122" t="str">
            <v>179</v>
          </cell>
          <cell r="B122" t="str">
            <v>Stafford</v>
          </cell>
          <cell r="C122">
            <v>3</v>
          </cell>
          <cell r="D122">
            <v>5</v>
          </cell>
          <cell r="E122" t="str">
            <v>V</v>
          </cell>
          <cell r="F122">
            <v>2</v>
          </cell>
        </row>
        <row r="123">
          <cell r="A123" t="str">
            <v>790</v>
          </cell>
          <cell r="B123" t="str">
            <v>Staunton</v>
          </cell>
          <cell r="C123">
            <v>3</v>
          </cell>
          <cell r="D123">
            <v>5</v>
          </cell>
          <cell r="E123" t="str">
            <v>V</v>
          </cell>
          <cell r="F123">
            <v>3</v>
          </cell>
        </row>
        <row r="124">
          <cell r="A124" t="str">
            <v>800</v>
          </cell>
          <cell r="B124" t="str">
            <v>Suffolk</v>
          </cell>
          <cell r="C124">
            <v>3</v>
          </cell>
          <cell r="D124">
            <v>5</v>
          </cell>
          <cell r="E124" t="str">
            <v>V</v>
          </cell>
          <cell r="F124">
            <v>3</v>
          </cell>
        </row>
        <row r="125">
          <cell r="A125" t="str">
            <v>181</v>
          </cell>
          <cell r="B125" t="str">
            <v>Surry</v>
          </cell>
          <cell r="C125">
            <v>3</v>
          </cell>
          <cell r="D125">
            <v>5</v>
          </cell>
          <cell r="E125" t="str">
            <v>V</v>
          </cell>
          <cell r="F125">
            <v>2</v>
          </cell>
        </row>
        <row r="126">
          <cell r="A126" t="str">
            <v>183</v>
          </cell>
          <cell r="B126" t="str">
            <v>Sussex</v>
          </cell>
          <cell r="C126">
            <v>3</v>
          </cell>
          <cell r="D126">
            <v>5</v>
          </cell>
          <cell r="E126" t="str">
            <v>V</v>
          </cell>
          <cell r="F126">
            <v>2</v>
          </cell>
        </row>
        <row r="127">
          <cell r="A127" t="str">
            <v>185</v>
          </cell>
          <cell r="B127" t="str">
            <v>Tazewell</v>
          </cell>
          <cell r="C127">
            <v>3</v>
          </cell>
          <cell r="D127">
            <v>5</v>
          </cell>
          <cell r="E127" t="str">
            <v>V</v>
          </cell>
          <cell r="F127">
            <v>2</v>
          </cell>
        </row>
        <row r="128">
          <cell r="A128" t="str">
            <v>810</v>
          </cell>
          <cell r="B128" t="str">
            <v>Virginia Beach</v>
          </cell>
          <cell r="C128">
            <v>3</v>
          </cell>
          <cell r="D128">
            <v>5</v>
          </cell>
          <cell r="E128" t="str">
            <v>V</v>
          </cell>
          <cell r="F128">
            <v>3</v>
          </cell>
        </row>
        <row r="129">
          <cell r="A129" t="str">
            <v>187</v>
          </cell>
          <cell r="B129" t="str">
            <v>Warren</v>
          </cell>
          <cell r="C129">
            <v>3</v>
          </cell>
          <cell r="D129">
            <v>5</v>
          </cell>
          <cell r="E129" t="str">
            <v>V</v>
          </cell>
          <cell r="F129">
            <v>2</v>
          </cell>
        </row>
        <row r="130">
          <cell r="A130" t="str">
            <v>191</v>
          </cell>
          <cell r="B130" t="str">
            <v>Washington</v>
          </cell>
          <cell r="C130">
            <v>3</v>
          </cell>
          <cell r="D130">
            <v>5</v>
          </cell>
          <cell r="E130" t="str">
            <v>V</v>
          </cell>
          <cell r="F130">
            <v>2</v>
          </cell>
        </row>
        <row r="131">
          <cell r="A131" t="str">
            <v>820</v>
          </cell>
          <cell r="B131" t="str">
            <v>Waynesboro</v>
          </cell>
          <cell r="C131">
            <v>3</v>
          </cell>
          <cell r="D131">
            <v>6</v>
          </cell>
          <cell r="E131" t="str">
            <v>VI</v>
          </cell>
          <cell r="F131">
            <v>3</v>
          </cell>
        </row>
        <row r="132">
          <cell r="A132" t="str">
            <v>193</v>
          </cell>
          <cell r="B132" t="str">
            <v>Westmoreland</v>
          </cell>
          <cell r="C132">
            <v>3</v>
          </cell>
          <cell r="D132">
            <v>6</v>
          </cell>
          <cell r="E132" t="str">
            <v>VI</v>
          </cell>
          <cell r="F132">
            <v>2</v>
          </cell>
        </row>
        <row r="133">
          <cell r="A133" t="str">
            <v>830</v>
          </cell>
          <cell r="B133" t="str">
            <v>Williamsburg</v>
          </cell>
          <cell r="C133">
            <v>2</v>
          </cell>
          <cell r="D133">
            <v>2</v>
          </cell>
          <cell r="E133" t="str">
            <v>II</v>
          </cell>
          <cell r="F133">
            <v>1</v>
          </cell>
        </row>
        <row r="134">
          <cell r="A134" t="str">
            <v>840</v>
          </cell>
          <cell r="B134" t="str">
            <v>Winchester</v>
          </cell>
          <cell r="C134">
            <v>3</v>
          </cell>
          <cell r="D134">
            <v>6</v>
          </cell>
          <cell r="E134" t="str">
            <v>VI</v>
          </cell>
          <cell r="F134">
            <v>2</v>
          </cell>
        </row>
        <row r="135">
          <cell r="A135" t="str">
            <v>195</v>
          </cell>
          <cell r="B135" t="str">
            <v>Wise</v>
          </cell>
          <cell r="C135">
            <v>3</v>
          </cell>
          <cell r="D135">
            <v>6</v>
          </cell>
          <cell r="E135" t="str">
            <v>VI</v>
          </cell>
          <cell r="F135">
            <v>3</v>
          </cell>
        </row>
        <row r="136">
          <cell r="A136" t="str">
            <v>197</v>
          </cell>
          <cell r="B136" t="str">
            <v>Wythe</v>
          </cell>
          <cell r="C136">
            <v>3</v>
          </cell>
          <cell r="D136">
            <v>6</v>
          </cell>
          <cell r="E136" t="str">
            <v>VI</v>
          </cell>
          <cell r="F136">
            <v>2</v>
          </cell>
        </row>
        <row r="137">
          <cell r="A137" t="str">
            <v>199</v>
          </cell>
          <cell r="B137" t="str">
            <v>York</v>
          </cell>
          <cell r="C137">
            <v>3</v>
          </cell>
          <cell r="D137">
            <v>6</v>
          </cell>
          <cell r="E137" t="str">
            <v>VI</v>
          </cell>
          <cell r="F137">
            <v>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d Care Monthly Rates"/>
      <sheetName val="Income Groups, Income Caps"/>
      <sheetName val="Child Care Rates with original"/>
      <sheetName val="Sheet1"/>
      <sheetName val="Sheet3"/>
      <sheetName val="Sheet2"/>
    </sheetNames>
    <sheetDataSet>
      <sheetData sheetId="0"/>
      <sheetData sheetId="1"/>
      <sheetData sheetId="2"/>
      <sheetData sheetId="3"/>
      <sheetData sheetId="4">
        <row r="2">
          <cell r="A2" t="str">
            <v>FIPS</v>
          </cell>
          <cell r="B2" t="str">
            <v>Locality</v>
          </cell>
          <cell r="C2" t="str">
            <v>Infant</v>
          </cell>
          <cell r="D2" t="str">
            <v>Toddler</v>
          </cell>
          <cell r="E2" t="str">
            <v>Pre-School</v>
          </cell>
          <cell r="F2" t="str">
            <v>School Age</v>
          </cell>
          <cell r="G2" t="str">
            <v>Before/
After School</v>
          </cell>
          <cell r="H2" t="str">
            <v>Infant</v>
          </cell>
          <cell r="I2" t="str">
            <v>Toddler</v>
          </cell>
          <cell r="J2" t="str">
            <v>Pre-School</v>
          </cell>
          <cell r="K2" t="str">
            <v>School Age</v>
          </cell>
          <cell r="L2" t="str">
            <v>Before/
After School</v>
          </cell>
        </row>
        <row r="3">
          <cell r="A3" t="str">
            <v>001</v>
          </cell>
          <cell r="B3" t="str">
            <v>Accomack</v>
          </cell>
          <cell r="C3">
            <v>156</v>
          </cell>
          <cell r="D3">
            <v>146</v>
          </cell>
          <cell r="E3">
            <v>107.5</v>
          </cell>
          <cell r="F3">
            <v>120</v>
          </cell>
          <cell r="G3">
            <v>70</v>
          </cell>
          <cell r="H3">
            <v>100</v>
          </cell>
          <cell r="I3">
            <v>90</v>
          </cell>
          <cell r="J3">
            <v>87.5</v>
          </cell>
          <cell r="K3">
            <v>85</v>
          </cell>
          <cell r="L3">
            <v>50</v>
          </cell>
        </row>
        <row r="4">
          <cell r="A4" t="str">
            <v>003</v>
          </cell>
          <cell r="B4" t="str">
            <v>Albemarle</v>
          </cell>
          <cell r="C4">
            <v>265.5</v>
          </cell>
          <cell r="D4">
            <v>247</v>
          </cell>
          <cell r="E4">
            <v>235</v>
          </cell>
          <cell r="F4">
            <v>197.5</v>
          </cell>
          <cell r="G4">
            <v>85</v>
          </cell>
          <cell r="H4">
            <v>140</v>
          </cell>
          <cell r="I4">
            <v>135</v>
          </cell>
          <cell r="J4">
            <v>127.5</v>
          </cell>
          <cell r="K4">
            <v>125</v>
          </cell>
          <cell r="L4">
            <v>152.5</v>
          </cell>
        </row>
        <row r="5">
          <cell r="A5" t="str">
            <v>005</v>
          </cell>
          <cell r="B5" t="str">
            <v>Alleghany</v>
          </cell>
          <cell r="C5">
            <v>138</v>
          </cell>
          <cell r="D5">
            <v>120</v>
          </cell>
          <cell r="E5">
            <v>108</v>
          </cell>
          <cell r="F5">
            <v>105</v>
          </cell>
          <cell r="G5">
            <v>70</v>
          </cell>
          <cell r="H5">
            <v>110</v>
          </cell>
          <cell r="I5">
            <v>100</v>
          </cell>
          <cell r="J5">
            <v>77.5</v>
          </cell>
          <cell r="K5">
            <v>75</v>
          </cell>
          <cell r="L5">
            <v>85</v>
          </cell>
        </row>
        <row r="6">
          <cell r="A6" t="str">
            <v>007</v>
          </cell>
          <cell r="B6" t="str">
            <v>Amelia</v>
          </cell>
          <cell r="C6">
            <v>120</v>
          </cell>
          <cell r="D6">
            <v>120</v>
          </cell>
          <cell r="E6">
            <v>109</v>
          </cell>
          <cell r="F6">
            <v>108.5</v>
          </cell>
          <cell r="G6">
            <v>59</v>
          </cell>
          <cell r="H6">
            <v>110</v>
          </cell>
          <cell r="I6">
            <v>90</v>
          </cell>
          <cell r="J6">
            <v>90</v>
          </cell>
          <cell r="K6">
            <v>90</v>
          </cell>
          <cell r="L6">
            <v>80</v>
          </cell>
        </row>
        <row r="7">
          <cell r="A7" t="str">
            <v>009</v>
          </cell>
          <cell r="B7" t="str">
            <v>Amherst</v>
          </cell>
          <cell r="C7">
            <v>120</v>
          </cell>
          <cell r="D7">
            <v>120</v>
          </cell>
          <cell r="E7">
            <v>100</v>
          </cell>
          <cell r="F7">
            <v>100</v>
          </cell>
          <cell r="G7">
            <v>59</v>
          </cell>
          <cell r="H7">
            <v>105</v>
          </cell>
          <cell r="I7">
            <v>90</v>
          </cell>
          <cell r="J7">
            <v>81</v>
          </cell>
          <cell r="K7">
            <v>75</v>
          </cell>
          <cell r="L7">
            <v>82.5</v>
          </cell>
        </row>
        <row r="8">
          <cell r="A8" t="str">
            <v>011</v>
          </cell>
          <cell r="B8" t="str">
            <v>Appomattox</v>
          </cell>
          <cell r="C8">
            <v>120</v>
          </cell>
          <cell r="D8">
            <v>120</v>
          </cell>
          <cell r="E8">
            <v>98</v>
          </cell>
          <cell r="F8">
            <v>143</v>
          </cell>
          <cell r="G8">
            <v>59</v>
          </cell>
          <cell r="H8">
            <v>110</v>
          </cell>
          <cell r="I8">
            <v>90</v>
          </cell>
          <cell r="J8">
            <v>90</v>
          </cell>
          <cell r="K8">
            <v>90</v>
          </cell>
          <cell r="L8">
            <v>80</v>
          </cell>
        </row>
        <row r="9">
          <cell r="A9" t="str">
            <v>013</v>
          </cell>
          <cell r="B9" t="str">
            <v>Arlington</v>
          </cell>
          <cell r="C9">
            <v>403</v>
          </cell>
          <cell r="D9">
            <v>395</v>
          </cell>
          <cell r="E9">
            <v>350</v>
          </cell>
          <cell r="F9">
            <v>300</v>
          </cell>
          <cell r="G9">
            <v>177</v>
          </cell>
          <cell r="H9">
            <v>280</v>
          </cell>
          <cell r="I9">
            <v>275</v>
          </cell>
          <cell r="J9">
            <v>275</v>
          </cell>
          <cell r="K9">
            <v>275</v>
          </cell>
          <cell r="L9">
            <v>195</v>
          </cell>
        </row>
        <row r="10">
          <cell r="A10" t="str">
            <v>015</v>
          </cell>
          <cell r="B10" t="str">
            <v>Augusta</v>
          </cell>
          <cell r="C10">
            <v>172</v>
          </cell>
          <cell r="D10">
            <v>154.5</v>
          </cell>
          <cell r="E10">
            <v>135</v>
          </cell>
          <cell r="F10">
            <v>145</v>
          </cell>
          <cell r="G10">
            <v>93.5</v>
          </cell>
          <cell r="H10">
            <v>130</v>
          </cell>
          <cell r="I10">
            <v>125</v>
          </cell>
          <cell r="J10">
            <v>125</v>
          </cell>
          <cell r="K10">
            <v>125</v>
          </cell>
          <cell r="L10">
            <v>120</v>
          </cell>
        </row>
        <row r="11">
          <cell r="A11" t="str">
            <v>017</v>
          </cell>
          <cell r="B11" t="str">
            <v>Bath</v>
          </cell>
          <cell r="C11">
            <v>150</v>
          </cell>
          <cell r="D11">
            <v>150</v>
          </cell>
          <cell r="E11">
            <v>135</v>
          </cell>
          <cell r="F11">
            <v>125</v>
          </cell>
          <cell r="G11">
            <v>75</v>
          </cell>
          <cell r="H11">
            <v>125</v>
          </cell>
          <cell r="I11">
            <v>125</v>
          </cell>
          <cell r="J11">
            <v>120</v>
          </cell>
          <cell r="K11">
            <v>110</v>
          </cell>
          <cell r="L11">
            <v>75</v>
          </cell>
        </row>
        <row r="12">
          <cell r="A12" t="str">
            <v>019</v>
          </cell>
          <cell r="B12" t="str">
            <v>Bedford Co.</v>
          </cell>
          <cell r="C12">
            <v>159</v>
          </cell>
          <cell r="D12">
            <v>135</v>
          </cell>
          <cell r="E12">
            <v>116</v>
          </cell>
          <cell r="F12">
            <v>90</v>
          </cell>
          <cell r="G12">
            <v>55</v>
          </cell>
          <cell r="H12">
            <v>140</v>
          </cell>
          <cell r="I12">
            <v>130</v>
          </cell>
          <cell r="J12">
            <v>125.5</v>
          </cell>
          <cell r="K12">
            <v>125</v>
          </cell>
          <cell r="L12">
            <v>110</v>
          </cell>
        </row>
        <row r="13">
          <cell r="A13" t="str">
            <v>021</v>
          </cell>
          <cell r="B13" t="str">
            <v>Bland</v>
          </cell>
          <cell r="C13">
            <v>110</v>
          </cell>
          <cell r="D13">
            <v>110</v>
          </cell>
          <cell r="E13">
            <v>100</v>
          </cell>
          <cell r="F13">
            <v>100</v>
          </cell>
          <cell r="G13">
            <v>70</v>
          </cell>
          <cell r="H13">
            <v>95</v>
          </cell>
          <cell r="I13">
            <v>90</v>
          </cell>
          <cell r="J13">
            <v>90</v>
          </cell>
          <cell r="K13">
            <v>85</v>
          </cell>
          <cell r="L13">
            <v>60</v>
          </cell>
        </row>
        <row r="14">
          <cell r="A14" t="str">
            <v>023</v>
          </cell>
          <cell r="B14" t="str">
            <v>Botetourt</v>
          </cell>
          <cell r="C14">
            <v>138</v>
          </cell>
          <cell r="D14">
            <v>120</v>
          </cell>
          <cell r="E14">
            <v>112</v>
          </cell>
          <cell r="F14">
            <v>112</v>
          </cell>
          <cell r="G14">
            <v>81</v>
          </cell>
          <cell r="H14">
            <v>110</v>
          </cell>
          <cell r="I14">
            <v>100</v>
          </cell>
          <cell r="J14">
            <v>90</v>
          </cell>
          <cell r="K14">
            <v>85</v>
          </cell>
          <cell r="L14">
            <v>85</v>
          </cell>
        </row>
        <row r="15">
          <cell r="A15" t="str">
            <v>025</v>
          </cell>
          <cell r="B15" t="str">
            <v>Brunswick</v>
          </cell>
          <cell r="C15">
            <v>120</v>
          </cell>
          <cell r="D15">
            <v>120</v>
          </cell>
          <cell r="E15">
            <v>109</v>
          </cell>
          <cell r="F15">
            <v>108.5</v>
          </cell>
          <cell r="G15">
            <v>59</v>
          </cell>
          <cell r="H15">
            <v>110</v>
          </cell>
          <cell r="I15">
            <v>90</v>
          </cell>
          <cell r="J15">
            <v>90</v>
          </cell>
          <cell r="K15">
            <v>90</v>
          </cell>
          <cell r="L15">
            <v>80</v>
          </cell>
        </row>
        <row r="16">
          <cell r="A16" t="str">
            <v>027</v>
          </cell>
          <cell r="B16" t="str">
            <v>Buchanan</v>
          </cell>
          <cell r="C16">
            <v>110</v>
          </cell>
          <cell r="D16">
            <v>110</v>
          </cell>
          <cell r="E16">
            <v>100</v>
          </cell>
          <cell r="F16">
            <v>100</v>
          </cell>
          <cell r="G16">
            <v>70</v>
          </cell>
          <cell r="H16">
            <v>95</v>
          </cell>
          <cell r="I16">
            <v>90</v>
          </cell>
          <cell r="J16">
            <v>90</v>
          </cell>
          <cell r="K16">
            <v>85</v>
          </cell>
          <cell r="L16">
            <v>60</v>
          </cell>
        </row>
        <row r="17">
          <cell r="A17" t="str">
            <v>029</v>
          </cell>
          <cell r="B17" t="str">
            <v>Buckingham</v>
          </cell>
          <cell r="C17">
            <v>120</v>
          </cell>
          <cell r="D17">
            <v>120</v>
          </cell>
          <cell r="E17">
            <v>109</v>
          </cell>
          <cell r="F17">
            <v>108.5</v>
          </cell>
          <cell r="G17">
            <v>59</v>
          </cell>
          <cell r="H17">
            <v>110</v>
          </cell>
          <cell r="I17">
            <v>90</v>
          </cell>
          <cell r="J17">
            <v>90</v>
          </cell>
          <cell r="K17">
            <v>90</v>
          </cell>
          <cell r="L17">
            <v>80</v>
          </cell>
        </row>
        <row r="18">
          <cell r="A18" t="str">
            <v>031</v>
          </cell>
          <cell r="B18" t="str">
            <v>Campbell</v>
          </cell>
          <cell r="C18">
            <v>130</v>
          </cell>
          <cell r="D18">
            <v>115</v>
          </cell>
          <cell r="E18">
            <v>98.5</v>
          </cell>
          <cell r="F18">
            <v>90</v>
          </cell>
          <cell r="G18">
            <v>60</v>
          </cell>
          <cell r="H18">
            <v>125</v>
          </cell>
          <cell r="I18">
            <v>100</v>
          </cell>
          <cell r="J18">
            <v>100</v>
          </cell>
          <cell r="K18">
            <v>125</v>
          </cell>
          <cell r="L18">
            <v>110</v>
          </cell>
        </row>
        <row r="19">
          <cell r="A19" t="str">
            <v>033</v>
          </cell>
          <cell r="B19" t="str">
            <v>Caroline</v>
          </cell>
          <cell r="C19">
            <v>230</v>
          </cell>
          <cell r="D19">
            <v>155</v>
          </cell>
          <cell r="E19">
            <v>135</v>
          </cell>
          <cell r="F19">
            <v>175.5</v>
          </cell>
          <cell r="G19">
            <v>95</v>
          </cell>
          <cell r="H19">
            <v>150</v>
          </cell>
          <cell r="I19">
            <v>125</v>
          </cell>
          <cell r="J19">
            <v>125</v>
          </cell>
          <cell r="K19">
            <v>117.5</v>
          </cell>
          <cell r="L19">
            <v>85</v>
          </cell>
        </row>
        <row r="20">
          <cell r="A20" t="str">
            <v>035</v>
          </cell>
          <cell r="B20" t="str">
            <v>Carroll</v>
          </cell>
          <cell r="C20">
            <v>101</v>
          </cell>
          <cell r="D20">
            <v>99</v>
          </cell>
          <cell r="E20">
            <v>91</v>
          </cell>
          <cell r="F20">
            <v>78.5</v>
          </cell>
          <cell r="G20">
            <v>70</v>
          </cell>
          <cell r="H20">
            <v>92.5</v>
          </cell>
          <cell r="I20">
            <v>90</v>
          </cell>
          <cell r="J20">
            <v>90</v>
          </cell>
          <cell r="K20">
            <v>85</v>
          </cell>
          <cell r="L20">
            <v>50</v>
          </cell>
        </row>
        <row r="21">
          <cell r="A21" t="str">
            <v>036</v>
          </cell>
          <cell r="B21" t="str">
            <v>Charles City</v>
          </cell>
          <cell r="C21">
            <v>170</v>
          </cell>
          <cell r="D21">
            <v>147.5</v>
          </cell>
          <cell r="E21">
            <v>130</v>
          </cell>
          <cell r="F21">
            <v>125</v>
          </cell>
          <cell r="G21">
            <v>81</v>
          </cell>
          <cell r="H21">
            <v>125</v>
          </cell>
          <cell r="I21">
            <v>117.5</v>
          </cell>
          <cell r="J21">
            <v>100</v>
          </cell>
          <cell r="K21">
            <v>100</v>
          </cell>
          <cell r="L21">
            <v>77.5</v>
          </cell>
        </row>
        <row r="22">
          <cell r="A22" t="str">
            <v>037</v>
          </cell>
          <cell r="B22" t="str">
            <v>Charlotte</v>
          </cell>
          <cell r="C22">
            <v>120</v>
          </cell>
          <cell r="D22">
            <v>120</v>
          </cell>
          <cell r="E22">
            <v>109</v>
          </cell>
          <cell r="F22">
            <v>108.5</v>
          </cell>
          <cell r="G22">
            <v>59</v>
          </cell>
          <cell r="H22">
            <v>110</v>
          </cell>
          <cell r="I22">
            <v>90</v>
          </cell>
          <cell r="J22">
            <v>90</v>
          </cell>
          <cell r="K22">
            <v>90</v>
          </cell>
          <cell r="L22">
            <v>80</v>
          </cell>
        </row>
        <row r="23">
          <cell r="A23" t="str">
            <v>041</v>
          </cell>
          <cell r="B23" t="str">
            <v>Chesterfield</v>
          </cell>
          <cell r="C23">
            <v>248</v>
          </cell>
          <cell r="D23">
            <v>230</v>
          </cell>
          <cell r="E23">
            <v>199</v>
          </cell>
          <cell r="F23">
            <v>190</v>
          </cell>
          <cell r="G23">
            <v>118</v>
          </cell>
          <cell r="H23">
            <v>165</v>
          </cell>
          <cell r="I23">
            <v>155</v>
          </cell>
          <cell r="J23">
            <v>145</v>
          </cell>
          <cell r="K23">
            <v>140</v>
          </cell>
          <cell r="L23">
            <v>100</v>
          </cell>
        </row>
        <row r="24">
          <cell r="A24" t="str">
            <v>043</v>
          </cell>
          <cell r="B24" t="str">
            <v>Clarke</v>
          </cell>
          <cell r="C24">
            <v>195</v>
          </cell>
          <cell r="D24">
            <v>180</v>
          </cell>
          <cell r="E24">
            <v>160</v>
          </cell>
          <cell r="F24">
            <v>121</v>
          </cell>
          <cell r="G24">
            <v>85</v>
          </cell>
          <cell r="H24">
            <v>140</v>
          </cell>
          <cell r="I24">
            <v>130</v>
          </cell>
          <cell r="J24">
            <v>125</v>
          </cell>
          <cell r="K24">
            <v>125</v>
          </cell>
          <cell r="L24">
            <v>110</v>
          </cell>
        </row>
        <row r="25">
          <cell r="A25" t="str">
            <v>045</v>
          </cell>
          <cell r="B25" t="str">
            <v>Craig</v>
          </cell>
          <cell r="C25">
            <v>138</v>
          </cell>
          <cell r="D25">
            <v>120</v>
          </cell>
          <cell r="E25">
            <v>108</v>
          </cell>
          <cell r="F25">
            <v>105</v>
          </cell>
          <cell r="G25">
            <v>70</v>
          </cell>
          <cell r="H25">
            <v>110</v>
          </cell>
          <cell r="I25">
            <v>100</v>
          </cell>
          <cell r="J25">
            <v>90</v>
          </cell>
          <cell r="K25">
            <v>85</v>
          </cell>
          <cell r="L25">
            <v>85</v>
          </cell>
        </row>
        <row r="26">
          <cell r="A26" t="str">
            <v>047</v>
          </cell>
          <cell r="B26" t="str">
            <v>Culpeper</v>
          </cell>
          <cell r="C26">
            <v>230</v>
          </cell>
          <cell r="D26">
            <v>194</v>
          </cell>
          <cell r="E26">
            <v>150</v>
          </cell>
          <cell r="F26">
            <v>95</v>
          </cell>
          <cell r="G26">
            <v>70</v>
          </cell>
          <cell r="H26">
            <v>150</v>
          </cell>
          <cell r="I26">
            <v>135</v>
          </cell>
          <cell r="J26">
            <v>135</v>
          </cell>
          <cell r="K26">
            <v>135</v>
          </cell>
          <cell r="L26">
            <v>97.5</v>
          </cell>
        </row>
        <row r="27">
          <cell r="A27" t="str">
            <v>049</v>
          </cell>
          <cell r="B27" t="str">
            <v>Cumberland</v>
          </cell>
          <cell r="C27">
            <v>120</v>
          </cell>
          <cell r="D27">
            <v>120</v>
          </cell>
          <cell r="E27">
            <v>109</v>
          </cell>
          <cell r="F27">
            <v>108.5</v>
          </cell>
          <cell r="G27">
            <v>59</v>
          </cell>
          <cell r="H27">
            <v>110</v>
          </cell>
          <cell r="I27">
            <v>90</v>
          </cell>
          <cell r="J27">
            <v>90</v>
          </cell>
          <cell r="K27">
            <v>90</v>
          </cell>
          <cell r="L27">
            <v>80</v>
          </cell>
        </row>
        <row r="28">
          <cell r="A28" t="str">
            <v>051</v>
          </cell>
          <cell r="B28" t="str">
            <v>Dickenson</v>
          </cell>
          <cell r="C28">
            <v>110</v>
          </cell>
          <cell r="D28">
            <v>110</v>
          </cell>
          <cell r="E28">
            <v>100</v>
          </cell>
          <cell r="F28">
            <v>100</v>
          </cell>
          <cell r="G28">
            <v>70</v>
          </cell>
          <cell r="H28">
            <v>95</v>
          </cell>
          <cell r="I28">
            <v>90</v>
          </cell>
          <cell r="J28">
            <v>90</v>
          </cell>
          <cell r="K28">
            <v>85</v>
          </cell>
          <cell r="L28">
            <v>60</v>
          </cell>
        </row>
        <row r="29">
          <cell r="A29" t="str">
            <v>053</v>
          </cell>
          <cell r="B29" t="str">
            <v>Dinwiddie</v>
          </cell>
          <cell r="C29">
            <v>170</v>
          </cell>
          <cell r="D29">
            <v>147.5</v>
          </cell>
          <cell r="E29">
            <v>130</v>
          </cell>
          <cell r="F29">
            <v>125</v>
          </cell>
          <cell r="G29">
            <v>81</v>
          </cell>
          <cell r="H29">
            <v>177.5</v>
          </cell>
          <cell r="I29">
            <v>172.5</v>
          </cell>
          <cell r="J29">
            <v>145.5</v>
          </cell>
          <cell r="K29">
            <v>95</v>
          </cell>
          <cell r="L29">
            <v>70</v>
          </cell>
        </row>
        <row r="30">
          <cell r="A30" t="str">
            <v>057</v>
          </cell>
          <cell r="B30" t="str">
            <v>Essex</v>
          </cell>
          <cell r="C30">
            <v>170</v>
          </cell>
          <cell r="D30">
            <v>147.5</v>
          </cell>
          <cell r="E30">
            <v>130</v>
          </cell>
          <cell r="F30">
            <v>125</v>
          </cell>
          <cell r="G30">
            <v>81</v>
          </cell>
          <cell r="H30">
            <v>115</v>
          </cell>
          <cell r="I30">
            <v>110</v>
          </cell>
          <cell r="J30">
            <v>100</v>
          </cell>
          <cell r="K30">
            <v>112.5</v>
          </cell>
          <cell r="L30">
            <v>77.5</v>
          </cell>
        </row>
        <row r="31">
          <cell r="A31" t="str">
            <v>059</v>
          </cell>
          <cell r="B31" t="str">
            <v>Fairfax Co.</v>
          </cell>
          <cell r="C31">
            <v>342</v>
          </cell>
          <cell r="D31">
            <v>331</v>
          </cell>
          <cell r="E31">
            <v>298.5</v>
          </cell>
          <cell r="F31">
            <v>265</v>
          </cell>
          <cell r="G31">
            <v>168</v>
          </cell>
          <cell r="H31">
            <v>250</v>
          </cell>
          <cell r="I31">
            <v>238.5</v>
          </cell>
          <cell r="J31">
            <v>225</v>
          </cell>
          <cell r="K31">
            <v>200</v>
          </cell>
          <cell r="L31">
            <v>150</v>
          </cell>
        </row>
        <row r="32">
          <cell r="A32" t="str">
            <v>061</v>
          </cell>
          <cell r="B32" t="str">
            <v>Fauquier</v>
          </cell>
          <cell r="C32">
            <v>250.5</v>
          </cell>
          <cell r="D32">
            <v>230</v>
          </cell>
          <cell r="E32">
            <v>189.5</v>
          </cell>
          <cell r="F32">
            <v>185</v>
          </cell>
          <cell r="G32">
            <v>112</v>
          </cell>
          <cell r="H32">
            <v>200</v>
          </cell>
          <cell r="I32">
            <v>175</v>
          </cell>
          <cell r="J32">
            <v>170</v>
          </cell>
          <cell r="K32">
            <v>175</v>
          </cell>
          <cell r="L32">
            <v>95</v>
          </cell>
        </row>
        <row r="33">
          <cell r="A33" t="str">
            <v>063</v>
          </cell>
          <cell r="B33" t="str">
            <v>Floyd</v>
          </cell>
          <cell r="C33">
            <v>138</v>
          </cell>
          <cell r="D33">
            <v>120</v>
          </cell>
          <cell r="E33">
            <v>108</v>
          </cell>
          <cell r="F33">
            <v>105</v>
          </cell>
          <cell r="G33">
            <v>70</v>
          </cell>
          <cell r="H33">
            <v>110</v>
          </cell>
          <cell r="I33">
            <v>100</v>
          </cell>
          <cell r="J33">
            <v>90</v>
          </cell>
          <cell r="K33">
            <v>85</v>
          </cell>
          <cell r="L33">
            <v>85</v>
          </cell>
        </row>
        <row r="34">
          <cell r="A34" t="str">
            <v>065</v>
          </cell>
          <cell r="B34" t="str">
            <v>Fluvanna</v>
          </cell>
          <cell r="C34">
            <v>150</v>
          </cell>
          <cell r="D34">
            <v>150</v>
          </cell>
          <cell r="E34">
            <v>135</v>
          </cell>
          <cell r="F34">
            <v>125</v>
          </cell>
          <cell r="G34">
            <v>75</v>
          </cell>
          <cell r="H34">
            <v>150</v>
          </cell>
          <cell r="I34">
            <v>150</v>
          </cell>
          <cell r="J34">
            <v>150</v>
          </cell>
          <cell r="K34">
            <v>150</v>
          </cell>
          <cell r="L34">
            <v>65</v>
          </cell>
        </row>
        <row r="35">
          <cell r="A35" t="str">
            <v>067</v>
          </cell>
          <cell r="B35" t="str">
            <v>Franklin Co.</v>
          </cell>
          <cell r="C35">
            <v>138</v>
          </cell>
          <cell r="D35">
            <v>153.5</v>
          </cell>
          <cell r="E35">
            <v>116</v>
          </cell>
          <cell r="F35">
            <v>121.5</v>
          </cell>
          <cell r="G35">
            <v>70</v>
          </cell>
          <cell r="H35">
            <v>130</v>
          </cell>
          <cell r="I35">
            <v>122.5</v>
          </cell>
          <cell r="J35">
            <v>115</v>
          </cell>
          <cell r="K35">
            <v>117.5</v>
          </cell>
          <cell r="L35">
            <v>85</v>
          </cell>
        </row>
        <row r="36">
          <cell r="A36" t="str">
            <v>069</v>
          </cell>
          <cell r="B36" t="str">
            <v>Frederick</v>
          </cell>
          <cell r="C36">
            <v>180</v>
          </cell>
          <cell r="D36">
            <v>175</v>
          </cell>
          <cell r="E36">
            <v>140</v>
          </cell>
          <cell r="F36">
            <v>140</v>
          </cell>
          <cell r="G36">
            <v>105</v>
          </cell>
          <cell r="H36">
            <v>155</v>
          </cell>
          <cell r="I36">
            <v>140</v>
          </cell>
          <cell r="J36">
            <v>130</v>
          </cell>
          <cell r="K36">
            <v>125</v>
          </cell>
          <cell r="L36">
            <v>100</v>
          </cell>
        </row>
        <row r="37">
          <cell r="A37" t="str">
            <v>071</v>
          </cell>
          <cell r="B37" t="str">
            <v>Giles</v>
          </cell>
          <cell r="C37">
            <v>138</v>
          </cell>
          <cell r="D37">
            <v>120</v>
          </cell>
          <cell r="E37">
            <v>108</v>
          </cell>
          <cell r="F37">
            <v>105</v>
          </cell>
          <cell r="G37">
            <v>70</v>
          </cell>
          <cell r="H37">
            <v>110</v>
          </cell>
          <cell r="I37">
            <v>100</v>
          </cell>
          <cell r="J37">
            <v>90</v>
          </cell>
          <cell r="K37">
            <v>85</v>
          </cell>
          <cell r="L37">
            <v>85</v>
          </cell>
        </row>
        <row r="38">
          <cell r="A38" t="str">
            <v>073</v>
          </cell>
          <cell r="B38" t="str">
            <v>Gloucester</v>
          </cell>
          <cell r="C38">
            <v>225</v>
          </cell>
          <cell r="D38">
            <v>225</v>
          </cell>
          <cell r="E38">
            <v>200</v>
          </cell>
          <cell r="F38">
            <v>190</v>
          </cell>
          <cell r="G38">
            <v>128</v>
          </cell>
          <cell r="H38">
            <v>122.5</v>
          </cell>
          <cell r="I38">
            <v>122.5</v>
          </cell>
          <cell r="J38">
            <v>100</v>
          </cell>
          <cell r="K38">
            <v>100</v>
          </cell>
          <cell r="L38">
            <v>77.5</v>
          </cell>
        </row>
        <row r="39">
          <cell r="A39" t="str">
            <v>075</v>
          </cell>
          <cell r="B39" t="str">
            <v>Goochland</v>
          </cell>
          <cell r="C39">
            <v>244</v>
          </cell>
          <cell r="D39">
            <v>225.5</v>
          </cell>
          <cell r="E39">
            <v>163</v>
          </cell>
          <cell r="F39">
            <v>179</v>
          </cell>
          <cell r="G39">
            <v>117.5</v>
          </cell>
          <cell r="H39">
            <v>165</v>
          </cell>
          <cell r="I39">
            <v>150</v>
          </cell>
          <cell r="J39">
            <v>135</v>
          </cell>
          <cell r="K39">
            <v>125</v>
          </cell>
          <cell r="L39">
            <v>95</v>
          </cell>
        </row>
        <row r="40">
          <cell r="A40" t="str">
            <v>077</v>
          </cell>
          <cell r="B40" t="str">
            <v>Grayson</v>
          </cell>
          <cell r="C40">
            <v>110</v>
          </cell>
          <cell r="D40">
            <v>110</v>
          </cell>
          <cell r="E40">
            <v>100</v>
          </cell>
          <cell r="F40">
            <v>100</v>
          </cell>
          <cell r="G40">
            <v>70</v>
          </cell>
          <cell r="H40">
            <v>95</v>
          </cell>
          <cell r="I40">
            <v>90</v>
          </cell>
          <cell r="J40">
            <v>90</v>
          </cell>
          <cell r="K40">
            <v>85</v>
          </cell>
          <cell r="L40">
            <v>60</v>
          </cell>
        </row>
        <row r="41">
          <cell r="A41" t="str">
            <v>079</v>
          </cell>
          <cell r="B41" t="str">
            <v>Greene</v>
          </cell>
          <cell r="C41">
            <v>150</v>
          </cell>
          <cell r="D41">
            <v>150</v>
          </cell>
          <cell r="E41">
            <v>135</v>
          </cell>
          <cell r="F41">
            <v>100</v>
          </cell>
          <cell r="G41">
            <v>75</v>
          </cell>
          <cell r="H41">
            <v>125</v>
          </cell>
          <cell r="I41">
            <v>125</v>
          </cell>
          <cell r="J41">
            <v>120</v>
          </cell>
          <cell r="K41">
            <v>110</v>
          </cell>
          <cell r="L41">
            <v>75</v>
          </cell>
        </row>
        <row r="42">
          <cell r="A42" t="str">
            <v>081</v>
          </cell>
          <cell r="B42" t="str">
            <v>Greensville</v>
          </cell>
          <cell r="C42">
            <v>170</v>
          </cell>
          <cell r="D42">
            <v>147.5</v>
          </cell>
          <cell r="E42">
            <v>130</v>
          </cell>
          <cell r="F42">
            <v>125</v>
          </cell>
          <cell r="G42">
            <v>81</v>
          </cell>
          <cell r="H42">
            <v>125</v>
          </cell>
          <cell r="I42">
            <v>100</v>
          </cell>
          <cell r="J42">
            <v>75</v>
          </cell>
          <cell r="K42">
            <v>75</v>
          </cell>
          <cell r="L42">
            <v>90</v>
          </cell>
        </row>
        <row r="43">
          <cell r="A43" t="str">
            <v>083</v>
          </cell>
          <cell r="B43" t="str">
            <v>Halifax</v>
          </cell>
          <cell r="C43">
            <v>120</v>
          </cell>
          <cell r="D43">
            <v>120</v>
          </cell>
          <cell r="E43">
            <v>109</v>
          </cell>
          <cell r="F43">
            <v>108.5</v>
          </cell>
          <cell r="G43">
            <v>59</v>
          </cell>
          <cell r="H43">
            <v>95</v>
          </cell>
          <cell r="I43">
            <v>85</v>
          </cell>
          <cell r="J43">
            <v>90</v>
          </cell>
          <cell r="K43">
            <v>90</v>
          </cell>
          <cell r="L43">
            <v>80</v>
          </cell>
        </row>
        <row r="44">
          <cell r="A44" t="str">
            <v>085</v>
          </cell>
          <cell r="B44" t="str">
            <v>Hanover</v>
          </cell>
          <cell r="C44">
            <v>233</v>
          </cell>
          <cell r="D44">
            <v>208</v>
          </cell>
          <cell r="E44">
            <v>174</v>
          </cell>
          <cell r="F44">
            <v>165</v>
          </cell>
          <cell r="G44">
            <v>105</v>
          </cell>
          <cell r="H44">
            <v>165</v>
          </cell>
          <cell r="I44">
            <v>160</v>
          </cell>
          <cell r="J44">
            <v>155</v>
          </cell>
          <cell r="K44">
            <v>125</v>
          </cell>
          <cell r="L44">
            <v>95</v>
          </cell>
        </row>
        <row r="45">
          <cell r="A45" t="str">
            <v>087</v>
          </cell>
          <cell r="B45" t="str">
            <v>Henrico</v>
          </cell>
          <cell r="C45">
            <v>245.5</v>
          </cell>
          <cell r="D45">
            <v>236</v>
          </cell>
          <cell r="E45">
            <v>195</v>
          </cell>
          <cell r="F45">
            <v>179</v>
          </cell>
          <cell r="G45">
            <v>135</v>
          </cell>
          <cell r="H45">
            <v>175</v>
          </cell>
          <cell r="I45">
            <v>160</v>
          </cell>
          <cell r="J45">
            <v>140</v>
          </cell>
          <cell r="K45">
            <v>125</v>
          </cell>
          <cell r="L45">
            <v>110</v>
          </cell>
        </row>
        <row r="46">
          <cell r="A46" t="str">
            <v>089</v>
          </cell>
          <cell r="B46" t="str">
            <v>Henry</v>
          </cell>
          <cell r="C46">
            <v>115</v>
          </cell>
          <cell r="D46">
            <v>107</v>
          </cell>
          <cell r="E46">
            <v>90</v>
          </cell>
          <cell r="F46">
            <v>80</v>
          </cell>
          <cell r="G46">
            <v>64</v>
          </cell>
          <cell r="H46">
            <v>110</v>
          </cell>
          <cell r="I46">
            <v>85</v>
          </cell>
          <cell r="J46">
            <v>75</v>
          </cell>
          <cell r="K46">
            <v>75</v>
          </cell>
          <cell r="L46">
            <v>55</v>
          </cell>
        </row>
        <row r="47">
          <cell r="A47" t="str">
            <v>091</v>
          </cell>
          <cell r="B47" t="str">
            <v>Highland</v>
          </cell>
          <cell r="C47">
            <v>150</v>
          </cell>
          <cell r="D47">
            <v>150</v>
          </cell>
          <cell r="E47">
            <v>135</v>
          </cell>
          <cell r="F47">
            <v>125</v>
          </cell>
          <cell r="G47">
            <v>75</v>
          </cell>
          <cell r="H47">
            <v>125</v>
          </cell>
          <cell r="I47">
            <v>125</v>
          </cell>
          <cell r="J47">
            <v>120</v>
          </cell>
          <cell r="K47">
            <v>110</v>
          </cell>
          <cell r="L47">
            <v>75</v>
          </cell>
        </row>
        <row r="48">
          <cell r="A48" t="str">
            <v>093</v>
          </cell>
          <cell r="B48" t="str">
            <v>Isle Of Wight</v>
          </cell>
          <cell r="C48">
            <v>156</v>
          </cell>
          <cell r="D48">
            <v>146</v>
          </cell>
          <cell r="E48">
            <v>140</v>
          </cell>
          <cell r="F48">
            <v>100</v>
          </cell>
          <cell r="G48">
            <v>70</v>
          </cell>
          <cell r="H48">
            <v>125</v>
          </cell>
          <cell r="I48">
            <v>120</v>
          </cell>
          <cell r="J48">
            <v>100</v>
          </cell>
          <cell r="K48">
            <v>100</v>
          </cell>
          <cell r="L48">
            <v>77.5</v>
          </cell>
        </row>
        <row r="49">
          <cell r="A49" t="str">
            <v>095</v>
          </cell>
          <cell r="B49" t="str">
            <v>James City</v>
          </cell>
          <cell r="C49">
            <v>227</v>
          </cell>
          <cell r="D49">
            <v>206</v>
          </cell>
          <cell r="E49">
            <v>173</v>
          </cell>
          <cell r="F49">
            <v>150</v>
          </cell>
          <cell r="G49">
            <v>90</v>
          </cell>
          <cell r="H49">
            <v>155</v>
          </cell>
          <cell r="I49">
            <v>145</v>
          </cell>
          <cell r="J49">
            <v>135</v>
          </cell>
          <cell r="K49">
            <v>135</v>
          </cell>
          <cell r="L49">
            <v>145</v>
          </cell>
        </row>
        <row r="50">
          <cell r="A50" t="str">
            <v>097</v>
          </cell>
          <cell r="B50" t="str">
            <v>King &amp; Queen</v>
          </cell>
          <cell r="C50">
            <v>170</v>
          </cell>
          <cell r="D50">
            <v>147.5</v>
          </cell>
          <cell r="E50">
            <v>130</v>
          </cell>
          <cell r="F50">
            <v>125</v>
          </cell>
          <cell r="G50">
            <v>81</v>
          </cell>
          <cell r="H50">
            <v>125</v>
          </cell>
          <cell r="I50">
            <v>117.5</v>
          </cell>
          <cell r="J50">
            <v>100</v>
          </cell>
          <cell r="K50">
            <v>100</v>
          </cell>
          <cell r="L50">
            <v>77.5</v>
          </cell>
        </row>
        <row r="51">
          <cell r="A51" t="str">
            <v>099</v>
          </cell>
          <cell r="B51" t="str">
            <v>King George</v>
          </cell>
          <cell r="C51">
            <v>230</v>
          </cell>
          <cell r="D51">
            <v>194</v>
          </cell>
          <cell r="E51">
            <v>178</v>
          </cell>
          <cell r="F51">
            <v>190</v>
          </cell>
          <cell r="G51">
            <v>115</v>
          </cell>
          <cell r="H51">
            <v>175</v>
          </cell>
          <cell r="I51">
            <v>155</v>
          </cell>
          <cell r="J51">
            <v>150</v>
          </cell>
          <cell r="K51">
            <v>150</v>
          </cell>
          <cell r="L51">
            <v>97.5</v>
          </cell>
        </row>
        <row r="52">
          <cell r="A52" t="str">
            <v>101</v>
          </cell>
          <cell r="B52" t="str">
            <v>King William</v>
          </cell>
          <cell r="C52">
            <v>170</v>
          </cell>
          <cell r="D52">
            <v>147.5</v>
          </cell>
          <cell r="E52">
            <v>130</v>
          </cell>
          <cell r="F52">
            <v>125</v>
          </cell>
          <cell r="G52">
            <v>81</v>
          </cell>
          <cell r="H52">
            <v>125</v>
          </cell>
          <cell r="I52">
            <v>117.5</v>
          </cell>
          <cell r="J52">
            <v>100</v>
          </cell>
          <cell r="K52">
            <v>100</v>
          </cell>
          <cell r="L52">
            <v>77.5</v>
          </cell>
        </row>
        <row r="53">
          <cell r="A53" t="str">
            <v>103</v>
          </cell>
          <cell r="B53" t="str">
            <v>Lancaster</v>
          </cell>
          <cell r="C53">
            <v>170</v>
          </cell>
          <cell r="D53">
            <v>147.5</v>
          </cell>
          <cell r="E53">
            <v>130</v>
          </cell>
          <cell r="F53">
            <v>125</v>
          </cell>
          <cell r="G53">
            <v>81</v>
          </cell>
          <cell r="H53">
            <v>125</v>
          </cell>
          <cell r="I53">
            <v>117.5</v>
          </cell>
          <cell r="J53">
            <v>100</v>
          </cell>
          <cell r="K53">
            <v>100</v>
          </cell>
          <cell r="L53">
            <v>77.5</v>
          </cell>
        </row>
        <row r="54">
          <cell r="A54" t="str">
            <v>105</v>
          </cell>
          <cell r="B54" t="str">
            <v>Lee</v>
          </cell>
          <cell r="C54">
            <v>110</v>
          </cell>
          <cell r="D54">
            <v>110</v>
          </cell>
          <cell r="E54">
            <v>100</v>
          </cell>
          <cell r="F54">
            <v>100</v>
          </cell>
          <cell r="G54">
            <v>70</v>
          </cell>
          <cell r="H54">
            <v>95</v>
          </cell>
          <cell r="I54">
            <v>90</v>
          </cell>
          <cell r="J54">
            <v>90</v>
          </cell>
          <cell r="K54">
            <v>85</v>
          </cell>
          <cell r="L54">
            <v>60</v>
          </cell>
        </row>
        <row r="55">
          <cell r="A55" t="str">
            <v>107</v>
          </cell>
          <cell r="B55" t="str">
            <v>Loudoun</v>
          </cell>
          <cell r="C55">
            <v>372</v>
          </cell>
          <cell r="D55">
            <v>350</v>
          </cell>
          <cell r="E55">
            <v>280</v>
          </cell>
          <cell r="F55">
            <v>245</v>
          </cell>
          <cell r="G55">
            <v>354</v>
          </cell>
          <cell r="H55">
            <v>240</v>
          </cell>
          <cell r="I55">
            <v>225</v>
          </cell>
          <cell r="J55">
            <v>210</v>
          </cell>
          <cell r="K55">
            <v>200</v>
          </cell>
          <cell r="L55">
            <v>175</v>
          </cell>
        </row>
        <row r="56">
          <cell r="A56" t="str">
            <v>109</v>
          </cell>
          <cell r="B56" t="str">
            <v>Louisa</v>
          </cell>
          <cell r="C56">
            <v>150</v>
          </cell>
          <cell r="D56">
            <v>150</v>
          </cell>
          <cell r="E56">
            <v>125</v>
          </cell>
          <cell r="F56">
            <v>125</v>
          </cell>
          <cell r="G56">
            <v>75</v>
          </cell>
          <cell r="H56">
            <v>125</v>
          </cell>
          <cell r="I56">
            <v>125</v>
          </cell>
          <cell r="J56">
            <v>120</v>
          </cell>
          <cell r="K56">
            <v>100</v>
          </cell>
          <cell r="L56">
            <v>100</v>
          </cell>
        </row>
        <row r="57">
          <cell r="A57" t="str">
            <v>111</v>
          </cell>
          <cell r="B57" t="str">
            <v>Lunenburg</v>
          </cell>
          <cell r="C57">
            <v>120</v>
          </cell>
          <cell r="D57">
            <v>120</v>
          </cell>
          <cell r="E57">
            <v>109</v>
          </cell>
          <cell r="F57">
            <v>108.5</v>
          </cell>
          <cell r="G57">
            <v>59</v>
          </cell>
          <cell r="H57">
            <v>110</v>
          </cell>
          <cell r="I57">
            <v>90</v>
          </cell>
          <cell r="J57">
            <v>90</v>
          </cell>
          <cell r="K57">
            <v>90</v>
          </cell>
          <cell r="L57">
            <v>80</v>
          </cell>
        </row>
        <row r="58">
          <cell r="A58" t="str">
            <v>113</v>
          </cell>
          <cell r="B58" t="str">
            <v>Madison</v>
          </cell>
          <cell r="C58">
            <v>230</v>
          </cell>
          <cell r="D58">
            <v>194</v>
          </cell>
          <cell r="E58">
            <v>178</v>
          </cell>
          <cell r="F58">
            <v>175.5</v>
          </cell>
          <cell r="G58">
            <v>115</v>
          </cell>
          <cell r="H58">
            <v>162.5</v>
          </cell>
          <cell r="I58">
            <v>142.5</v>
          </cell>
          <cell r="J58">
            <v>142.5</v>
          </cell>
          <cell r="K58">
            <v>150</v>
          </cell>
          <cell r="L58">
            <v>97.5</v>
          </cell>
        </row>
        <row r="59">
          <cell r="A59" t="str">
            <v>115</v>
          </cell>
          <cell r="B59" t="str">
            <v>Mathews</v>
          </cell>
          <cell r="C59">
            <v>170</v>
          </cell>
          <cell r="D59">
            <v>147.5</v>
          </cell>
          <cell r="E59">
            <v>130</v>
          </cell>
          <cell r="F59">
            <v>125</v>
          </cell>
          <cell r="G59">
            <v>81</v>
          </cell>
          <cell r="H59">
            <v>125</v>
          </cell>
          <cell r="I59">
            <v>117.5</v>
          </cell>
          <cell r="J59">
            <v>100</v>
          </cell>
          <cell r="K59">
            <v>100</v>
          </cell>
          <cell r="L59">
            <v>77.5</v>
          </cell>
        </row>
        <row r="60">
          <cell r="A60" t="str">
            <v>117</v>
          </cell>
          <cell r="B60" t="str">
            <v>Mecklenburg</v>
          </cell>
          <cell r="C60">
            <v>120</v>
          </cell>
          <cell r="D60">
            <v>120</v>
          </cell>
          <cell r="E60">
            <v>90</v>
          </cell>
          <cell r="F60">
            <v>90</v>
          </cell>
          <cell r="G60">
            <v>45</v>
          </cell>
          <cell r="H60">
            <v>110</v>
          </cell>
          <cell r="I60">
            <v>90</v>
          </cell>
          <cell r="J60">
            <v>90</v>
          </cell>
          <cell r="K60">
            <v>90</v>
          </cell>
          <cell r="L60">
            <v>80</v>
          </cell>
        </row>
        <row r="61">
          <cell r="A61" t="str">
            <v>119</v>
          </cell>
          <cell r="B61" t="str">
            <v>Middlesex</v>
          </cell>
          <cell r="C61">
            <v>170</v>
          </cell>
          <cell r="D61">
            <v>147.5</v>
          </cell>
          <cell r="E61">
            <v>130</v>
          </cell>
          <cell r="F61">
            <v>125</v>
          </cell>
          <cell r="G61">
            <v>81</v>
          </cell>
          <cell r="H61">
            <v>125</v>
          </cell>
          <cell r="I61">
            <v>112.5</v>
          </cell>
          <cell r="J61">
            <v>100</v>
          </cell>
          <cell r="K61">
            <v>100</v>
          </cell>
          <cell r="L61">
            <v>100</v>
          </cell>
        </row>
        <row r="62">
          <cell r="A62" t="str">
            <v>121</v>
          </cell>
          <cell r="B62" t="str">
            <v>Montgomery</v>
          </cell>
          <cell r="C62">
            <v>155</v>
          </cell>
          <cell r="D62">
            <v>156.5</v>
          </cell>
          <cell r="E62">
            <v>150</v>
          </cell>
          <cell r="F62">
            <v>126</v>
          </cell>
          <cell r="G62">
            <v>82</v>
          </cell>
          <cell r="H62">
            <v>115</v>
          </cell>
          <cell r="I62">
            <v>125</v>
          </cell>
          <cell r="J62">
            <v>120</v>
          </cell>
          <cell r="K62">
            <v>107.5</v>
          </cell>
          <cell r="L62">
            <v>70</v>
          </cell>
        </row>
        <row r="63">
          <cell r="A63" t="str">
            <v>125</v>
          </cell>
          <cell r="B63" t="str">
            <v>Nelson</v>
          </cell>
          <cell r="C63">
            <v>150</v>
          </cell>
          <cell r="D63">
            <v>150</v>
          </cell>
          <cell r="E63">
            <v>207.5</v>
          </cell>
          <cell r="F63">
            <v>182.5</v>
          </cell>
          <cell r="G63">
            <v>75</v>
          </cell>
          <cell r="H63">
            <v>125</v>
          </cell>
          <cell r="I63">
            <v>125</v>
          </cell>
          <cell r="J63">
            <v>120</v>
          </cell>
          <cell r="K63">
            <v>110</v>
          </cell>
          <cell r="L63">
            <v>75</v>
          </cell>
        </row>
        <row r="64">
          <cell r="A64" t="str">
            <v>127</v>
          </cell>
          <cell r="B64" t="str">
            <v>New Kent</v>
          </cell>
          <cell r="C64">
            <v>205</v>
          </cell>
          <cell r="D64">
            <v>187.5</v>
          </cell>
          <cell r="E64">
            <v>162.5</v>
          </cell>
          <cell r="F64">
            <v>143</v>
          </cell>
          <cell r="G64">
            <v>81</v>
          </cell>
          <cell r="H64">
            <v>125</v>
          </cell>
          <cell r="I64">
            <v>117.5</v>
          </cell>
          <cell r="J64">
            <v>100</v>
          </cell>
          <cell r="K64">
            <v>100</v>
          </cell>
          <cell r="L64">
            <v>77.5</v>
          </cell>
        </row>
        <row r="65">
          <cell r="A65" t="str">
            <v>131</v>
          </cell>
          <cell r="B65" t="str">
            <v>Northampton</v>
          </cell>
          <cell r="C65">
            <v>156</v>
          </cell>
          <cell r="D65">
            <v>146</v>
          </cell>
          <cell r="E65">
            <v>134</v>
          </cell>
          <cell r="F65">
            <v>120</v>
          </cell>
          <cell r="G65">
            <v>70</v>
          </cell>
          <cell r="H65">
            <v>92.5</v>
          </cell>
          <cell r="I65">
            <v>92.5</v>
          </cell>
          <cell r="J65">
            <v>90</v>
          </cell>
          <cell r="K65">
            <v>100</v>
          </cell>
          <cell r="L65">
            <v>75</v>
          </cell>
        </row>
        <row r="66">
          <cell r="A66" t="str">
            <v>133</v>
          </cell>
          <cell r="B66" t="str">
            <v>Northumberland</v>
          </cell>
          <cell r="C66">
            <v>170</v>
          </cell>
          <cell r="D66">
            <v>147.5</v>
          </cell>
          <cell r="E66">
            <v>130</v>
          </cell>
          <cell r="F66">
            <v>125</v>
          </cell>
          <cell r="G66">
            <v>81</v>
          </cell>
          <cell r="H66">
            <v>125</v>
          </cell>
          <cell r="I66">
            <v>117.5</v>
          </cell>
          <cell r="J66">
            <v>100</v>
          </cell>
          <cell r="K66">
            <v>100</v>
          </cell>
          <cell r="L66">
            <v>77.5</v>
          </cell>
        </row>
        <row r="67">
          <cell r="A67" t="str">
            <v>135</v>
          </cell>
          <cell r="B67" t="str">
            <v>Nottoway</v>
          </cell>
          <cell r="C67">
            <v>120</v>
          </cell>
          <cell r="D67">
            <v>120</v>
          </cell>
          <cell r="E67">
            <v>109</v>
          </cell>
          <cell r="F67">
            <v>108.5</v>
          </cell>
          <cell r="G67">
            <v>59</v>
          </cell>
          <cell r="H67">
            <v>110</v>
          </cell>
          <cell r="I67">
            <v>90</v>
          </cell>
          <cell r="J67">
            <v>90</v>
          </cell>
          <cell r="K67">
            <v>90</v>
          </cell>
          <cell r="L67">
            <v>80</v>
          </cell>
        </row>
        <row r="68">
          <cell r="A68" t="str">
            <v>137</v>
          </cell>
          <cell r="B68" t="str">
            <v>Orange</v>
          </cell>
          <cell r="C68">
            <v>230</v>
          </cell>
          <cell r="D68">
            <v>194</v>
          </cell>
          <cell r="E68">
            <v>178</v>
          </cell>
          <cell r="F68">
            <v>175.5</v>
          </cell>
          <cell r="G68">
            <v>115</v>
          </cell>
          <cell r="H68">
            <v>126</v>
          </cell>
          <cell r="I68">
            <v>125</v>
          </cell>
          <cell r="J68">
            <v>125</v>
          </cell>
          <cell r="K68">
            <v>118</v>
          </cell>
          <cell r="L68">
            <v>100</v>
          </cell>
        </row>
        <row r="69">
          <cell r="A69" t="str">
            <v>139</v>
          </cell>
          <cell r="B69" t="str">
            <v>Page</v>
          </cell>
          <cell r="C69">
            <v>150</v>
          </cell>
          <cell r="D69">
            <v>150</v>
          </cell>
          <cell r="E69">
            <v>135</v>
          </cell>
          <cell r="F69">
            <v>125</v>
          </cell>
          <cell r="G69">
            <v>75</v>
          </cell>
          <cell r="H69">
            <v>125</v>
          </cell>
          <cell r="I69">
            <v>112.5</v>
          </cell>
          <cell r="J69">
            <v>105</v>
          </cell>
          <cell r="K69">
            <v>105</v>
          </cell>
          <cell r="L69">
            <v>87.5</v>
          </cell>
        </row>
        <row r="70">
          <cell r="A70" t="str">
            <v>141</v>
          </cell>
          <cell r="B70" t="str">
            <v>Patrick</v>
          </cell>
          <cell r="C70">
            <v>138</v>
          </cell>
          <cell r="D70">
            <v>120</v>
          </cell>
          <cell r="E70">
            <v>108</v>
          </cell>
          <cell r="F70">
            <v>105</v>
          </cell>
          <cell r="G70">
            <v>70</v>
          </cell>
          <cell r="H70">
            <v>110</v>
          </cell>
          <cell r="I70">
            <v>72.5</v>
          </cell>
          <cell r="J70">
            <v>65</v>
          </cell>
          <cell r="K70">
            <v>85</v>
          </cell>
          <cell r="L70">
            <v>85</v>
          </cell>
        </row>
        <row r="71">
          <cell r="A71" t="str">
            <v>143</v>
          </cell>
          <cell r="B71" t="str">
            <v>Pittsylvania</v>
          </cell>
          <cell r="C71">
            <v>138</v>
          </cell>
          <cell r="D71">
            <v>117.5</v>
          </cell>
          <cell r="E71">
            <v>108</v>
          </cell>
          <cell r="F71">
            <v>105</v>
          </cell>
          <cell r="G71">
            <v>70</v>
          </cell>
          <cell r="H71">
            <v>115</v>
          </cell>
          <cell r="I71">
            <v>80</v>
          </cell>
          <cell r="J71">
            <v>75</v>
          </cell>
          <cell r="K71">
            <v>72.5</v>
          </cell>
          <cell r="L71">
            <v>85</v>
          </cell>
        </row>
        <row r="72">
          <cell r="A72" t="str">
            <v>145</v>
          </cell>
          <cell r="B72" t="str">
            <v>Powhatan</v>
          </cell>
          <cell r="C72">
            <v>244</v>
          </cell>
          <cell r="D72">
            <v>211.5</v>
          </cell>
          <cell r="E72">
            <v>180</v>
          </cell>
          <cell r="F72">
            <v>152.5</v>
          </cell>
          <cell r="G72">
            <v>110</v>
          </cell>
          <cell r="H72">
            <v>165</v>
          </cell>
          <cell r="I72">
            <v>150</v>
          </cell>
          <cell r="J72">
            <v>135</v>
          </cell>
          <cell r="K72">
            <v>125</v>
          </cell>
          <cell r="L72">
            <v>95</v>
          </cell>
        </row>
        <row r="73">
          <cell r="A73" t="str">
            <v>147</v>
          </cell>
          <cell r="B73" t="str">
            <v>Prince Edward</v>
          </cell>
          <cell r="C73">
            <v>124.5</v>
          </cell>
          <cell r="D73">
            <v>123</v>
          </cell>
          <cell r="E73">
            <v>112</v>
          </cell>
          <cell r="F73">
            <v>120</v>
          </cell>
          <cell r="G73">
            <v>59</v>
          </cell>
          <cell r="H73">
            <v>110</v>
          </cell>
          <cell r="I73">
            <v>90</v>
          </cell>
          <cell r="J73">
            <v>90</v>
          </cell>
          <cell r="K73">
            <v>90</v>
          </cell>
          <cell r="L73">
            <v>80</v>
          </cell>
        </row>
        <row r="74">
          <cell r="A74" t="str">
            <v>149</v>
          </cell>
          <cell r="B74" t="str">
            <v>Prince George</v>
          </cell>
          <cell r="C74">
            <v>170</v>
          </cell>
          <cell r="D74">
            <v>147.5</v>
          </cell>
          <cell r="E74">
            <v>130</v>
          </cell>
          <cell r="F74">
            <v>125</v>
          </cell>
          <cell r="G74">
            <v>81</v>
          </cell>
          <cell r="H74">
            <v>125</v>
          </cell>
          <cell r="I74">
            <v>117.5</v>
          </cell>
          <cell r="J74">
            <v>100</v>
          </cell>
          <cell r="K74">
            <v>100</v>
          </cell>
          <cell r="L74">
            <v>77.5</v>
          </cell>
        </row>
        <row r="75">
          <cell r="A75" t="str">
            <v>153</v>
          </cell>
          <cell r="B75" t="str">
            <v>Prince William</v>
          </cell>
          <cell r="C75">
            <v>276</v>
          </cell>
          <cell r="D75">
            <v>265</v>
          </cell>
          <cell r="E75">
            <v>235</v>
          </cell>
          <cell r="F75">
            <v>195</v>
          </cell>
          <cell r="G75">
            <v>135</v>
          </cell>
          <cell r="H75">
            <v>205</v>
          </cell>
          <cell r="I75">
            <v>190</v>
          </cell>
          <cell r="J75">
            <v>180</v>
          </cell>
          <cell r="K75">
            <v>160</v>
          </cell>
          <cell r="L75">
            <v>120</v>
          </cell>
        </row>
        <row r="76">
          <cell r="A76" t="str">
            <v>155</v>
          </cell>
          <cell r="B76" t="str">
            <v>Pulaski</v>
          </cell>
          <cell r="C76">
            <v>138</v>
          </cell>
          <cell r="D76">
            <v>120</v>
          </cell>
          <cell r="E76">
            <v>105</v>
          </cell>
          <cell r="F76">
            <v>90</v>
          </cell>
          <cell r="G76">
            <v>70</v>
          </cell>
          <cell r="H76">
            <v>110</v>
          </cell>
          <cell r="I76">
            <v>100</v>
          </cell>
          <cell r="J76">
            <v>100</v>
          </cell>
          <cell r="K76">
            <v>95</v>
          </cell>
          <cell r="L76">
            <v>85</v>
          </cell>
        </row>
        <row r="77">
          <cell r="A77" t="str">
            <v>157</v>
          </cell>
          <cell r="B77" t="str">
            <v>Rappahannock</v>
          </cell>
          <cell r="C77">
            <v>230</v>
          </cell>
          <cell r="D77">
            <v>194</v>
          </cell>
          <cell r="E77">
            <v>178</v>
          </cell>
          <cell r="F77">
            <v>175.5</v>
          </cell>
          <cell r="G77">
            <v>115</v>
          </cell>
          <cell r="H77">
            <v>175</v>
          </cell>
          <cell r="I77">
            <v>155</v>
          </cell>
          <cell r="J77">
            <v>150</v>
          </cell>
          <cell r="K77">
            <v>150</v>
          </cell>
          <cell r="L77">
            <v>97.5</v>
          </cell>
        </row>
        <row r="78">
          <cell r="A78" t="str">
            <v>159</v>
          </cell>
          <cell r="B78" t="str">
            <v>Richmond Co.</v>
          </cell>
          <cell r="C78">
            <v>170</v>
          </cell>
          <cell r="D78">
            <v>147.5</v>
          </cell>
          <cell r="E78">
            <v>129.5</v>
          </cell>
          <cell r="F78">
            <v>125</v>
          </cell>
          <cell r="G78">
            <v>81</v>
          </cell>
          <cell r="H78">
            <v>125</v>
          </cell>
          <cell r="I78">
            <v>117.5</v>
          </cell>
          <cell r="J78">
            <v>100</v>
          </cell>
          <cell r="K78">
            <v>100</v>
          </cell>
          <cell r="L78">
            <v>77.5</v>
          </cell>
        </row>
        <row r="79">
          <cell r="A79" t="str">
            <v>161</v>
          </cell>
          <cell r="B79" t="str">
            <v>Roanoke Co.</v>
          </cell>
          <cell r="C79">
            <v>197</v>
          </cell>
          <cell r="D79">
            <v>187</v>
          </cell>
          <cell r="E79">
            <v>153</v>
          </cell>
          <cell r="F79">
            <v>138</v>
          </cell>
          <cell r="G79">
            <v>87</v>
          </cell>
          <cell r="H79">
            <v>155</v>
          </cell>
          <cell r="I79">
            <v>115</v>
          </cell>
          <cell r="J79">
            <v>155</v>
          </cell>
          <cell r="K79">
            <v>120</v>
          </cell>
          <cell r="L79">
            <v>110</v>
          </cell>
        </row>
        <row r="80">
          <cell r="A80" t="str">
            <v>163</v>
          </cell>
          <cell r="B80" t="str">
            <v>Rockbridge</v>
          </cell>
          <cell r="C80">
            <v>150</v>
          </cell>
          <cell r="D80">
            <v>150</v>
          </cell>
          <cell r="E80">
            <v>135</v>
          </cell>
          <cell r="F80">
            <v>188.5</v>
          </cell>
          <cell r="G80">
            <v>75</v>
          </cell>
          <cell r="H80">
            <v>125</v>
          </cell>
          <cell r="I80">
            <v>125</v>
          </cell>
          <cell r="J80">
            <v>120</v>
          </cell>
          <cell r="K80">
            <v>110</v>
          </cell>
          <cell r="L80">
            <v>75</v>
          </cell>
        </row>
        <row r="81">
          <cell r="A81" t="str">
            <v>165</v>
          </cell>
          <cell r="B81" t="str">
            <v>Rockingham</v>
          </cell>
          <cell r="C81">
            <v>160</v>
          </cell>
          <cell r="D81">
            <v>157.5</v>
          </cell>
          <cell r="E81">
            <v>135</v>
          </cell>
          <cell r="F81">
            <v>125</v>
          </cell>
          <cell r="G81">
            <v>80</v>
          </cell>
          <cell r="H81">
            <v>140</v>
          </cell>
          <cell r="I81">
            <v>130</v>
          </cell>
          <cell r="J81">
            <v>157.5</v>
          </cell>
          <cell r="K81">
            <v>125</v>
          </cell>
          <cell r="L81">
            <v>110</v>
          </cell>
        </row>
        <row r="82">
          <cell r="A82" t="str">
            <v>167</v>
          </cell>
          <cell r="B82" t="str">
            <v>Russell</v>
          </cell>
          <cell r="C82">
            <v>110</v>
          </cell>
          <cell r="D82">
            <v>110</v>
          </cell>
          <cell r="E82">
            <v>100</v>
          </cell>
          <cell r="F82">
            <v>100</v>
          </cell>
          <cell r="G82">
            <v>70</v>
          </cell>
          <cell r="H82">
            <v>95</v>
          </cell>
          <cell r="I82">
            <v>90</v>
          </cell>
          <cell r="J82">
            <v>90</v>
          </cell>
          <cell r="K82">
            <v>85</v>
          </cell>
          <cell r="L82">
            <v>60</v>
          </cell>
        </row>
        <row r="83">
          <cell r="A83" t="str">
            <v>169</v>
          </cell>
          <cell r="B83" t="str">
            <v>Scott</v>
          </cell>
          <cell r="C83">
            <v>110</v>
          </cell>
          <cell r="D83">
            <v>110</v>
          </cell>
          <cell r="E83">
            <v>100</v>
          </cell>
          <cell r="F83">
            <v>100</v>
          </cell>
          <cell r="G83">
            <v>70</v>
          </cell>
          <cell r="H83">
            <v>95</v>
          </cell>
          <cell r="I83">
            <v>90</v>
          </cell>
          <cell r="J83">
            <v>90</v>
          </cell>
          <cell r="K83">
            <v>85</v>
          </cell>
          <cell r="L83">
            <v>60</v>
          </cell>
        </row>
        <row r="84">
          <cell r="A84" t="str">
            <v>171</v>
          </cell>
          <cell r="B84" t="str">
            <v>Shenandoah</v>
          </cell>
          <cell r="C84">
            <v>140</v>
          </cell>
          <cell r="D84">
            <v>140</v>
          </cell>
          <cell r="E84">
            <v>130</v>
          </cell>
          <cell r="F84">
            <v>100</v>
          </cell>
          <cell r="G84">
            <v>75</v>
          </cell>
          <cell r="H84">
            <v>125</v>
          </cell>
          <cell r="I84">
            <v>125</v>
          </cell>
          <cell r="J84">
            <v>100</v>
          </cell>
          <cell r="K84">
            <v>100</v>
          </cell>
          <cell r="L84">
            <v>75</v>
          </cell>
        </row>
        <row r="85">
          <cell r="A85" t="str">
            <v>173</v>
          </cell>
          <cell r="B85" t="str">
            <v>Smyth</v>
          </cell>
          <cell r="C85">
            <v>110</v>
          </cell>
          <cell r="D85">
            <v>110</v>
          </cell>
          <cell r="E85">
            <v>100</v>
          </cell>
          <cell r="F85">
            <v>75.5</v>
          </cell>
          <cell r="G85">
            <v>70</v>
          </cell>
          <cell r="H85">
            <v>75</v>
          </cell>
          <cell r="I85">
            <v>75</v>
          </cell>
          <cell r="J85">
            <v>75</v>
          </cell>
          <cell r="K85">
            <v>72.5</v>
          </cell>
          <cell r="L85">
            <v>60</v>
          </cell>
        </row>
        <row r="86">
          <cell r="A86" t="str">
            <v>175</v>
          </cell>
          <cell r="B86" t="str">
            <v>Southampton</v>
          </cell>
          <cell r="C86">
            <v>156</v>
          </cell>
          <cell r="D86">
            <v>146</v>
          </cell>
          <cell r="E86">
            <v>134</v>
          </cell>
          <cell r="F86">
            <v>120</v>
          </cell>
          <cell r="G86">
            <v>70</v>
          </cell>
          <cell r="H86">
            <v>125</v>
          </cell>
          <cell r="I86">
            <v>120</v>
          </cell>
          <cell r="J86">
            <v>100</v>
          </cell>
          <cell r="K86">
            <v>100</v>
          </cell>
          <cell r="L86">
            <v>77.5</v>
          </cell>
        </row>
        <row r="87">
          <cell r="A87" t="str">
            <v>177</v>
          </cell>
          <cell r="B87" t="str">
            <v>Spotsylvania</v>
          </cell>
          <cell r="C87">
            <v>195</v>
          </cell>
          <cell r="D87">
            <v>190</v>
          </cell>
          <cell r="E87">
            <v>170</v>
          </cell>
          <cell r="F87">
            <v>175</v>
          </cell>
          <cell r="G87">
            <v>115</v>
          </cell>
          <cell r="H87">
            <v>150</v>
          </cell>
          <cell r="I87">
            <v>125</v>
          </cell>
          <cell r="J87">
            <v>125</v>
          </cell>
          <cell r="K87">
            <v>120</v>
          </cell>
          <cell r="L87">
            <v>80</v>
          </cell>
        </row>
        <row r="88">
          <cell r="A88" t="str">
            <v>179</v>
          </cell>
          <cell r="B88" t="str">
            <v>Stafford</v>
          </cell>
          <cell r="C88">
            <v>232</v>
          </cell>
          <cell r="D88">
            <v>232</v>
          </cell>
          <cell r="E88">
            <v>195</v>
          </cell>
          <cell r="F88">
            <v>180</v>
          </cell>
          <cell r="G88">
            <v>135</v>
          </cell>
          <cell r="H88">
            <v>180</v>
          </cell>
          <cell r="I88">
            <v>175</v>
          </cell>
          <cell r="J88">
            <v>165</v>
          </cell>
          <cell r="K88">
            <v>155</v>
          </cell>
          <cell r="L88">
            <v>112.5</v>
          </cell>
        </row>
        <row r="89">
          <cell r="A89" t="str">
            <v>181</v>
          </cell>
          <cell r="B89" t="str">
            <v>Surry</v>
          </cell>
          <cell r="C89">
            <v>170</v>
          </cell>
          <cell r="D89">
            <v>147.5</v>
          </cell>
          <cell r="E89">
            <v>130</v>
          </cell>
          <cell r="F89">
            <v>125</v>
          </cell>
          <cell r="G89">
            <v>81</v>
          </cell>
          <cell r="H89">
            <v>125</v>
          </cell>
          <cell r="I89">
            <v>117.5</v>
          </cell>
          <cell r="J89">
            <v>100</v>
          </cell>
          <cell r="K89">
            <v>100</v>
          </cell>
          <cell r="L89">
            <v>77.5</v>
          </cell>
        </row>
        <row r="90">
          <cell r="A90" t="str">
            <v>183</v>
          </cell>
          <cell r="B90" t="str">
            <v>Sussex</v>
          </cell>
          <cell r="C90">
            <v>170</v>
          </cell>
          <cell r="D90">
            <v>147.5</v>
          </cell>
          <cell r="E90">
            <v>130</v>
          </cell>
          <cell r="F90">
            <v>125</v>
          </cell>
          <cell r="G90">
            <v>81</v>
          </cell>
          <cell r="H90">
            <v>125</v>
          </cell>
          <cell r="I90">
            <v>117.5</v>
          </cell>
          <cell r="J90">
            <v>100</v>
          </cell>
          <cell r="K90">
            <v>100</v>
          </cell>
          <cell r="L90">
            <v>77.5</v>
          </cell>
        </row>
        <row r="91">
          <cell r="A91" t="str">
            <v>185</v>
          </cell>
          <cell r="B91" t="str">
            <v>Tazewell</v>
          </cell>
          <cell r="C91">
            <v>110</v>
          </cell>
          <cell r="D91">
            <v>95</v>
          </cell>
          <cell r="E91">
            <v>100</v>
          </cell>
          <cell r="F91">
            <v>100</v>
          </cell>
          <cell r="G91">
            <v>80</v>
          </cell>
          <cell r="H91">
            <v>100</v>
          </cell>
          <cell r="I91">
            <v>75</v>
          </cell>
          <cell r="J91">
            <v>75</v>
          </cell>
          <cell r="K91">
            <v>75</v>
          </cell>
          <cell r="L91">
            <v>110</v>
          </cell>
        </row>
        <row r="92">
          <cell r="A92" t="str">
            <v>187</v>
          </cell>
          <cell r="B92" t="str">
            <v>Warren</v>
          </cell>
          <cell r="C92">
            <v>140</v>
          </cell>
          <cell r="D92">
            <v>141.5</v>
          </cell>
          <cell r="E92">
            <v>135</v>
          </cell>
          <cell r="F92">
            <v>115</v>
          </cell>
          <cell r="G92">
            <v>80</v>
          </cell>
          <cell r="H92">
            <v>125</v>
          </cell>
          <cell r="I92">
            <v>125</v>
          </cell>
          <cell r="J92">
            <v>120</v>
          </cell>
          <cell r="K92">
            <v>110</v>
          </cell>
          <cell r="L92">
            <v>75</v>
          </cell>
        </row>
        <row r="93">
          <cell r="A93" t="str">
            <v>191</v>
          </cell>
          <cell r="B93" t="str">
            <v>Washington</v>
          </cell>
          <cell r="C93">
            <v>110</v>
          </cell>
          <cell r="D93">
            <v>100</v>
          </cell>
          <cell r="E93">
            <v>100</v>
          </cell>
          <cell r="F93">
            <v>100</v>
          </cell>
          <cell r="G93">
            <v>70</v>
          </cell>
          <cell r="H93">
            <v>90</v>
          </cell>
          <cell r="I93">
            <v>90</v>
          </cell>
          <cell r="J93">
            <v>90</v>
          </cell>
          <cell r="K93">
            <v>87.5</v>
          </cell>
          <cell r="L93">
            <v>60</v>
          </cell>
        </row>
        <row r="94">
          <cell r="A94" t="str">
            <v>193</v>
          </cell>
          <cell r="B94" t="str">
            <v>Westmoreland</v>
          </cell>
          <cell r="C94">
            <v>170</v>
          </cell>
          <cell r="D94">
            <v>147.5</v>
          </cell>
          <cell r="E94">
            <v>130</v>
          </cell>
          <cell r="F94">
            <v>125</v>
          </cell>
          <cell r="G94">
            <v>81</v>
          </cell>
          <cell r="H94">
            <v>125</v>
          </cell>
          <cell r="I94">
            <v>117.5</v>
          </cell>
          <cell r="J94">
            <v>100</v>
          </cell>
          <cell r="K94">
            <v>100</v>
          </cell>
          <cell r="L94">
            <v>77.5</v>
          </cell>
        </row>
        <row r="95">
          <cell r="A95" t="str">
            <v>195</v>
          </cell>
          <cell r="B95" t="str">
            <v>Wise</v>
          </cell>
          <cell r="C95">
            <v>110</v>
          </cell>
          <cell r="D95">
            <v>110</v>
          </cell>
          <cell r="E95">
            <v>100</v>
          </cell>
          <cell r="F95">
            <v>100</v>
          </cell>
          <cell r="G95">
            <v>70</v>
          </cell>
          <cell r="H95">
            <v>95</v>
          </cell>
          <cell r="I95">
            <v>90</v>
          </cell>
          <cell r="J95">
            <v>90</v>
          </cell>
          <cell r="K95">
            <v>85</v>
          </cell>
          <cell r="L95">
            <v>60</v>
          </cell>
        </row>
        <row r="96">
          <cell r="A96" t="str">
            <v>197</v>
          </cell>
          <cell r="B96" t="str">
            <v>Wythe</v>
          </cell>
          <cell r="C96">
            <v>117.5</v>
          </cell>
          <cell r="D96">
            <v>117.5</v>
          </cell>
          <cell r="E96">
            <v>100</v>
          </cell>
          <cell r="F96">
            <v>100</v>
          </cell>
          <cell r="G96">
            <v>70</v>
          </cell>
          <cell r="H96">
            <v>95</v>
          </cell>
          <cell r="I96">
            <v>90</v>
          </cell>
          <cell r="J96">
            <v>90</v>
          </cell>
          <cell r="K96">
            <v>85</v>
          </cell>
          <cell r="L96">
            <v>60</v>
          </cell>
        </row>
        <row r="97">
          <cell r="A97" t="str">
            <v>199</v>
          </cell>
          <cell r="B97" t="str">
            <v>York</v>
          </cell>
          <cell r="C97">
            <v>226</v>
          </cell>
          <cell r="D97">
            <v>190</v>
          </cell>
          <cell r="E97">
            <v>174</v>
          </cell>
          <cell r="F97">
            <v>150</v>
          </cell>
          <cell r="G97">
            <v>90</v>
          </cell>
          <cell r="H97">
            <v>175</v>
          </cell>
          <cell r="I97">
            <v>175</v>
          </cell>
          <cell r="J97">
            <v>175</v>
          </cell>
          <cell r="K97">
            <v>130</v>
          </cell>
          <cell r="L97">
            <v>98</v>
          </cell>
        </row>
        <row r="98">
          <cell r="A98" t="str">
            <v>510</v>
          </cell>
          <cell r="B98" t="str">
            <v>Alexandria</v>
          </cell>
          <cell r="C98">
            <v>358</v>
          </cell>
          <cell r="D98">
            <v>340</v>
          </cell>
          <cell r="E98">
            <v>269</v>
          </cell>
          <cell r="F98">
            <v>145</v>
          </cell>
          <cell r="G98">
            <v>136</v>
          </cell>
          <cell r="H98">
            <v>300</v>
          </cell>
          <cell r="I98">
            <v>300</v>
          </cell>
          <cell r="J98">
            <v>300</v>
          </cell>
          <cell r="K98">
            <v>290</v>
          </cell>
          <cell r="L98">
            <v>200</v>
          </cell>
        </row>
        <row r="99">
          <cell r="A99">
            <v>515</v>
          </cell>
          <cell r="B99" t="str">
            <v>Bedford City</v>
          </cell>
          <cell r="C99">
            <v>159</v>
          </cell>
          <cell r="D99">
            <v>135</v>
          </cell>
          <cell r="E99">
            <v>116</v>
          </cell>
          <cell r="F99">
            <v>90</v>
          </cell>
          <cell r="G99">
            <v>55</v>
          </cell>
          <cell r="H99">
            <v>140</v>
          </cell>
          <cell r="I99">
            <v>130</v>
          </cell>
          <cell r="J99">
            <v>125.5</v>
          </cell>
          <cell r="K99">
            <v>125</v>
          </cell>
          <cell r="L99">
            <v>110</v>
          </cell>
        </row>
        <row r="100">
          <cell r="A100" t="str">
            <v>520</v>
          </cell>
          <cell r="B100" t="str">
            <v>Bristol</v>
          </cell>
          <cell r="C100">
            <v>122</v>
          </cell>
          <cell r="D100">
            <v>130</v>
          </cell>
          <cell r="E100">
            <v>111.5</v>
          </cell>
          <cell r="F100">
            <v>105</v>
          </cell>
          <cell r="G100">
            <v>70</v>
          </cell>
          <cell r="H100">
            <v>95</v>
          </cell>
          <cell r="I100">
            <v>90</v>
          </cell>
          <cell r="J100">
            <v>90</v>
          </cell>
          <cell r="K100">
            <v>85</v>
          </cell>
          <cell r="L100">
            <v>60</v>
          </cell>
        </row>
        <row r="101">
          <cell r="A101">
            <v>530</v>
          </cell>
          <cell r="B101" t="str">
            <v>Buena Vista</v>
          </cell>
          <cell r="C101">
            <v>150</v>
          </cell>
          <cell r="D101">
            <v>150</v>
          </cell>
          <cell r="E101">
            <v>135</v>
          </cell>
          <cell r="F101">
            <v>188.5</v>
          </cell>
          <cell r="G101">
            <v>75</v>
          </cell>
          <cell r="H101">
            <v>125</v>
          </cell>
          <cell r="I101">
            <v>125</v>
          </cell>
          <cell r="J101">
            <v>120</v>
          </cell>
          <cell r="K101">
            <v>110</v>
          </cell>
          <cell r="L101">
            <v>75</v>
          </cell>
        </row>
        <row r="102">
          <cell r="A102" t="str">
            <v>540</v>
          </cell>
          <cell r="B102" t="str">
            <v>Charlottesville</v>
          </cell>
          <cell r="C102">
            <v>265.5</v>
          </cell>
          <cell r="D102">
            <v>247</v>
          </cell>
          <cell r="E102">
            <v>235</v>
          </cell>
          <cell r="F102">
            <v>197.5</v>
          </cell>
          <cell r="G102">
            <v>85</v>
          </cell>
          <cell r="H102">
            <v>140</v>
          </cell>
          <cell r="I102">
            <v>135</v>
          </cell>
          <cell r="J102">
            <v>127.5</v>
          </cell>
          <cell r="K102">
            <v>125</v>
          </cell>
          <cell r="L102">
            <v>152.5</v>
          </cell>
        </row>
        <row r="103">
          <cell r="A103" t="str">
            <v>550</v>
          </cell>
          <cell r="B103" t="str">
            <v>Chesapeake</v>
          </cell>
          <cell r="C103">
            <v>237</v>
          </cell>
          <cell r="D103">
            <v>206.5</v>
          </cell>
          <cell r="E103">
            <v>170</v>
          </cell>
          <cell r="F103">
            <v>142</v>
          </cell>
          <cell r="G103">
            <v>119</v>
          </cell>
          <cell r="H103">
            <v>150</v>
          </cell>
          <cell r="I103">
            <v>135</v>
          </cell>
          <cell r="J103">
            <v>130</v>
          </cell>
          <cell r="K103">
            <v>125</v>
          </cell>
          <cell r="L103">
            <v>90</v>
          </cell>
        </row>
        <row r="104">
          <cell r="A104">
            <v>570</v>
          </cell>
          <cell r="B104" t="str">
            <v>Colonial Heights</v>
          </cell>
          <cell r="C104">
            <v>248</v>
          </cell>
          <cell r="D104">
            <v>230</v>
          </cell>
          <cell r="E104">
            <v>199</v>
          </cell>
          <cell r="F104">
            <v>190</v>
          </cell>
          <cell r="G104">
            <v>118</v>
          </cell>
          <cell r="H104">
            <v>165</v>
          </cell>
          <cell r="I104">
            <v>155</v>
          </cell>
          <cell r="J104">
            <v>145</v>
          </cell>
          <cell r="K104">
            <v>140</v>
          </cell>
          <cell r="L104">
            <v>100</v>
          </cell>
        </row>
        <row r="105">
          <cell r="A105">
            <v>580</v>
          </cell>
          <cell r="B105" t="str">
            <v>Covington</v>
          </cell>
          <cell r="C105">
            <v>138</v>
          </cell>
          <cell r="D105">
            <v>120</v>
          </cell>
          <cell r="E105">
            <v>108</v>
          </cell>
          <cell r="F105">
            <v>105</v>
          </cell>
          <cell r="G105">
            <v>70</v>
          </cell>
          <cell r="H105">
            <v>110</v>
          </cell>
          <cell r="I105">
            <v>100</v>
          </cell>
          <cell r="J105">
            <v>77.5</v>
          </cell>
          <cell r="K105">
            <v>75</v>
          </cell>
          <cell r="L105">
            <v>85</v>
          </cell>
        </row>
        <row r="106">
          <cell r="A106" t="str">
            <v>590</v>
          </cell>
          <cell r="B106" t="str">
            <v>Danville</v>
          </cell>
          <cell r="C106">
            <v>131.5</v>
          </cell>
          <cell r="D106">
            <v>115</v>
          </cell>
          <cell r="E106">
            <v>111.5</v>
          </cell>
          <cell r="F106">
            <v>115</v>
          </cell>
          <cell r="G106">
            <v>70</v>
          </cell>
          <cell r="H106">
            <v>90</v>
          </cell>
          <cell r="I106">
            <v>90</v>
          </cell>
          <cell r="J106">
            <v>80</v>
          </cell>
          <cell r="K106">
            <v>75</v>
          </cell>
          <cell r="L106">
            <v>80</v>
          </cell>
        </row>
        <row r="107">
          <cell r="A107">
            <v>595</v>
          </cell>
          <cell r="B107" t="str">
            <v>Emporia</v>
          </cell>
          <cell r="C107">
            <v>170</v>
          </cell>
          <cell r="D107">
            <v>147.5</v>
          </cell>
          <cell r="E107">
            <v>130</v>
          </cell>
          <cell r="F107">
            <v>125</v>
          </cell>
          <cell r="G107">
            <v>81</v>
          </cell>
          <cell r="H107">
            <v>125</v>
          </cell>
          <cell r="I107">
            <v>100</v>
          </cell>
          <cell r="J107">
            <v>75</v>
          </cell>
          <cell r="K107">
            <v>75</v>
          </cell>
          <cell r="L107">
            <v>90</v>
          </cell>
        </row>
        <row r="108">
          <cell r="A108">
            <v>600</v>
          </cell>
          <cell r="B108" t="str">
            <v>Fairfax City</v>
          </cell>
          <cell r="C108">
            <v>342</v>
          </cell>
          <cell r="D108">
            <v>331</v>
          </cell>
          <cell r="E108">
            <v>298.5</v>
          </cell>
          <cell r="F108">
            <v>265</v>
          </cell>
          <cell r="G108">
            <v>168</v>
          </cell>
          <cell r="H108">
            <v>250</v>
          </cell>
          <cell r="I108">
            <v>238.5</v>
          </cell>
          <cell r="J108">
            <v>225</v>
          </cell>
          <cell r="K108">
            <v>200</v>
          </cell>
          <cell r="L108">
            <v>150</v>
          </cell>
        </row>
        <row r="109">
          <cell r="A109">
            <v>610</v>
          </cell>
          <cell r="B109" t="str">
            <v>Falls Church</v>
          </cell>
          <cell r="C109">
            <v>342</v>
          </cell>
          <cell r="D109">
            <v>331</v>
          </cell>
          <cell r="E109">
            <v>298.5</v>
          </cell>
          <cell r="F109">
            <v>265</v>
          </cell>
          <cell r="G109">
            <v>168</v>
          </cell>
          <cell r="H109">
            <v>250</v>
          </cell>
          <cell r="I109">
            <v>238.5</v>
          </cell>
          <cell r="J109">
            <v>225</v>
          </cell>
          <cell r="K109">
            <v>200</v>
          </cell>
          <cell r="L109">
            <v>150</v>
          </cell>
        </row>
        <row r="110">
          <cell r="A110" t="str">
            <v>620</v>
          </cell>
          <cell r="B110" t="str">
            <v>Franklin</v>
          </cell>
          <cell r="C110">
            <v>156</v>
          </cell>
          <cell r="D110">
            <v>146</v>
          </cell>
          <cell r="E110">
            <v>134</v>
          </cell>
          <cell r="F110">
            <v>120</v>
          </cell>
          <cell r="G110">
            <v>70</v>
          </cell>
          <cell r="H110">
            <v>130</v>
          </cell>
          <cell r="I110">
            <v>115</v>
          </cell>
          <cell r="J110">
            <v>115</v>
          </cell>
          <cell r="K110">
            <v>102.5</v>
          </cell>
          <cell r="L110">
            <v>77.5</v>
          </cell>
        </row>
        <row r="111">
          <cell r="A111" t="str">
            <v>630</v>
          </cell>
          <cell r="B111" t="str">
            <v>Fredericksburg</v>
          </cell>
          <cell r="C111">
            <v>230</v>
          </cell>
          <cell r="D111">
            <v>194</v>
          </cell>
          <cell r="E111">
            <v>247</v>
          </cell>
          <cell r="F111">
            <v>219</v>
          </cell>
          <cell r="G111">
            <v>121</v>
          </cell>
          <cell r="H111">
            <v>175</v>
          </cell>
          <cell r="I111">
            <v>155</v>
          </cell>
          <cell r="J111">
            <v>150</v>
          </cell>
          <cell r="K111">
            <v>150</v>
          </cell>
          <cell r="L111">
            <v>97.5</v>
          </cell>
        </row>
        <row r="112">
          <cell r="A112" t="str">
            <v>640</v>
          </cell>
          <cell r="B112" t="str">
            <v>Galax</v>
          </cell>
          <cell r="C112">
            <v>110</v>
          </cell>
          <cell r="D112">
            <v>110</v>
          </cell>
          <cell r="E112">
            <v>100</v>
          </cell>
          <cell r="F112">
            <v>100</v>
          </cell>
          <cell r="G112">
            <v>70</v>
          </cell>
          <cell r="H112">
            <v>95</v>
          </cell>
          <cell r="I112">
            <v>77.5</v>
          </cell>
          <cell r="J112">
            <v>75</v>
          </cell>
          <cell r="K112">
            <v>85</v>
          </cell>
          <cell r="L112">
            <v>60</v>
          </cell>
        </row>
        <row r="113">
          <cell r="A113" t="str">
            <v>650</v>
          </cell>
          <cell r="B113" t="str">
            <v>Hampton</v>
          </cell>
          <cell r="C113">
            <v>190</v>
          </cell>
          <cell r="D113">
            <v>175</v>
          </cell>
          <cell r="E113">
            <v>145</v>
          </cell>
          <cell r="F113">
            <v>140</v>
          </cell>
          <cell r="G113">
            <v>100</v>
          </cell>
          <cell r="H113">
            <v>150</v>
          </cell>
          <cell r="I113">
            <v>130</v>
          </cell>
          <cell r="J113">
            <v>125</v>
          </cell>
          <cell r="K113">
            <v>120</v>
          </cell>
          <cell r="L113">
            <v>100</v>
          </cell>
        </row>
        <row r="114">
          <cell r="A114" t="str">
            <v>660</v>
          </cell>
          <cell r="B114" t="str">
            <v>Harrisonburg</v>
          </cell>
          <cell r="C114">
            <v>160</v>
          </cell>
          <cell r="D114">
            <v>157.5</v>
          </cell>
          <cell r="E114">
            <v>135</v>
          </cell>
          <cell r="F114">
            <v>125</v>
          </cell>
          <cell r="G114">
            <v>80</v>
          </cell>
          <cell r="H114">
            <v>140</v>
          </cell>
          <cell r="I114">
            <v>130</v>
          </cell>
          <cell r="J114">
            <v>157.5</v>
          </cell>
          <cell r="K114">
            <v>125</v>
          </cell>
          <cell r="L114">
            <v>110</v>
          </cell>
        </row>
        <row r="115">
          <cell r="A115" t="str">
            <v>670</v>
          </cell>
          <cell r="B115" t="str">
            <v>Hopewell</v>
          </cell>
          <cell r="C115">
            <v>132.5</v>
          </cell>
          <cell r="D115">
            <v>120</v>
          </cell>
          <cell r="E115">
            <v>110</v>
          </cell>
          <cell r="F115">
            <v>105.5</v>
          </cell>
          <cell r="G115">
            <v>75</v>
          </cell>
          <cell r="H115">
            <v>150</v>
          </cell>
          <cell r="I115">
            <v>100</v>
          </cell>
          <cell r="J115">
            <v>90</v>
          </cell>
          <cell r="K115">
            <v>80</v>
          </cell>
          <cell r="L115">
            <v>70</v>
          </cell>
        </row>
        <row r="116">
          <cell r="A116">
            <v>678</v>
          </cell>
          <cell r="B116" t="str">
            <v>Lexington</v>
          </cell>
          <cell r="C116">
            <v>150</v>
          </cell>
          <cell r="D116">
            <v>150</v>
          </cell>
          <cell r="E116">
            <v>135</v>
          </cell>
          <cell r="F116">
            <v>188.5</v>
          </cell>
          <cell r="G116">
            <v>75</v>
          </cell>
          <cell r="H116">
            <v>125</v>
          </cell>
          <cell r="I116">
            <v>125</v>
          </cell>
          <cell r="J116">
            <v>120</v>
          </cell>
          <cell r="K116">
            <v>110</v>
          </cell>
          <cell r="L116">
            <v>75</v>
          </cell>
        </row>
        <row r="117">
          <cell r="A117" t="str">
            <v>680</v>
          </cell>
          <cell r="B117" t="str">
            <v>Lynchburg</v>
          </cell>
          <cell r="C117">
            <v>145</v>
          </cell>
          <cell r="D117">
            <v>140</v>
          </cell>
          <cell r="E117">
            <v>125</v>
          </cell>
          <cell r="F117">
            <v>100</v>
          </cell>
          <cell r="G117">
            <v>59</v>
          </cell>
          <cell r="H117">
            <v>125</v>
          </cell>
          <cell r="I117">
            <v>110</v>
          </cell>
          <cell r="J117">
            <v>115</v>
          </cell>
          <cell r="K117">
            <v>87.5</v>
          </cell>
          <cell r="L117">
            <v>72.5</v>
          </cell>
        </row>
        <row r="118">
          <cell r="A118" t="str">
            <v>683</v>
          </cell>
          <cell r="B118" t="str">
            <v>Manassas</v>
          </cell>
          <cell r="C118">
            <v>245</v>
          </cell>
          <cell r="D118">
            <v>242.5</v>
          </cell>
          <cell r="E118">
            <v>220</v>
          </cell>
          <cell r="F118">
            <v>185</v>
          </cell>
          <cell r="G118">
            <v>135</v>
          </cell>
          <cell r="H118">
            <v>207.5</v>
          </cell>
          <cell r="I118">
            <v>195</v>
          </cell>
          <cell r="J118">
            <v>172.5</v>
          </cell>
          <cell r="K118">
            <v>200</v>
          </cell>
          <cell r="L118">
            <v>150</v>
          </cell>
        </row>
        <row r="119">
          <cell r="A119" t="str">
            <v>685</v>
          </cell>
          <cell r="B119" t="str">
            <v>Manassas Park</v>
          </cell>
          <cell r="C119">
            <v>340</v>
          </cell>
          <cell r="D119">
            <v>325</v>
          </cell>
          <cell r="E119">
            <v>286</v>
          </cell>
          <cell r="F119">
            <v>243.5</v>
          </cell>
          <cell r="G119">
            <v>177</v>
          </cell>
          <cell r="H119">
            <v>230</v>
          </cell>
          <cell r="I119">
            <v>200</v>
          </cell>
          <cell r="J119">
            <v>200</v>
          </cell>
          <cell r="K119">
            <v>195</v>
          </cell>
          <cell r="L119">
            <v>145</v>
          </cell>
        </row>
        <row r="120">
          <cell r="A120">
            <v>690</v>
          </cell>
          <cell r="B120" t="str">
            <v>Martinsville</v>
          </cell>
          <cell r="C120">
            <v>115</v>
          </cell>
          <cell r="D120">
            <v>107</v>
          </cell>
          <cell r="E120">
            <v>90</v>
          </cell>
          <cell r="F120">
            <v>80</v>
          </cell>
          <cell r="G120">
            <v>64</v>
          </cell>
          <cell r="H120">
            <v>110</v>
          </cell>
          <cell r="I120">
            <v>85</v>
          </cell>
          <cell r="J120">
            <v>75</v>
          </cell>
          <cell r="K120">
            <v>75</v>
          </cell>
          <cell r="L120">
            <v>55</v>
          </cell>
        </row>
        <row r="121">
          <cell r="A121" t="str">
            <v>700</v>
          </cell>
          <cell r="B121" t="str">
            <v>Newport News</v>
          </cell>
          <cell r="C121">
            <v>205</v>
          </cell>
          <cell r="D121">
            <v>180</v>
          </cell>
          <cell r="E121">
            <v>155</v>
          </cell>
          <cell r="F121">
            <v>130</v>
          </cell>
          <cell r="G121">
            <v>95</v>
          </cell>
          <cell r="H121">
            <v>150</v>
          </cell>
          <cell r="I121">
            <v>125</v>
          </cell>
          <cell r="J121">
            <v>125</v>
          </cell>
          <cell r="K121">
            <v>122.5</v>
          </cell>
          <cell r="L121">
            <v>80</v>
          </cell>
        </row>
        <row r="122">
          <cell r="A122" t="str">
            <v>710</v>
          </cell>
          <cell r="B122" t="str">
            <v>Norfolk</v>
          </cell>
          <cell r="C122">
            <v>199</v>
          </cell>
          <cell r="D122">
            <v>175</v>
          </cell>
          <cell r="E122">
            <v>160</v>
          </cell>
          <cell r="F122">
            <v>140</v>
          </cell>
          <cell r="G122">
            <v>90</v>
          </cell>
          <cell r="H122">
            <v>135</v>
          </cell>
          <cell r="I122">
            <v>125</v>
          </cell>
          <cell r="J122">
            <v>110</v>
          </cell>
          <cell r="K122">
            <v>100</v>
          </cell>
          <cell r="L122">
            <v>98</v>
          </cell>
        </row>
        <row r="123">
          <cell r="A123" t="str">
            <v>720</v>
          </cell>
          <cell r="B123" t="str">
            <v>Norton</v>
          </cell>
          <cell r="C123">
            <v>110</v>
          </cell>
          <cell r="D123">
            <v>110</v>
          </cell>
          <cell r="E123">
            <v>100</v>
          </cell>
          <cell r="F123">
            <v>100</v>
          </cell>
          <cell r="G123">
            <v>70</v>
          </cell>
          <cell r="H123">
            <v>95</v>
          </cell>
          <cell r="I123">
            <v>90</v>
          </cell>
          <cell r="J123">
            <v>90</v>
          </cell>
          <cell r="K123">
            <v>85</v>
          </cell>
          <cell r="L123">
            <v>60</v>
          </cell>
        </row>
        <row r="124">
          <cell r="A124" t="str">
            <v>730</v>
          </cell>
          <cell r="B124" t="str">
            <v>Petersburg</v>
          </cell>
          <cell r="C124">
            <v>120</v>
          </cell>
          <cell r="D124">
            <v>120</v>
          </cell>
          <cell r="E124">
            <v>113.5</v>
          </cell>
          <cell r="F124">
            <v>98</v>
          </cell>
          <cell r="G124">
            <v>85</v>
          </cell>
          <cell r="H124">
            <v>100</v>
          </cell>
          <cell r="I124">
            <v>100</v>
          </cell>
          <cell r="J124">
            <v>95</v>
          </cell>
          <cell r="K124">
            <v>87.5</v>
          </cell>
          <cell r="L124">
            <v>60</v>
          </cell>
        </row>
        <row r="125">
          <cell r="A125" t="str">
            <v>735</v>
          </cell>
          <cell r="B125" t="str">
            <v>Poquoson</v>
          </cell>
          <cell r="C125">
            <v>226</v>
          </cell>
          <cell r="D125">
            <v>190</v>
          </cell>
          <cell r="E125">
            <v>174</v>
          </cell>
          <cell r="F125">
            <v>150</v>
          </cell>
          <cell r="G125">
            <v>90</v>
          </cell>
          <cell r="H125">
            <v>175</v>
          </cell>
          <cell r="I125">
            <v>175</v>
          </cell>
          <cell r="J125">
            <v>175</v>
          </cell>
          <cell r="K125">
            <v>130</v>
          </cell>
          <cell r="L125">
            <v>98</v>
          </cell>
        </row>
        <row r="126">
          <cell r="A126" t="str">
            <v>740</v>
          </cell>
          <cell r="B126" t="str">
            <v>Portsmouth</v>
          </cell>
          <cell r="C126">
            <v>224</v>
          </cell>
          <cell r="D126">
            <v>202</v>
          </cell>
          <cell r="E126">
            <v>170</v>
          </cell>
          <cell r="F126">
            <v>144</v>
          </cell>
          <cell r="G126">
            <v>100</v>
          </cell>
          <cell r="H126">
            <v>140</v>
          </cell>
          <cell r="I126">
            <v>130</v>
          </cell>
          <cell r="J126">
            <v>125</v>
          </cell>
          <cell r="K126">
            <v>125</v>
          </cell>
          <cell r="L126">
            <v>90</v>
          </cell>
        </row>
        <row r="127">
          <cell r="A127" t="str">
            <v>750</v>
          </cell>
          <cell r="B127" t="str">
            <v>Radford</v>
          </cell>
          <cell r="C127">
            <v>138</v>
          </cell>
          <cell r="D127">
            <v>120</v>
          </cell>
          <cell r="E127">
            <v>108</v>
          </cell>
          <cell r="F127">
            <v>105</v>
          </cell>
          <cell r="G127">
            <v>70</v>
          </cell>
          <cell r="H127">
            <v>110</v>
          </cell>
          <cell r="I127">
            <v>100</v>
          </cell>
          <cell r="J127">
            <v>90</v>
          </cell>
          <cell r="K127">
            <v>85</v>
          </cell>
          <cell r="L127">
            <v>85</v>
          </cell>
        </row>
        <row r="128">
          <cell r="A128" t="str">
            <v>760</v>
          </cell>
          <cell r="B128" t="str">
            <v>Richmond</v>
          </cell>
          <cell r="C128">
            <v>240</v>
          </cell>
          <cell r="D128">
            <v>200</v>
          </cell>
          <cell r="E128">
            <v>180</v>
          </cell>
          <cell r="F128">
            <v>160</v>
          </cell>
          <cell r="G128">
            <v>110</v>
          </cell>
          <cell r="H128">
            <v>145</v>
          </cell>
          <cell r="I128">
            <v>130</v>
          </cell>
          <cell r="J128">
            <v>120</v>
          </cell>
          <cell r="K128">
            <v>110</v>
          </cell>
          <cell r="L128">
            <v>80</v>
          </cell>
        </row>
        <row r="129">
          <cell r="A129" t="str">
            <v>770</v>
          </cell>
          <cell r="B129" t="str">
            <v>Roanoke</v>
          </cell>
          <cell r="C129">
            <v>210</v>
          </cell>
          <cell r="D129">
            <v>187</v>
          </cell>
          <cell r="E129">
            <v>150</v>
          </cell>
          <cell r="F129">
            <v>130</v>
          </cell>
          <cell r="G129">
            <v>88.5</v>
          </cell>
          <cell r="H129">
            <v>135</v>
          </cell>
          <cell r="I129">
            <v>110</v>
          </cell>
          <cell r="J129">
            <v>105</v>
          </cell>
          <cell r="K129">
            <v>125</v>
          </cell>
          <cell r="L129">
            <v>85</v>
          </cell>
        </row>
        <row r="130">
          <cell r="A130">
            <v>775</v>
          </cell>
          <cell r="B130" t="str">
            <v>Salem</v>
          </cell>
          <cell r="C130">
            <v>197</v>
          </cell>
          <cell r="D130">
            <v>187</v>
          </cell>
          <cell r="E130">
            <v>153</v>
          </cell>
          <cell r="F130">
            <v>138</v>
          </cell>
          <cell r="G130">
            <v>87</v>
          </cell>
          <cell r="H130">
            <v>155</v>
          </cell>
          <cell r="I130">
            <v>115</v>
          </cell>
          <cell r="J130">
            <v>155</v>
          </cell>
          <cell r="K130">
            <v>120</v>
          </cell>
          <cell r="L130">
            <v>110</v>
          </cell>
        </row>
        <row r="131">
          <cell r="A131">
            <v>790</v>
          </cell>
          <cell r="B131" t="str">
            <v>Staunton</v>
          </cell>
          <cell r="C131">
            <v>172</v>
          </cell>
          <cell r="D131">
            <v>154.5</v>
          </cell>
          <cell r="E131">
            <v>135</v>
          </cell>
          <cell r="F131">
            <v>145</v>
          </cell>
          <cell r="G131">
            <v>93.5</v>
          </cell>
          <cell r="H131">
            <v>130</v>
          </cell>
          <cell r="I131">
            <v>125</v>
          </cell>
          <cell r="J131">
            <v>125</v>
          </cell>
          <cell r="K131">
            <v>125</v>
          </cell>
          <cell r="L131">
            <v>120</v>
          </cell>
        </row>
        <row r="132">
          <cell r="A132" t="str">
            <v>800</v>
          </cell>
          <cell r="B132" t="str">
            <v>Suffolk</v>
          </cell>
          <cell r="C132">
            <v>170</v>
          </cell>
          <cell r="D132">
            <v>170</v>
          </cell>
          <cell r="E132">
            <v>144</v>
          </cell>
          <cell r="F132">
            <v>130</v>
          </cell>
          <cell r="G132">
            <v>75</v>
          </cell>
          <cell r="H132">
            <v>150</v>
          </cell>
          <cell r="I132">
            <v>150</v>
          </cell>
          <cell r="J132">
            <v>125</v>
          </cell>
          <cell r="K132">
            <v>125</v>
          </cell>
          <cell r="L132">
            <v>100</v>
          </cell>
        </row>
        <row r="133">
          <cell r="A133" t="str">
            <v>810</v>
          </cell>
          <cell r="B133" t="str">
            <v>Virginia Beach</v>
          </cell>
          <cell r="C133">
            <v>228</v>
          </cell>
          <cell r="D133">
            <v>212</v>
          </cell>
          <cell r="E133">
            <v>185</v>
          </cell>
          <cell r="F133">
            <v>165</v>
          </cell>
          <cell r="G133">
            <v>116</v>
          </cell>
          <cell r="H133">
            <v>172.5</v>
          </cell>
          <cell r="I133">
            <v>165</v>
          </cell>
          <cell r="J133">
            <v>155</v>
          </cell>
          <cell r="K133">
            <v>135</v>
          </cell>
          <cell r="L133">
            <v>130</v>
          </cell>
        </row>
        <row r="134">
          <cell r="A134">
            <v>820</v>
          </cell>
          <cell r="B134" t="str">
            <v>Waynesboro</v>
          </cell>
          <cell r="C134">
            <v>172</v>
          </cell>
          <cell r="D134">
            <v>154.5</v>
          </cell>
          <cell r="E134">
            <v>135</v>
          </cell>
          <cell r="F134">
            <v>145</v>
          </cell>
          <cell r="G134">
            <v>93.5</v>
          </cell>
          <cell r="H134">
            <v>130</v>
          </cell>
          <cell r="I134">
            <v>125</v>
          </cell>
          <cell r="J134">
            <v>125</v>
          </cell>
          <cell r="K134">
            <v>125</v>
          </cell>
          <cell r="L134">
            <v>120</v>
          </cell>
        </row>
        <row r="135">
          <cell r="A135" t="str">
            <v>830</v>
          </cell>
          <cell r="B135" t="str">
            <v>Williamsburg</v>
          </cell>
          <cell r="C135">
            <v>222</v>
          </cell>
          <cell r="D135">
            <v>200.5</v>
          </cell>
          <cell r="E135">
            <v>170</v>
          </cell>
          <cell r="F135">
            <v>150</v>
          </cell>
          <cell r="G135">
            <v>106</v>
          </cell>
          <cell r="H135">
            <v>150</v>
          </cell>
          <cell r="I135">
            <v>135</v>
          </cell>
          <cell r="J135">
            <v>130</v>
          </cell>
          <cell r="K135">
            <v>125</v>
          </cell>
          <cell r="L135">
            <v>98</v>
          </cell>
        </row>
        <row r="136">
          <cell r="A136" t="str">
            <v>840</v>
          </cell>
          <cell r="B136" t="str">
            <v>Winchester</v>
          </cell>
          <cell r="C136">
            <v>180</v>
          </cell>
          <cell r="D136">
            <v>175</v>
          </cell>
          <cell r="E136">
            <v>140</v>
          </cell>
          <cell r="F136">
            <v>140</v>
          </cell>
          <cell r="G136">
            <v>105</v>
          </cell>
          <cell r="H136">
            <v>155</v>
          </cell>
          <cell r="I136">
            <v>140</v>
          </cell>
          <cell r="J136">
            <v>130</v>
          </cell>
          <cell r="K136">
            <v>125</v>
          </cell>
          <cell r="L136">
            <v>100</v>
          </cell>
        </row>
      </sheetData>
      <sheetData sheetId="5"/>
    </sheetDataSet>
  </externalBook>
</externalLink>
</file>

<file path=xl/tables/table1.xml><?xml version="1.0" encoding="utf-8"?>
<table xmlns="http://schemas.openxmlformats.org/spreadsheetml/2006/main" id="1" name="Table1" displayName="Table1" ref="A2:J134" totalsRowShown="0" headerRowDxfId="14" headerRowCellStyle="Normal 2" dataCellStyle="Normal 2">
  <autoFilter ref="A2:J134"/>
  <tableColumns count="10">
    <tableColumn id="1" name="TANF Locality" dataCellStyle="Normal 2"/>
    <tableColumn id="2" name="FIPS" dataDxfId="13" dataCellStyle="Normal 2"/>
    <tableColumn id="3" name="TANF Grouping 10/14" dataDxfId="12" dataCellStyle="Normal 2"/>
    <tableColumn id="4" name="LDSS"/>
    <tableColumn id="5" name="Combined FIPS" dataDxfId="11"/>
    <tableColumn id="6" name="2015 TANF Standard of Assistance" dataDxfId="10" dataCellStyle="Currency"/>
    <tableColumn id="7" name="HUD FMR two bedrooms" dataDxfId="9" dataCellStyle="Currency"/>
    <tableColumn id="8" name="Monthly" dataDxfId="8" dataCellStyle="Normal 2"/>
    <tableColumn id="9" name="Annually" dataDxfId="7" dataCellStyle="Normal 2"/>
    <tableColumn id="10" name="Hourly " dataDxfId="6" dataCellStyle="Normal 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J133" totalsRowShown="0" headerRowDxfId="5">
  <autoFilter ref="A1:J133">
    <filterColumn colId="2">
      <filters>
        <filter val="III"/>
      </filters>
    </filterColumn>
  </autoFilter>
  <tableColumns count="10">
    <tableColumn id="1" name="TANF Locality"/>
    <tableColumn id="2" name="FIPS"/>
    <tableColumn id="3" name="TANF Group"/>
    <tableColumn id="4" name="Agency"/>
    <tableColumn id="5" name="Agecy FIPS"/>
    <tableColumn id="6" name="TANF Standard of Assistance" dataDxfId="4"/>
    <tableColumn id="7" name="HUD FMR" dataDxfId="3"/>
    <tableColumn id="8" name="Monthly Income" dataDxfId="2"/>
    <tableColumn id="9" name="Annual Income" dataDxfId="1"/>
    <tableColumn id="10" name="Hourly Incom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.docx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2.docx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package" Target="../embeddings/Microsoft_Word_Document4.docx"/><Relationship Id="rId4" Type="http://schemas.openxmlformats.org/officeDocument/2006/relationships/package" Target="../embeddings/Microsoft_Word_Document1.docx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PowerPoint_Slide6.sldx"/><Relationship Id="rId5" Type="http://schemas.openxmlformats.org/officeDocument/2006/relationships/image" Target="../media/image5.emf"/><Relationship Id="rId4" Type="http://schemas.openxmlformats.org/officeDocument/2006/relationships/package" Target="../embeddings/Microsoft_PowerPoint_Slide5.sldx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40"/>
  <sheetViews>
    <sheetView showGridLines="0" workbookViewId="0">
      <selection activeCell="Z25" sqref="Z25"/>
    </sheetView>
  </sheetViews>
  <sheetFormatPr defaultRowHeight="15.75" x14ac:dyDescent="0.25"/>
  <cols>
    <col min="1" max="1" width="4.625" customWidth="1"/>
    <col min="2" max="2" width="14.5" customWidth="1"/>
    <col min="11" max="11" width="2.5" customWidth="1"/>
    <col min="21" max="21" width="2.125" customWidth="1"/>
  </cols>
  <sheetData>
    <row r="1" spans="2:2" ht="26.25" customHeight="1" x14ac:dyDescent="0.25"/>
    <row r="2" spans="2:2" x14ac:dyDescent="0.25">
      <c r="B2" s="51"/>
    </row>
    <row r="3" spans="2:2" x14ac:dyDescent="0.25">
      <c r="B3" s="51"/>
    </row>
    <row r="4" spans="2:2" x14ac:dyDescent="0.25">
      <c r="B4" s="51"/>
    </row>
    <row r="5" spans="2:2" x14ac:dyDescent="0.25">
      <c r="B5" s="51"/>
    </row>
    <row r="6" spans="2:2" x14ac:dyDescent="0.25">
      <c r="B6" s="57"/>
    </row>
    <row r="7" spans="2:2" x14ac:dyDescent="0.25">
      <c r="B7" s="57"/>
    </row>
    <row r="8" spans="2:2" ht="16.5" x14ac:dyDescent="0.25">
      <c r="B8" s="58"/>
    </row>
    <row r="9" spans="2:2" x14ac:dyDescent="0.25">
      <c r="B9" s="59"/>
    </row>
    <row r="10" spans="2:2" x14ac:dyDescent="0.25">
      <c r="B10" s="59"/>
    </row>
    <row r="11" spans="2:2" ht="16.5" x14ac:dyDescent="0.25">
      <c r="B11" s="58"/>
    </row>
    <row r="12" spans="2:2" x14ac:dyDescent="0.25">
      <c r="B12" s="57"/>
    </row>
    <row r="13" spans="2:2" x14ac:dyDescent="0.25">
      <c r="B13" s="60"/>
    </row>
    <row r="14" spans="2:2" x14ac:dyDescent="0.25">
      <c r="B14" s="57"/>
    </row>
    <row r="15" spans="2:2" ht="16.5" x14ac:dyDescent="0.25">
      <c r="B15" s="58"/>
    </row>
    <row r="16" spans="2:2" x14ac:dyDescent="0.25">
      <c r="B16" s="60"/>
    </row>
    <row r="17" spans="2:2" x14ac:dyDescent="0.25">
      <c r="B17" s="57"/>
    </row>
    <row r="18" spans="2:2" x14ac:dyDescent="0.25">
      <c r="B18" s="57"/>
    </row>
    <row r="19" spans="2:2" ht="16.5" x14ac:dyDescent="0.25">
      <c r="B19" s="58"/>
    </row>
    <row r="20" spans="2:2" ht="16.5" x14ac:dyDescent="0.25">
      <c r="B20" s="58"/>
    </row>
    <row r="21" spans="2:2" x14ac:dyDescent="0.25">
      <c r="B21" s="57"/>
    </row>
    <row r="22" spans="2:2" ht="16.5" x14ac:dyDescent="0.25">
      <c r="B22" s="58"/>
    </row>
    <row r="23" spans="2:2" x14ac:dyDescent="0.25">
      <c r="B23" s="57"/>
    </row>
    <row r="24" spans="2:2" x14ac:dyDescent="0.25">
      <c r="B24" s="57"/>
    </row>
    <row r="25" spans="2:2" x14ac:dyDescent="0.25">
      <c r="B25" s="57"/>
    </row>
    <row r="26" spans="2:2" x14ac:dyDescent="0.25">
      <c r="B26" s="57"/>
    </row>
    <row r="27" spans="2:2" x14ac:dyDescent="0.25">
      <c r="B27" s="57"/>
    </row>
    <row r="28" spans="2:2" x14ac:dyDescent="0.25">
      <c r="B28" s="57"/>
    </row>
    <row r="29" spans="2:2" x14ac:dyDescent="0.25">
      <c r="B29" s="51"/>
    </row>
    <row r="30" spans="2:2" x14ac:dyDescent="0.25">
      <c r="B30" s="51"/>
    </row>
    <row r="31" spans="2:2" x14ac:dyDescent="0.25">
      <c r="B31" s="51"/>
    </row>
    <row r="32" spans="2:2" x14ac:dyDescent="0.25">
      <c r="B32" s="51"/>
    </row>
    <row r="33" spans="2:2" x14ac:dyDescent="0.25">
      <c r="B33" s="51"/>
    </row>
    <row r="34" spans="2:2" x14ac:dyDescent="0.25">
      <c r="B34" s="51"/>
    </row>
    <row r="35" spans="2:2" x14ac:dyDescent="0.25">
      <c r="B35" s="51"/>
    </row>
    <row r="36" spans="2:2" x14ac:dyDescent="0.25">
      <c r="B36" s="51"/>
    </row>
    <row r="37" spans="2:2" x14ac:dyDescent="0.25">
      <c r="B37" s="51"/>
    </row>
    <row r="38" spans="2:2" x14ac:dyDescent="0.25">
      <c r="B38" s="51"/>
    </row>
    <row r="39" spans="2:2" x14ac:dyDescent="0.25">
      <c r="B39" s="51"/>
    </row>
    <row r="40" spans="2:2" x14ac:dyDescent="0.25">
      <c r="B40" s="5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15044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9</xdr:col>
                <xdr:colOff>485775</xdr:colOff>
                <xdr:row>39</xdr:row>
                <xdr:rowOff>133350</xdr:rowOff>
              </to>
            </anchor>
          </objectPr>
        </oleObject>
      </mc:Choice>
      <mc:Fallback>
        <oleObject progId="Document" shapeId="215044" r:id="rId4"/>
      </mc:Fallback>
    </mc:AlternateContent>
    <mc:AlternateContent xmlns:mc="http://schemas.openxmlformats.org/markup-compatibility/2006">
      <mc:Choice Requires="x14">
        <oleObject progId="Document" shapeId="215045" r:id="rId6">
          <objectPr defaultSize="0" r:id="rId7">
            <anchor moveWithCells="1">
              <from>
                <xdr:col>11</xdr:col>
                <xdr:colOff>0</xdr:colOff>
                <xdr:row>1</xdr:row>
                <xdr:rowOff>0</xdr:rowOff>
              </from>
              <to>
                <xdr:col>19</xdr:col>
                <xdr:colOff>447675</xdr:colOff>
                <xdr:row>41</xdr:row>
                <xdr:rowOff>180975</xdr:rowOff>
              </to>
            </anchor>
          </objectPr>
        </oleObject>
      </mc:Choice>
      <mc:Fallback>
        <oleObject progId="Document" shapeId="215045" r:id="rId6"/>
      </mc:Fallback>
    </mc:AlternateContent>
    <mc:AlternateContent xmlns:mc="http://schemas.openxmlformats.org/markup-compatibility/2006">
      <mc:Choice Requires="x14">
        <oleObject progId="Document" shapeId="215046" r:id="rId8">
          <objectPr defaultSize="0" r:id="rId9">
            <anchor moveWithCells="1">
              <from>
                <xdr:col>38</xdr:col>
                <xdr:colOff>0</xdr:colOff>
                <xdr:row>3</xdr:row>
                <xdr:rowOff>47625</xdr:rowOff>
              </from>
              <to>
                <xdr:col>46</xdr:col>
                <xdr:colOff>447675</xdr:colOff>
                <xdr:row>20</xdr:row>
                <xdr:rowOff>123825</xdr:rowOff>
              </to>
            </anchor>
          </objectPr>
        </oleObject>
      </mc:Choice>
      <mc:Fallback>
        <oleObject progId="Document" shapeId="215046" r:id="rId8"/>
      </mc:Fallback>
    </mc:AlternateContent>
    <mc:AlternateContent xmlns:mc="http://schemas.openxmlformats.org/markup-compatibility/2006">
      <mc:Choice Requires="x14">
        <oleObject progId="Word.Document.12" shapeId="215050" r:id="rId10">
          <objectPr defaultSize="0" r:id="rId11">
            <anchor moveWithCells="1">
              <from>
                <xdr:col>21</xdr:col>
                <xdr:colOff>0</xdr:colOff>
                <xdr:row>1</xdr:row>
                <xdr:rowOff>0</xdr:rowOff>
              </from>
              <to>
                <xdr:col>31</xdr:col>
                <xdr:colOff>190500</xdr:colOff>
                <xdr:row>20</xdr:row>
                <xdr:rowOff>161925</xdr:rowOff>
              </to>
            </anchor>
          </objectPr>
        </oleObject>
      </mc:Choice>
      <mc:Fallback>
        <oleObject progId="Word.Document.12" shapeId="215050" r:id="rId10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125" customWidth="1"/>
    <col min="24" max="24" width="12.25" customWidth="1"/>
    <col min="29" max="29" width="10.6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75" customWidth="1"/>
    <col min="38" max="38" width="13.75" customWidth="1"/>
    <col min="39" max="40" width="14.375" customWidth="1"/>
  </cols>
  <sheetData>
    <row r="1" spans="1:40" s="2" customFormat="1" ht="129.75" customHeight="1" x14ac:dyDescent="0.45">
      <c r="A1" s="78" t="s">
        <v>73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">
        <v>60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51.490000000000009</v>
      </c>
      <c r="AI4" s="23">
        <v>89.375250000000008</v>
      </c>
      <c r="AJ4" s="23">
        <v>109.39500000000001</v>
      </c>
      <c r="AK4" s="23">
        <v>501.19327083333337</v>
      </c>
      <c r="AL4" s="23">
        <v>936.29827083333339</v>
      </c>
      <c r="AM4" s="23">
        <v>936.29827083333339</v>
      </c>
      <c r="AN4" s="23">
        <v>1036.2982708333334</v>
      </c>
    </row>
    <row r="5" spans="1:40" ht="17.25" x14ac:dyDescent="0.3">
      <c r="A5" s="76" t="s">
        <v>61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72.010000000000019</v>
      </c>
      <c r="AI5" s="23">
        <v>95.42225000000002</v>
      </c>
      <c r="AJ5" s="23">
        <v>122.65500000000002</v>
      </c>
      <c r="AK5" s="23">
        <v>479.49422916666686</v>
      </c>
      <c r="AL5" s="23">
        <v>878.09506250000027</v>
      </c>
      <c r="AM5" s="23">
        <v>878.09506250000027</v>
      </c>
      <c r="AN5" s="23">
        <v>978.09506250000027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94.63</v>
      </c>
      <c r="AI6" s="23">
        <v>89.475500000000011</v>
      </c>
      <c r="AJ6" s="23">
        <v>189.79</v>
      </c>
      <c r="AK6" s="23">
        <v>309.81605021796236</v>
      </c>
      <c r="AL6" s="23">
        <v>671.91271688462894</v>
      </c>
      <c r="AM6" s="23">
        <v>704.93329688462893</v>
      </c>
      <c r="AN6" s="23">
        <v>908.49340726919945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120.09</v>
      </c>
      <c r="AI7" s="23">
        <v>94.670083333333338</v>
      </c>
      <c r="AJ7" s="23">
        <v>212.09833333333333</v>
      </c>
      <c r="AK7" s="23">
        <v>274.57023771796207</v>
      </c>
      <c r="AL7" s="23">
        <v>600.16273771796205</v>
      </c>
      <c r="AM7" s="23">
        <v>635.23573771796202</v>
      </c>
      <c r="AN7" s="23">
        <v>838.79584810253255</v>
      </c>
    </row>
    <row r="8" spans="1:40" ht="17.25" x14ac:dyDescent="0.3">
      <c r="A8" s="76" t="s">
        <v>68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130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381</v>
      </c>
      <c r="AF8" s="23">
        <v>3.500000000016712E-3</v>
      </c>
      <c r="AG8" s="23">
        <v>302.95</v>
      </c>
      <c r="AH8" s="23">
        <v>144.48000000000002</v>
      </c>
      <c r="AI8" s="23">
        <v>100.81874999999999</v>
      </c>
      <c r="AJ8" s="23">
        <v>235.32499999999999</v>
      </c>
      <c r="AK8" s="23">
        <v>257.30848771796195</v>
      </c>
      <c r="AL8" s="23">
        <v>546.39765438462859</v>
      </c>
      <c r="AM8" s="23">
        <v>589.46816438462861</v>
      </c>
      <c r="AN8" s="23">
        <v>793.02827476919913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746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170.76</v>
      </c>
      <c r="AI9" s="23">
        <v>101.81741666666667</v>
      </c>
      <c r="AJ9" s="23">
        <v>258.55166666666668</v>
      </c>
      <c r="AK9" s="23">
        <v>28.022916666666561</v>
      </c>
      <c r="AL9" s="23">
        <v>280.6079166666666</v>
      </c>
      <c r="AM9" s="23">
        <v>325.58795666666663</v>
      </c>
      <c r="AN9" s="23">
        <v>529.14806705123715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746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198.93</v>
      </c>
      <c r="AI10" s="23">
        <v>109.31608333333334</v>
      </c>
      <c r="AJ10" s="23">
        <v>281.77833333333336</v>
      </c>
      <c r="AK10" s="23">
        <v>130.20358333333343</v>
      </c>
      <c r="AL10" s="23">
        <v>346.28441666666674</v>
      </c>
      <c r="AM10" s="23">
        <v>392.93150666666673</v>
      </c>
      <c r="AN10" s="23">
        <v>596.4916170512372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746</v>
      </c>
      <c r="AD11" s="23">
        <v>1029.2756400000001</v>
      </c>
      <c r="AE11" s="23">
        <v>511</v>
      </c>
      <c r="AF11" s="23">
        <v>15.155000000000015</v>
      </c>
      <c r="AG11" s="23">
        <v>302.95</v>
      </c>
      <c r="AH11" s="23">
        <v>226.70000000000002</v>
      </c>
      <c r="AI11" s="23">
        <v>116.81475</v>
      </c>
      <c r="AJ11" s="23">
        <v>305.00500000000005</v>
      </c>
      <c r="AK11" s="23">
        <v>-611.60038999999961</v>
      </c>
      <c r="AL11" s="23">
        <v>-432.0237233333329</v>
      </c>
      <c r="AM11" s="23">
        <v>-302.0237233333329</v>
      </c>
      <c r="AN11" s="23">
        <v>-98.463612948762375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746</v>
      </c>
      <c r="AD12" s="23">
        <v>1029.2756400000001</v>
      </c>
      <c r="AE12" s="23">
        <v>511</v>
      </c>
      <c r="AF12" s="23">
        <v>15.155000000000015</v>
      </c>
      <c r="AG12" s="23">
        <v>302.95</v>
      </c>
      <c r="AH12" s="23">
        <v>256.26</v>
      </c>
      <c r="AI12" s="23">
        <v>123.67245833333334</v>
      </c>
      <c r="AJ12" s="23">
        <v>341.05083333333334</v>
      </c>
      <c r="AK12" s="23">
        <v>-510.8639316666663</v>
      </c>
      <c r="AL12" s="23">
        <v>-367.79143166666631</v>
      </c>
      <c r="AM12" s="23">
        <v>-242.79143166666631</v>
      </c>
      <c r="AN12" s="23">
        <v>-39.231321282095792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746</v>
      </c>
      <c r="AD13" s="23">
        <v>1029.2756400000001</v>
      </c>
      <c r="AE13" s="23">
        <v>511</v>
      </c>
      <c r="AF13" s="23">
        <v>15.155000000000015</v>
      </c>
      <c r="AG13" s="23">
        <v>302.95</v>
      </c>
      <c r="AH13" s="23">
        <v>262.24</v>
      </c>
      <c r="AI13" s="23">
        <v>127.40379166666669</v>
      </c>
      <c r="AJ13" s="23">
        <v>439.62416666666661</v>
      </c>
      <c r="AK13" s="23">
        <v>-445.94859833333294</v>
      </c>
      <c r="AL13" s="23">
        <v>-339.37943166666628</v>
      </c>
      <c r="AM13" s="23">
        <v>-219.37943166666628</v>
      </c>
      <c r="AN13" s="23">
        <v>-15.819321282095757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746</v>
      </c>
      <c r="AD14" s="23">
        <v>1029.2756400000001</v>
      </c>
      <c r="AE14" s="23">
        <v>511</v>
      </c>
      <c r="AF14" s="23">
        <v>108.03350000000002</v>
      </c>
      <c r="AG14" s="23">
        <v>302.95</v>
      </c>
      <c r="AH14" s="23">
        <v>262.24</v>
      </c>
      <c r="AI14" s="23">
        <v>131.11425</v>
      </c>
      <c r="AJ14" s="23">
        <v>538.61500000000001</v>
      </c>
      <c r="AK14" s="23">
        <v>-468.32839000000013</v>
      </c>
      <c r="AL14" s="23">
        <v>-398.26339000000013</v>
      </c>
      <c r="AM14" s="23">
        <v>-283.26339000000013</v>
      </c>
      <c r="AN14" s="23">
        <v>-79.703279615429608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746</v>
      </c>
      <c r="AD15" s="23">
        <v>1029.2756400000001</v>
      </c>
      <c r="AE15" s="23">
        <v>511</v>
      </c>
      <c r="AF15" s="23">
        <v>108.03350000000002</v>
      </c>
      <c r="AG15" s="23">
        <v>302.95</v>
      </c>
      <c r="AH15" s="23">
        <v>262.24</v>
      </c>
      <c r="AI15" s="23">
        <v>134.82470833333332</v>
      </c>
      <c r="AJ15" s="23">
        <v>637.60583333333329</v>
      </c>
      <c r="AK15" s="23">
        <v>-397.82968166666706</v>
      </c>
      <c r="AL15" s="23">
        <v>-364.26884833333372</v>
      </c>
      <c r="AM15" s="23">
        <v>-254.26884833333372</v>
      </c>
      <c r="AN15" s="23">
        <v>-50.708737948763201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746</v>
      </c>
      <c r="AD16" s="23">
        <v>1029.2756400000001</v>
      </c>
      <c r="AE16" s="23">
        <v>511</v>
      </c>
      <c r="AF16" s="23">
        <v>108.03350000000002</v>
      </c>
      <c r="AG16" s="23">
        <v>302.95</v>
      </c>
      <c r="AH16" s="23">
        <v>229.25999999999993</v>
      </c>
      <c r="AI16" s="23">
        <v>138.68233333333333</v>
      </c>
      <c r="AJ16" s="23">
        <v>733.65333333333342</v>
      </c>
      <c r="AK16" s="23">
        <v>-291.55480666666608</v>
      </c>
      <c r="AL16" s="23">
        <v>-291.55480666666608</v>
      </c>
      <c r="AM16" s="23">
        <v>-186.55480666666608</v>
      </c>
      <c r="AN16" s="23">
        <v>17.00530371790444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746</v>
      </c>
      <c r="AD17" s="23">
        <v>1029.2756400000001</v>
      </c>
      <c r="AE17" s="23">
        <v>511</v>
      </c>
      <c r="AF17" s="23">
        <v>108.03350000000002</v>
      </c>
      <c r="AG17" s="23">
        <v>302.95</v>
      </c>
      <c r="AH17" s="23">
        <v>254.26999999999992</v>
      </c>
      <c r="AI17" s="23">
        <v>144.21800000000002</v>
      </c>
      <c r="AJ17" s="23">
        <v>796.13999999999987</v>
      </c>
      <c r="AK17" s="23">
        <v>-211.38713999999936</v>
      </c>
      <c r="AL17" s="23">
        <v>-211.38713999999936</v>
      </c>
      <c r="AM17" s="23">
        <v>-111.38713999999936</v>
      </c>
      <c r="AN17" s="23">
        <v>92.172970384571158</v>
      </c>
    </row>
    <row r="18" spans="1:40" ht="15.75" customHeight="1" x14ac:dyDescent="0.3">
      <c r="A18" s="76" t="s">
        <v>70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746</v>
      </c>
      <c r="AD18" s="23">
        <v>1029.2756400000001</v>
      </c>
      <c r="AE18" s="23">
        <v>511</v>
      </c>
      <c r="AF18" s="23">
        <v>108.03350000000002</v>
      </c>
      <c r="AG18" s="23">
        <v>302.95</v>
      </c>
      <c r="AH18" s="23">
        <v>280.52999999999997</v>
      </c>
      <c r="AI18" s="23">
        <v>149.7536666666667</v>
      </c>
      <c r="AJ18" s="23">
        <v>858.62666666666678</v>
      </c>
      <c r="AK18" s="23">
        <v>-132.46947333333264</v>
      </c>
      <c r="AL18" s="23">
        <v>-132.46947333333264</v>
      </c>
      <c r="AM18" s="23">
        <v>-32.469473333332644</v>
      </c>
      <c r="AN18" s="23">
        <v>171.09063705123788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746</v>
      </c>
      <c r="AD19" s="23">
        <v>1029.2756400000001</v>
      </c>
      <c r="AE19" s="23">
        <v>511</v>
      </c>
      <c r="AF19" s="23">
        <v>108.03350000000002</v>
      </c>
      <c r="AG19" s="23">
        <v>302.95</v>
      </c>
      <c r="AH19" s="23">
        <v>308.05999999999995</v>
      </c>
      <c r="AI19" s="23">
        <v>155.28933333333336</v>
      </c>
      <c r="AJ19" s="23">
        <v>921.11333333333346</v>
      </c>
      <c r="AK19" s="23">
        <v>-54.821806666665907</v>
      </c>
      <c r="AL19" s="23">
        <v>-54.821806666665907</v>
      </c>
      <c r="AM19" s="23">
        <v>45.178193333334093</v>
      </c>
      <c r="AN19" s="23">
        <v>248.73830371790461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746</v>
      </c>
      <c r="AD20" s="23">
        <v>1029.2756400000001</v>
      </c>
      <c r="AE20" s="23">
        <v>511</v>
      </c>
      <c r="AF20" s="23">
        <v>108.03350000000002</v>
      </c>
      <c r="AG20" s="23">
        <v>302.95</v>
      </c>
      <c r="AH20" s="23">
        <v>336.57999999999993</v>
      </c>
      <c r="AI20" s="23">
        <v>160.82500000000002</v>
      </c>
      <c r="AJ20" s="23">
        <v>983.60000000000014</v>
      </c>
      <c r="AK20" s="23">
        <v>21.835860000000594</v>
      </c>
      <c r="AL20" s="23">
        <v>21.835860000000594</v>
      </c>
      <c r="AM20" s="23">
        <v>121.83586000000059</v>
      </c>
      <c r="AN20" s="23">
        <v>325.39597038457111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746</v>
      </c>
      <c r="AD21" s="23">
        <v>1029.2756400000001</v>
      </c>
      <c r="AE21" s="23">
        <v>511</v>
      </c>
      <c r="AF21" s="23">
        <v>108.03350000000002</v>
      </c>
      <c r="AG21" s="23">
        <v>302.95</v>
      </c>
      <c r="AH21" s="23">
        <v>363.90999999999997</v>
      </c>
      <c r="AI21" s="23">
        <v>166.3606666666667</v>
      </c>
      <c r="AJ21" s="23">
        <v>1046.0866666666666</v>
      </c>
      <c r="AK21" s="23">
        <v>99.683526666667149</v>
      </c>
      <c r="AL21" s="23">
        <v>99.683526666667149</v>
      </c>
      <c r="AM21" s="23">
        <v>199.68352666666715</v>
      </c>
      <c r="AN21" s="23">
        <v>403.24363705123767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746</v>
      </c>
      <c r="AD22" s="23">
        <v>1029.2756400000001</v>
      </c>
      <c r="AE22" s="23">
        <v>511</v>
      </c>
      <c r="AF22" s="23">
        <v>108.03350000000002</v>
      </c>
      <c r="AG22" s="23">
        <v>302.95</v>
      </c>
      <c r="AH22" s="23">
        <v>392.28</v>
      </c>
      <c r="AI22" s="23">
        <v>171.89633333333336</v>
      </c>
      <c r="AJ22" s="23">
        <v>1108.5733333333333</v>
      </c>
      <c r="AK22" s="23">
        <v>176.49119333333374</v>
      </c>
      <c r="AL22" s="23">
        <v>176.49119333333374</v>
      </c>
      <c r="AM22" s="23">
        <v>276.49119333333374</v>
      </c>
      <c r="AN22" s="23">
        <v>480.05130371790426</v>
      </c>
    </row>
    <row r="23" spans="1:40" ht="17.25" x14ac:dyDescent="0.3">
      <c r="A23" s="76" t="s">
        <v>76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746</v>
      </c>
      <c r="AD23" s="23">
        <v>1029.2756400000001</v>
      </c>
      <c r="AE23" s="23">
        <v>511</v>
      </c>
      <c r="AF23" s="23">
        <v>108.03350000000002</v>
      </c>
      <c r="AG23" s="23">
        <v>302.95</v>
      </c>
      <c r="AH23" s="23">
        <v>421.69999999999993</v>
      </c>
      <c r="AI23" s="23">
        <v>177.43200000000002</v>
      </c>
      <c r="AJ23" s="23">
        <v>1171.06</v>
      </c>
      <c r="AK23" s="23">
        <v>252.24886000000015</v>
      </c>
      <c r="AL23" s="23">
        <v>252.24886000000015</v>
      </c>
      <c r="AM23" s="23">
        <v>352.24886000000015</v>
      </c>
      <c r="AN23" s="23">
        <v>555.80897038457067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746</v>
      </c>
      <c r="AD24" s="23">
        <v>1029.2756400000001</v>
      </c>
      <c r="AE24" s="23">
        <v>511</v>
      </c>
      <c r="AF24" s="23">
        <v>108.03350000000002</v>
      </c>
      <c r="AG24" s="23">
        <v>302.95</v>
      </c>
      <c r="AH24" s="23">
        <v>452.16999999999996</v>
      </c>
      <c r="AI24" s="23">
        <v>182.96766666666667</v>
      </c>
      <c r="AJ24" s="23">
        <v>1233.5466666666666</v>
      </c>
      <c r="AK24" s="23">
        <v>326.95652666666638</v>
      </c>
      <c r="AL24" s="23">
        <v>326.95652666666638</v>
      </c>
      <c r="AM24" s="23">
        <v>426.95652666666638</v>
      </c>
      <c r="AN24" s="23">
        <v>630.5166370512369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746</v>
      </c>
      <c r="AD25" s="23">
        <v>1029.2756400000001</v>
      </c>
      <c r="AE25" s="23">
        <v>511</v>
      </c>
      <c r="AF25" s="23">
        <v>108.03350000000002</v>
      </c>
      <c r="AG25" s="23">
        <v>302.95</v>
      </c>
      <c r="AH25" s="23">
        <v>479.48999999999995</v>
      </c>
      <c r="AI25" s="23">
        <v>188.50333333333336</v>
      </c>
      <c r="AJ25" s="23">
        <v>1296.0333333333333</v>
      </c>
      <c r="AK25" s="23">
        <v>404.81419333333406</v>
      </c>
      <c r="AL25" s="23">
        <v>404.81419333333406</v>
      </c>
      <c r="AM25" s="23">
        <v>504.81419333333406</v>
      </c>
      <c r="AN25" s="23">
        <v>708.37430371790458</v>
      </c>
    </row>
    <row r="26" spans="1:40" ht="20.25" x14ac:dyDescent="0.3">
      <c r="A26" s="7" t="s">
        <v>64</v>
      </c>
      <c r="B26" s="6">
        <f>V57</f>
        <v>4200.1000000000004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746</v>
      </c>
      <c r="AD26" s="23">
        <v>1029.2756400000001</v>
      </c>
      <c r="AE26" s="23">
        <v>511</v>
      </c>
      <c r="AF26" s="23">
        <v>108.03350000000002</v>
      </c>
      <c r="AG26" s="23">
        <v>302.95</v>
      </c>
      <c r="AH26" s="23">
        <v>496.05999999999995</v>
      </c>
      <c r="AI26" s="23">
        <v>194.03900000000002</v>
      </c>
      <c r="AJ26" s="23">
        <v>1358.52</v>
      </c>
      <c r="AK26" s="23">
        <v>493.42186000000038</v>
      </c>
      <c r="AL26" s="23">
        <v>493.42186000000038</v>
      </c>
      <c r="AM26" s="23">
        <v>593.42186000000038</v>
      </c>
      <c r="AN26" s="23">
        <v>796.9819703845709</v>
      </c>
    </row>
    <row r="27" spans="1:40" ht="20.25" x14ac:dyDescent="0.3">
      <c r="A27" s="7" t="s">
        <v>62</v>
      </c>
      <c r="B27" s="6">
        <f>B26*12</f>
        <v>50401.200000000004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746</v>
      </c>
      <c r="AD27" s="23">
        <v>1029.2756400000001</v>
      </c>
      <c r="AE27" s="23">
        <v>511</v>
      </c>
      <c r="AF27" s="23">
        <v>108.03350000000002</v>
      </c>
      <c r="AG27" s="23">
        <v>302.95</v>
      </c>
      <c r="AH27" s="23">
        <v>512.63</v>
      </c>
      <c r="AI27" s="23">
        <v>199.57466666666667</v>
      </c>
      <c r="AJ27" s="23">
        <v>1421.0066666666667</v>
      </c>
      <c r="AK27" s="23">
        <v>582.0295266666667</v>
      </c>
      <c r="AL27" s="23">
        <v>582.0295266666667</v>
      </c>
      <c r="AM27" s="23">
        <v>682.0295266666667</v>
      </c>
      <c r="AN27" s="23">
        <v>885.58963705123722</v>
      </c>
    </row>
    <row r="28" spans="1:40" ht="20.25" x14ac:dyDescent="0.3">
      <c r="A28" s="7" t="s">
        <v>66</v>
      </c>
      <c r="B28" s="6">
        <f>B27/2080</f>
        <v>24.231346153846157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746</v>
      </c>
      <c r="AD28" s="23">
        <v>1029.2756400000001</v>
      </c>
      <c r="AE28" s="23">
        <v>511</v>
      </c>
      <c r="AF28" s="23">
        <v>108.03350000000002</v>
      </c>
      <c r="AG28" s="23">
        <v>302.95</v>
      </c>
      <c r="AH28" s="23">
        <v>555.67999999999995</v>
      </c>
      <c r="AI28" s="23">
        <v>205.11033333333336</v>
      </c>
      <c r="AJ28" s="23">
        <v>1483.4933333333331</v>
      </c>
      <c r="AK28" s="23">
        <v>644.15719333333391</v>
      </c>
      <c r="AL28" s="23">
        <v>644.15719333333391</v>
      </c>
      <c r="AM28" s="23">
        <v>744.15719333333391</v>
      </c>
      <c r="AN28" s="23">
        <v>947.71730371790443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746</v>
      </c>
      <c r="AD29" s="23">
        <v>1029.2756400000001</v>
      </c>
      <c r="AE29" s="23">
        <v>511</v>
      </c>
      <c r="AF29" s="23">
        <v>108.03350000000002</v>
      </c>
      <c r="AG29" s="23">
        <v>302.95</v>
      </c>
      <c r="AH29" s="23">
        <v>555.67999999999995</v>
      </c>
      <c r="AI29" s="23">
        <v>210.64600000000002</v>
      </c>
      <c r="AJ29" s="23">
        <v>1545.98</v>
      </c>
      <c r="AK29" s="23">
        <v>749.33486000000039</v>
      </c>
      <c r="AL29" s="23">
        <v>749.33486000000039</v>
      </c>
      <c r="AM29" s="23">
        <v>849.33486000000039</v>
      </c>
      <c r="AN29" s="23">
        <v>1052.894970384571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746</v>
      </c>
      <c r="AD30" s="23">
        <v>1029.2756400000001</v>
      </c>
      <c r="AE30" s="23">
        <v>511</v>
      </c>
      <c r="AF30" s="23">
        <v>108.03350000000002</v>
      </c>
      <c r="AG30" s="23">
        <v>302.95</v>
      </c>
      <c r="AH30" s="23">
        <v>555.67999999999995</v>
      </c>
      <c r="AI30" s="23">
        <v>215.81083333333336</v>
      </c>
      <c r="AJ30" s="23">
        <v>1615.8833333333334</v>
      </c>
      <c r="AK30" s="23">
        <v>847.46669333333421</v>
      </c>
      <c r="AL30" s="23">
        <v>847.46669333333421</v>
      </c>
      <c r="AM30" s="23">
        <v>947.46669333333421</v>
      </c>
      <c r="AN30" s="23">
        <v>1151.0268037179048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746</v>
      </c>
      <c r="AD31" s="23">
        <v>1029.2756400000001</v>
      </c>
      <c r="AE31" s="23">
        <v>511</v>
      </c>
      <c r="AF31" s="23">
        <v>108.03350000000002</v>
      </c>
      <c r="AG31" s="23">
        <v>302.95</v>
      </c>
      <c r="AH31" s="23">
        <v>555.67999999999995</v>
      </c>
      <c r="AI31" s="23">
        <v>220.71483333333336</v>
      </c>
      <c r="AJ31" s="23">
        <v>1695.7033333333334</v>
      </c>
      <c r="AK31" s="23">
        <v>940.64269333333414</v>
      </c>
      <c r="AL31" s="23">
        <v>940.64269333333414</v>
      </c>
      <c r="AM31" s="23">
        <v>1040.6426933333341</v>
      </c>
      <c r="AN31" s="23">
        <v>1244.2028037179048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746</v>
      </c>
      <c r="AD32" s="23">
        <v>1029.2756400000001</v>
      </c>
      <c r="AE32" s="23">
        <v>511</v>
      </c>
      <c r="AF32" s="23">
        <v>108.03350000000002</v>
      </c>
      <c r="AG32" s="23">
        <v>302.95</v>
      </c>
      <c r="AH32" s="23">
        <v>555.67999999999995</v>
      </c>
      <c r="AI32" s="23">
        <v>224.97366666666667</v>
      </c>
      <c r="AJ32" s="23">
        <v>1783.8566666666666</v>
      </c>
      <c r="AK32" s="23">
        <v>1021.5605266666671</v>
      </c>
      <c r="AL32" s="23">
        <v>1021.5605266666671</v>
      </c>
      <c r="AM32" s="23">
        <v>1121.5605266666671</v>
      </c>
      <c r="AN32" s="23">
        <v>1325.1206370512377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746</v>
      </c>
      <c r="AD33" s="23">
        <v>1029.2756400000001</v>
      </c>
      <c r="AE33" s="23">
        <v>511</v>
      </c>
      <c r="AF33" s="23">
        <v>108.03350000000002</v>
      </c>
      <c r="AG33" s="23">
        <v>302.95</v>
      </c>
      <c r="AH33" s="23">
        <v>555.67999999999995</v>
      </c>
      <c r="AI33" s="23">
        <v>228.81633333333335</v>
      </c>
      <c r="AJ33" s="23">
        <v>1880.3433333333332</v>
      </c>
      <c r="AK33" s="23">
        <v>1094.5711933333341</v>
      </c>
      <c r="AL33" s="23">
        <v>1094.5711933333341</v>
      </c>
      <c r="AM33" s="23">
        <v>1194.5711933333341</v>
      </c>
      <c r="AN33" s="23">
        <v>1398.1313037179048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746</v>
      </c>
      <c r="AD34" s="23">
        <v>1029.2756400000001</v>
      </c>
      <c r="AE34" s="23">
        <v>511</v>
      </c>
      <c r="AF34" s="23">
        <v>108.03350000000002</v>
      </c>
      <c r="AG34" s="23">
        <v>302.95</v>
      </c>
      <c r="AH34" s="23">
        <v>555.67999999999995</v>
      </c>
      <c r="AI34" s="23">
        <v>232.6585</v>
      </c>
      <c r="AJ34" s="23">
        <v>1976.83</v>
      </c>
      <c r="AK34" s="23">
        <v>1167.5723600000006</v>
      </c>
      <c r="AL34" s="23">
        <v>1167.5723600000006</v>
      </c>
      <c r="AM34" s="23">
        <v>1267.5723600000006</v>
      </c>
      <c r="AN34" s="23">
        <v>1471.1324703845712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746</v>
      </c>
      <c r="AD35" s="23">
        <v>1029.2756400000001</v>
      </c>
      <c r="AE35" s="23">
        <v>511</v>
      </c>
      <c r="AF35" s="23">
        <v>108.03350000000002</v>
      </c>
      <c r="AG35" s="23">
        <v>302.95</v>
      </c>
      <c r="AH35" s="23">
        <v>555.67999999999995</v>
      </c>
      <c r="AI35" s="23">
        <v>236.50066666666669</v>
      </c>
      <c r="AJ35" s="23">
        <v>2073.3166666666666</v>
      </c>
      <c r="AK35" s="23">
        <v>1240.573526666667</v>
      </c>
      <c r="AL35" s="23">
        <v>1240.573526666667</v>
      </c>
      <c r="AM35" s="23">
        <v>1340.573526666667</v>
      </c>
      <c r="AN35" s="23">
        <v>1544.1336370512377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746</v>
      </c>
      <c r="AD36" s="23">
        <v>1029.2756400000001</v>
      </c>
      <c r="AE36" s="23">
        <v>511</v>
      </c>
      <c r="AF36" s="23">
        <v>108.03350000000002</v>
      </c>
      <c r="AG36" s="23">
        <v>302.95</v>
      </c>
      <c r="AH36" s="23">
        <v>555.67999999999995</v>
      </c>
      <c r="AI36" s="23">
        <v>240.34333333333336</v>
      </c>
      <c r="AJ36" s="23">
        <v>2169.8033333333333</v>
      </c>
      <c r="AK36" s="23">
        <v>1313.584193333334</v>
      </c>
      <c r="AL36" s="23">
        <v>1313.584193333334</v>
      </c>
      <c r="AM36" s="23">
        <v>1413.584193333334</v>
      </c>
      <c r="AN36" s="23">
        <v>1617.1443037179047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746</v>
      </c>
      <c r="AD37" s="23">
        <v>1029.2756400000001</v>
      </c>
      <c r="AE37" s="23">
        <v>511</v>
      </c>
      <c r="AF37" s="23">
        <v>108.03350000000002</v>
      </c>
      <c r="AG37" s="23">
        <v>302.95</v>
      </c>
      <c r="AH37" s="23">
        <v>555.67999999999995</v>
      </c>
      <c r="AI37" s="23">
        <v>244.18550000000002</v>
      </c>
      <c r="AJ37" s="23">
        <v>2266.29</v>
      </c>
      <c r="AK37" s="23">
        <v>1386.5853600000005</v>
      </c>
      <c r="AL37" s="23">
        <v>1386.5853600000005</v>
      </c>
      <c r="AM37" s="23">
        <v>1486.5853600000005</v>
      </c>
      <c r="AN37" s="23">
        <v>1690.1454703845711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746</v>
      </c>
      <c r="AD38" s="23">
        <v>1029.2756400000001</v>
      </c>
      <c r="AE38" s="23">
        <v>511</v>
      </c>
      <c r="AF38" s="23">
        <v>108.03350000000002</v>
      </c>
      <c r="AG38" s="23">
        <v>302.95</v>
      </c>
      <c r="AH38" s="23">
        <v>555.67999999999995</v>
      </c>
      <c r="AI38" s="23">
        <v>248.02766666666668</v>
      </c>
      <c r="AJ38" s="23">
        <v>2362.7766666666666</v>
      </c>
      <c r="AK38" s="23">
        <v>1459.5865266666669</v>
      </c>
      <c r="AL38" s="23">
        <v>1459.5865266666669</v>
      </c>
      <c r="AM38" s="23">
        <v>1559.5865266666669</v>
      </c>
      <c r="AN38" s="23">
        <v>1763.1466370512376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746</v>
      </c>
      <c r="AD39" s="23">
        <v>1029.2756400000001</v>
      </c>
      <c r="AE39" s="23">
        <v>511</v>
      </c>
      <c r="AF39" s="23">
        <v>108.03350000000002</v>
      </c>
      <c r="AG39" s="23">
        <v>302.95</v>
      </c>
      <c r="AH39" s="23">
        <v>555.67999999999995</v>
      </c>
      <c r="AI39" s="23">
        <v>251.87033333333335</v>
      </c>
      <c r="AJ39" s="23">
        <v>2459.2633333333333</v>
      </c>
      <c r="AK39" s="23">
        <v>1532.597193333334</v>
      </c>
      <c r="AL39" s="23">
        <v>1532.597193333334</v>
      </c>
      <c r="AM39" s="23">
        <v>1632.597193333334</v>
      </c>
      <c r="AN39" s="23">
        <v>1836.1573037179046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746</v>
      </c>
      <c r="X48" s="23">
        <v>1029.2756400000001</v>
      </c>
      <c r="Y48" s="23">
        <v>511</v>
      </c>
      <c r="Z48" s="23">
        <v>108.03350000000002</v>
      </c>
      <c r="AA48" s="23">
        <v>302.95</v>
      </c>
      <c r="AB48" s="23">
        <v>336.57999999999993</v>
      </c>
      <c r="AC48" s="23">
        <v>160.82500000000002</v>
      </c>
      <c r="AD48" s="23">
        <v>983.60000000000014</v>
      </c>
      <c r="AE48" s="23">
        <v>21.835860000000594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336.57999999999993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92</v>
      </c>
      <c r="V50" s="23">
        <f>$X$48</f>
        <v>1029.2756400000001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94</v>
      </c>
      <c r="V52" s="23">
        <f>$AE$48</f>
        <v>21.835860000000594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95</v>
      </c>
      <c r="V54" s="23">
        <f>$W$48</f>
        <v>746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1" customFormat="1" ht="129.75" customHeight="1" x14ac:dyDescent="0.45">
      <c r="A1" s="78" t="s">
        <v>834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41.550000000000004</v>
      </c>
      <c r="AJ2" s="23">
        <v>0</v>
      </c>
      <c r="AK2" s="23">
        <v>151.44650000000001</v>
      </c>
      <c r="AL2" s="23">
        <v>151.44650000000001</v>
      </c>
      <c r="AM2" s="23">
        <v>151.44650000000001</v>
      </c>
      <c r="AN2" s="23">
        <v>251.44650000000001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100</v>
      </c>
      <c r="AH3" s="23">
        <v>0</v>
      </c>
      <c r="AI3" s="23">
        <v>81.978250000000003</v>
      </c>
      <c r="AJ3" s="23">
        <v>96.135000000000005</v>
      </c>
      <c r="AK3" s="23">
        <v>1004.58325</v>
      </c>
      <c r="AL3" s="23">
        <v>1440.9165833333334</v>
      </c>
      <c r="AM3" s="23">
        <v>1440.9165833333334</v>
      </c>
      <c r="AN3" s="23">
        <v>1540.9165833333334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100</v>
      </c>
      <c r="AH4" s="23">
        <v>52.509999999999991</v>
      </c>
      <c r="AI4" s="23">
        <v>90.125250000000008</v>
      </c>
      <c r="AJ4" s="23">
        <v>109.39500000000001</v>
      </c>
      <c r="AK4" s="23">
        <v>695.97327083333357</v>
      </c>
      <c r="AL4" s="23">
        <v>1131.0782708333336</v>
      </c>
      <c r="AM4" s="23">
        <v>1131.0782708333336</v>
      </c>
      <c r="AN4" s="23">
        <v>1231.0782708333336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100</v>
      </c>
      <c r="AH5" s="23">
        <v>73.03</v>
      </c>
      <c r="AI5" s="23">
        <v>96.17225000000002</v>
      </c>
      <c r="AJ5" s="23">
        <v>122.65500000000002</v>
      </c>
      <c r="AK5" s="23">
        <v>674.2742291666666</v>
      </c>
      <c r="AL5" s="23">
        <v>1072.8750625</v>
      </c>
      <c r="AM5" s="23">
        <v>1072.8750625</v>
      </c>
      <c r="AN5" s="23">
        <v>1172.8750625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100</v>
      </c>
      <c r="AH6" s="23">
        <v>95.65</v>
      </c>
      <c r="AI6" s="23">
        <v>89.475500000000011</v>
      </c>
      <c r="AJ6" s="23">
        <v>189.79</v>
      </c>
      <c r="AK6" s="23">
        <v>511.74605021796219</v>
      </c>
      <c r="AL6" s="23">
        <v>873.84271688462877</v>
      </c>
      <c r="AM6" s="23">
        <v>906.86329688462877</v>
      </c>
      <c r="AN6" s="23">
        <v>1110.4234072691993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100</v>
      </c>
      <c r="AH7" s="23">
        <v>121.10999999999999</v>
      </c>
      <c r="AI7" s="23">
        <v>94.670083333333338</v>
      </c>
      <c r="AJ7" s="23">
        <v>212.09833333333333</v>
      </c>
      <c r="AK7" s="23">
        <v>476.50023771796214</v>
      </c>
      <c r="AL7" s="23">
        <v>802.09273771796211</v>
      </c>
      <c r="AM7" s="23">
        <v>837.16573771796209</v>
      </c>
      <c r="AN7" s="23">
        <v>1040.7258481025326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100</v>
      </c>
      <c r="AH8" s="23">
        <v>145.5</v>
      </c>
      <c r="AI8" s="23">
        <v>100.76875</v>
      </c>
      <c r="AJ8" s="23">
        <v>235.32499999999999</v>
      </c>
      <c r="AK8" s="23">
        <v>457.28848771796197</v>
      </c>
      <c r="AL8" s="23">
        <v>746.37765438462861</v>
      </c>
      <c r="AM8" s="23">
        <v>789.44816438462863</v>
      </c>
      <c r="AN8" s="23">
        <v>993.00827476919915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100</v>
      </c>
      <c r="AH9" s="23">
        <v>171.78</v>
      </c>
      <c r="AI9" s="23">
        <v>101.81741666666667</v>
      </c>
      <c r="AJ9" s="23">
        <v>258.55166666666668</v>
      </c>
      <c r="AK9" s="23">
        <v>243.57025855129541</v>
      </c>
      <c r="AL9" s="23">
        <v>496.15525855129545</v>
      </c>
      <c r="AM9" s="23">
        <v>541.13529855129548</v>
      </c>
      <c r="AN9" s="23">
        <v>744.695408935866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100</v>
      </c>
      <c r="AH10" s="23">
        <v>199.95</v>
      </c>
      <c r="AI10" s="23">
        <v>109.31608333333334</v>
      </c>
      <c r="AJ10" s="23">
        <v>281.77833333333336</v>
      </c>
      <c r="AK10" s="23">
        <v>294.66352938462887</v>
      </c>
      <c r="AL10" s="23">
        <v>510.74436271796219</v>
      </c>
      <c r="AM10" s="23">
        <v>557.39145271796224</v>
      </c>
      <c r="AN10" s="23">
        <v>760.95156310253276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100</v>
      </c>
      <c r="AH11" s="23">
        <v>227.72</v>
      </c>
      <c r="AI11" s="23">
        <v>116.81475</v>
      </c>
      <c r="AJ11" s="23">
        <v>305.00500000000005</v>
      </c>
      <c r="AK11" s="23">
        <v>47.301249999999982</v>
      </c>
      <c r="AL11" s="23">
        <v>226.87791666666666</v>
      </c>
      <c r="AM11" s="23">
        <v>281.81695666666667</v>
      </c>
      <c r="AN11" s="23">
        <v>485.37706705123719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100</v>
      </c>
      <c r="AH12" s="23">
        <v>253.47</v>
      </c>
      <c r="AI12" s="23">
        <v>123.67245833333334</v>
      </c>
      <c r="AJ12" s="23">
        <v>341.05083333333334</v>
      </c>
      <c r="AK12" s="23">
        <v>109.84670833333348</v>
      </c>
      <c r="AL12" s="23">
        <v>252.91920833333347</v>
      </c>
      <c r="AM12" s="23">
        <v>316.24545833333349</v>
      </c>
      <c r="AN12" s="23">
        <v>519.80556871790395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100</v>
      </c>
      <c r="AH13" s="23">
        <v>253.47</v>
      </c>
      <c r="AI13" s="23">
        <v>127.40379166666669</v>
      </c>
      <c r="AJ13" s="23">
        <v>439.62416666666661</v>
      </c>
      <c r="AK13" s="23">
        <v>165.15404166666713</v>
      </c>
      <c r="AL13" s="23">
        <v>271.72320833333379</v>
      </c>
      <c r="AM13" s="23">
        <v>332.5164083333338</v>
      </c>
      <c r="AN13" s="23">
        <v>536.07651871790426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1416.0139200000001</v>
      </c>
      <c r="AE14" s="23">
        <v>511</v>
      </c>
      <c r="AF14" s="23">
        <v>108.03350000000002</v>
      </c>
      <c r="AG14" s="23">
        <v>100</v>
      </c>
      <c r="AH14" s="23">
        <v>253.47</v>
      </c>
      <c r="AI14" s="23">
        <v>131.11425</v>
      </c>
      <c r="AJ14" s="23">
        <v>538.61500000000001</v>
      </c>
      <c r="AK14" s="23">
        <v>-1004.3466700000004</v>
      </c>
      <c r="AL14" s="23">
        <v>-934.2816700000003</v>
      </c>
      <c r="AM14" s="23">
        <v>-819.2816700000003</v>
      </c>
      <c r="AN14" s="23">
        <v>-615.72155961542978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1416.0139200000001</v>
      </c>
      <c r="AE15" s="23">
        <v>511</v>
      </c>
      <c r="AF15" s="23">
        <v>108.03350000000002</v>
      </c>
      <c r="AG15" s="23">
        <v>100</v>
      </c>
      <c r="AH15" s="23">
        <v>253.47</v>
      </c>
      <c r="AI15" s="23">
        <v>134.82470833333332</v>
      </c>
      <c r="AJ15" s="23">
        <v>637.60583333333329</v>
      </c>
      <c r="AK15" s="23">
        <v>-933.84796166666729</v>
      </c>
      <c r="AL15" s="23">
        <v>-900.28712833333395</v>
      </c>
      <c r="AM15" s="23">
        <v>-790.28712833333395</v>
      </c>
      <c r="AN15" s="23">
        <v>-586.72701794876343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1416.0139200000001</v>
      </c>
      <c r="AE16" s="23">
        <v>511</v>
      </c>
      <c r="AF16" s="23">
        <v>108.03350000000002</v>
      </c>
      <c r="AG16" s="23">
        <v>100</v>
      </c>
      <c r="AH16" s="23">
        <v>231.42000000000002</v>
      </c>
      <c r="AI16" s="23">
        <v>138.68233333333333</v>
      </c>
      <c r="AJ16" s="23">
        <v>733.65333333333342</v>
      </c>
      <c r="AK16" s="23">
        <v>-838.50308666666706</v>
      </c>
      <c r="AL16" s="23">
        <v>-838.50308666666706</v>
      </c>
      <c r="AM16" s="23">
        <v>-733.50308666666706</v>
      </c>
      <c r="AN16" s="23">
        <v>-529.94297628209654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1416.0139200000001</v>
      </c>
      <c r="AE17" s="23">
        <v>511</v>
      </c>
      <c r="AF17" s="23">
        <v>108.03350000000002</v>
      </c>
      <c r="AG17" s="23">
        <v>100</v>
      </c>
      <c r="AH17" s="23">
        <v>256.43</v>
      </c>
      <c r="AI17" s="23">
        <v>144.21800000000002</v>
      </c>
      <c r="AJ17" s="23">
        <v>796.13999999999987</v>
      </c>
      <c r="AK17" s="23">
        <v>-758.33541999999989</v>
      </c>
      <c r="AL17" s="23">
        <v>-758.33541999999989</v>
      </c>
      <c r="AM17" s="23">
        <v>-658.33541999999989</v>
      </c>
      <c r="AN17" s="23">
        <v>-454.77530961542936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1416.0139200000001</v>
      </c>
      <c r="AE18" s="23">
        <v>511</v>
      </c>
      <c r="AF18" s="23">
        <v>108.03350000000002</v>
      </c>
      <c r="AG18" s="23">
        <v>100</v>
      </c>
      <c r="AH18" s="23">
        <v>282.69000000000005</v>
      </c>
      <c r="AI18" s="23">
        <v>149.7536666666667</v>
      </c>
      <c r="AJ18" s="23">
        <v>858.62666666666678</v>
      </c>
      <c r="AK18" s="23">
        <v>-679.41775333333317</v>
      </c>
      <c r="AL18" s="23">
        <v>-679.41775333333317</v>
      </c>
      <c r="AM18" s="23">
        <v>-579.41775333333317</v>
      </c>
      <c r="AN18" s="23">
        <v>-375.85764294876265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1416.0139200000001</v>
      </c>
      <c r="AE19" s="23">
        <v>511</v>
      </c>
      <c r="AF19" s="23">
        <v>108.03350000000002</v>
      </c>
      <c r="AG19" s="23">
        <v>100</v>
      </c>
      <c r="AH19" s="23">
        <v>310.22000000000003</v>
      </c>
      <c r="AI19" s="23">
        <v>155.28933333333336</v>
      </c>
      <c r="AJ19" s="23">
        <v>921.11333333333346</v>
      </c>
      <c r="AK19" s="23">
        <v>-601.77008666666643</v>
      </c>
      <c r="AL19" s="23">
        <v>-601.77008666666643</v>
      </c>
      <c r="AM19" s="23">
        <v>-501.77008666666643</v>
      </c>
      <c r="AN19" s="23">
        <v>-298.20997628209591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1416.0139200000001</v>
      </c>
      <c r="AE20" s="23">
        <v>511</v>
      </c>
      <c r="AF20" s="23">
        <v>108.03350000000002</v>
      </c>
      <c r="AG20" s="23">
        <v>100</v>
      </c>
      <c r="AH20" s="23">
        <v>338.74</v>
      </c>
      <c r="AI20" s="23">
        <v>160.82500000000002</v>
      </c>
      <c r="AJ20" s="23">
        <v>983.60000000000014</v>
      </c>
      <c r="AK20" s="23">
        <v>-525.11242000000038</v>
      </c>
      <c r="AL20" s="23">
        <v>-525.11242000000038</v>
      </c>
      <c r="AM20" s="23">
        <v>-425.11242000000038</v>
      </c>
      <c r="AN20" s="23">
        <v>-221.55230961542986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1416.0139200000001</v>
      </c>
      <c r="AE21" s="23">
        <v>511</v>
      </c>
      <c r="AF21" s="23">
        <v>108.03350000000002</v>
      </c>
      <c r="AG21" s="23">
        <v>100</v>
      </c>
      <c r="AH21" s="23">
        <v>366.07000000000005</v>
      </c>
      <c r="AI21" s="23">
        <v>166.3606666666667</v>
      </c>
      <c r="AJ21" s="23">
        <v>1046.0866666666666</v>
      </c>
      <c r="AK21" s="23">
        <v>-447.26475333333337</v>
      </c>
      <c r="AL21" s="23">
        <v>-447.26475333333337</v>
      </c>
      <c r="AM21" s="23">
        <v>-347.26475333333337</v>
      </c>
      <c r="AN21" s="23">
        <v>-143.70464294876285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1416.0139200000001</v>
      </c>
      <c r="AE22" s="23">
        <v>511</v>
      </c>
      <c r="AF22" s="23">
        <v>108.03350000000002</v>
      </c>
      <c r="AG22" s="23">
        <v>100</v>
      </c>
      <c r="AH22" s="23">
        <v>394.44000000000005</v>
      </c>
      <c r="AI22" s="23">
        <v>171.89633333333336</v>
      </c>
      <c r="AJ22" s="23">
        <v>1108.5733333333333</v>
      </c>
      <c r="AK22" s="23">
        <v>-370.45708666666678</v>
      </c>
      <c r="AL22" s="23">
        <v>-370.45708666666678</v>
      </c>
      <c r="AM22" s="23">
        <v>-270.45708666666678</v>
      </c>
      <c r="AN22" s="23">
        <v>-66.896976282096261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1416.0139200000001</v>
      </c>
      <c r="AE23" s="23">
        <v>511</v>
      </c>
      <c r="AF23" s="23">
        <v>108.03350000000002</v>
      </c>
      <c r="AG23" s="23">
        <v>100</v>
      </c>
      <c r="AH23" s="23">
        <v>423.86</v>
      </c>
      <c r="AI23" s="23">
        <v>177.43200000000002</v>
      </c>
      <c r="AJ23" s="23">
        <v>1171.06</v>
      </c>
      <c r="AK23" s="23">
        <v>-294.69942000000037</v>
      </c>
      <c r="AL23" s="23">
        <v>-294.69942000000037</v>
      </c>
      <c r="AM23" s="23">
        <v>-194.69942000000037</v>
      </c>
      <c r="AN23" s="23">
        <v>8.8606903845701481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1416.0139200000001</v>
      </c>
      <c r="AE24" s="23">
        <v>511</v>
      </c>
      <c r="AF24" s="23">
        <v>108.03350000000002</v>
      </c>
      <c r="AG24" s="23">
        <v>100</v>
      </c>
      <c r="AH24" s="23">
        <v>454.33000000000004</v>
      </c>
      <c r="AI24" s="23">
        <v>182.96766666666667</v>
      </c>
      <c r="AJ24" s="23">
        <v>1233.5466666666666</v>
      </c>
      <c r="AK24" s="23">
        <v>-219.99175333333415</v>
      </c>
      <c r="AL24" s="23">
        <v>-219.99175333333415</v>
      </c>
      <c r="AM24" s="23">
        <v>-119.99175333333415</v>
      </c>
      <c r="AN24" s="23">
        <v>83.568357051236376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1416.0139200000001</v>
      </c>
      <c r="AE25" s="23">
        <v>511</v>
      </c>
      <c r="AF25" s="23">
        <v>108.03350000000002</v>
      </c>
      <c r="AG25" s="23">
        <v>100</v>
      </c>
      <c r="AH25" s="23">
        <v>481.65000000000003</v>
      </c>
      <c r="AI25" s="23">
        <v>188.50333333333336</v>
      </c>
      <c r="AJ25" s="23">
        <v>1296.0333333333333</v>
      </c>
      <c r="AK25" s="23">
        <v>-142.13408666666692</v>
      </c>
      <c r="AL25" s="23">
        <v>-142.13408666666692</v>
      </c>
      <c r="AM25" s="23">
        <v>-42.134086666666917</v>
      </c>
      <c r="AN25" s="23">
        <v>161.4260237179036</v>
      </c>
    </row>
    <row r="26" spans="1:40" ht="20.25" x14ac:dyDescent="0.3">
      <c r="A26" s="7" t="s">
        <v>64</v>
      </c>
      <c r="B26" s="6">
        <f>V57</f>
        <v>5412.5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1416.0139200000001</v>
      </c>
      <c r="AE26" s="23">
        <v>511</v>
      </c>
      <c r="AF26" s="23">
        <v>108.03350000000002</v>
      </c>
      <c r="AG26" s="23">
        <v>100</v>
      </c>
      <c r="AH26" s="23">
        <v>498.22</v>
      </c>
      <c r="AI26" s="23">
        <v>194.03900000000002</v>
      </c>
      <c r="AJ26" s="23">
        <v>1358.52</v>
      </c>
      <c r="AK26" s="23">
        <v>-53.526420000000144</v>
      </c>
      <c r="AL26" s="23">
        <v>-53.526420000000144</v>
      </c>
      <c r="AM26" s="23">
        <v>46.473579999999856</v>
      </c>
      <c r="AN26" s="23">
        <v>250.03369038457038</v>
      </c>
    </row>
    <row r="27" spans="1:40" ht="20.25" x14ac:dyDescent="0.3">
      <c r="A27" s="7" t="s">
        <v>62</v>
      </c>
      <c r="B27" s="6">
        <f>B26*12</f>
        <v>64950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1416.0139200000001</v>
      </c>
      <c r="AE27" s="23">
        <v>511</v>
      </c>
      <c r="AF27" s="23">
        <v>108.03350000000002</v>
      </c>
      <c r="AG27" s="23">
        <v>100</v>
      </c>
      <c r="AH27" s="23">
        <v>514.79000000000008</v>
      </c>
      <c r="AI27" s="23">
        <v>199.57466666666667</v>
      </c>
      <c r="AJ27" s="23">
        <v>1421.0066666666667</v>
      </c>
      <c r="AK27" s="23">
        <v>35.081246666666175</v>
      </c>
      <c r="AL27" s="23">
        <v>35.081246666666175</v>
      </c>
      <c r="AM27" s="23">
        <v>135.08124666666617</v>
      </c>
      <c r="AN27" s="23">
        <v>338.6413570512367</v>
      </c>
    </row>
    <row r="28" spans="1:40" ht="20.25" x14ac:dyDescent="0.3">
      <c r="A28" s="7" t="s">
        <v>66</v>
      </c>
      <c r="B28" s="6">
        <f>B27/2080</f>
        <v>31.22596153846154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1416.0139200000001</v>
      </c>
      <c r="AE28" s="23">
        <v>511</v>
      </c>
      <c r="AF28" s="23">
        <v>108.03350000000002</v>
      </c>
      <c r="AG28" s="23">
        <v>100</v>
      </c>
      <c r="AH28" s="23">
        <v>537.09</v>
      </c>
      <c r="AI28" s="23">
        <v>205.11033333333336</v>
      </c>
      <c r="AJ28" s="23">
        <v>1483.4933333333331</v>
      </c>
      <c r="AK28" s="23">
        <v>117.95891333333293</v>
      </c>
      <c r="AL28" s="23">
        <v>117.95891333333293</v>
      </c>
      <c r="AM28" s="23">
        <v>217.95891333333293</v>
      </c>
      <c r="AN28" s="23">
        <v>421.51902371790345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1416.0139200000001</v>
      </c>
      <c r="AE29" s="23">
        <v>511</v>
      </c>
      <c r="AF29" s="23">
        <v>108.03350000000002</v>
      </c>
      <c r="AG29" s="23">
        <v>100</v>
      </c>
      <c r="AH29" s="23">
        <v>537.09</v>
      </c>
      <c r="AI29" s="23">
        <v>210.64600000000002</v>
      </c>
      <c r="AJ29" s="23">
        <v>1545.98</v>
      </c>
      <c r="AK29" s="23">
        <v>223.13657999999941</v>
      </c>
      <c r="AL29" s="23">
        <v>223.13657999999941</v>
      </c>
      <c r="AM29" s="23">
        <v>323.13657999999941</v>
      </c>
      <c r="AN29" s="23">
        <v>526.69669038456993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1416.0139200000001</v>
      </c>
      <c r="AE30" s="23">
        <v>511</v>
      </c>
      <c r="AF30" s="23">
        <v>108.03350000000002</v>
      </c>
      <c r="AG30" s="23">
        <v>100</v>
      </c>
      <c r="AH30" s="23">
        <v>537.09</v>
      </c>
      <c r="AI30" s="23">
        <v>215.81083333333336</v>
      </c>
      <c r="AJ30" s="23">
        <v>1615.8833333333334</v>
      </c>
      <c r="AK30" s="23">
        <v>321.26841333333323</v>
      </c>
      <c r="AL30" s="23">
        <v>321.26841333333323</v>
      </c>
      <c r="AM30" s="23">
        <v>421.26841333333323</v>
      </c>
      <c r="AN30" s="23">
        <v>624.82852371790375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1416.0139200000001</v>
      </c>
      <c r="AE31" s="23">
        <v>511</v>
      </c>
      <c r="AF31" s="23">
        <v>108.03350000000002</v>
      </c>
      <c r="AG31" s="23">
        <v>100</v>
      </c>
      <c r="AH31" s="23">
        <v>537.09</v>
      </c>
      <c r="AI31" s="23">
        <v>220.71483333333336</v>
      </c>
      <c r="AJ31" s="23">
        <v>1695.7033333333334</v>
      </c>
      <c r="AK31" s="23">
        <v>414.44441333333316</v>
      </c>
      <c r="AL31" s="23">
        <v>414.44441333333316</v>
      </c>
      <c r="AM31" s="23">
        <v>514.44441333333316</v>
      </c>
      <c r="AN31" s="23">
        <v>718.00452371790368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1416.0139200000001</v>
      </c>
      <c r="AE32" s="23">
        <v>511</v>
      </c>
      <c r="AF32" s="23">
        <v>108.03350000000002</v>
      </c>
      <c r="AG32" s="23">
        <v>100</v>
      </c>
      <c r="AH32" s="23">
        <v>537.09</v>
      </c>
      <c r="AI32" s="23">
        <v>224.97366666666667</v>
      </c>
      <c r="AJ32" s="23">
        <v>1783.8566666666666</v>
      </c>
      <c r="AK32" s="23">
        <v>495.36224666666612</v>
      </c>
      <c r="AL32" s="23">
        <v>495.36224666666612</v>
      </c>
      <c r="AM32" s="23">
        <v>595.36224666666612</v>
      </c>
      <c r="AN32" s="23">
        <v>798.92235705123665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1416.0139200000001</v>
      </c>
      <c r="AE33" s="23">
        <v>511</v>
      </c>
      <c r="AF33" s="23">
        <v>108.03350000000002</v>
      </c>
      <c r="AG33" s="23">
        <v>100</v>
      </c>
      <c r="AH33" s="23">
        <v>537.09</v>
      </c>
      <c r="AI33" s="23">
        <v>228.81633333333335</v>
      </c>
      <c r="AJ33" s="23">
        <v>1880.3433333333332</v>
      </c>
      <c r="AK33" s="23">
        <v>568.37291333333314</v>
      </c>
      <c r="AL33" s="23">
        <v>568.37291333333314</v>
      </c>
      <c r="AM33" s="23">
        <v>668.37291333333314</v>
      </c>
      <c r="AN33" s="23">
        <v>871.93302371790367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1416.0139200000001</v>
      </c>
      <c r="AE34" s="23">
        <v>511</v>
      </c>
      <c r="AF34" s="23">
        <v>108.03350000000002</v>
      </c>
      <c r="AG34" s="23">
        <v>100</v>
      </c>
      <c r="AH34" s="23">
        <v>537.09</v>
      </c>
      <c r="AI34" s="23">
        <v>232.6585</v>
      </c>
      <c r="AJ34" s="23">
        <v>1976.83</v>
      </c>
      <c r="AK34" s="23">
        <v>641.37407999999959</v>
      </c>
      <c r="AL34" s="23">
        <v>641.37407999999959</v>
      </c>
      <c r="AM34" s="23">
        <v>741.37407999999959</v>
      </c>
      <c r="AN34" s="23">
        <v>944.93419038457012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1416.0139200000001</v>
      </c>
      <c r="AE35" s="23">
        <v>511</v>
      </c>
      <c r="AF35" s="23">
        <v>108.03350000000002</v>
      </c>
      <c r="AG35" s="23">
        <v>100</v>
      </c>
      <c r="AH35" s="23">
        <v>537.09</v>
      </c>
      <c r="AI35" s="23">
        <v>236.50066666666669</v>
      </c>
      <c r="AJ35" s="23">
        <v>2073.3166666666666</v>
      </c>
      <c r="AK35" s="23">
        <v>714.37524666666604</v>
      </c>
      <c r="AL35" s="23">
        <v>714.37524666666604</v>
      </c>
      <c r="AM35" s="23">
        <v>814.37524666666604</v>
      </c>
      <c r="AN35" s="23">
        <v>1017.9353570512366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1416.0139200000001</v>
      </c>
      <c r="AE36" s="23">
        <v>511</v>
      </c>
      <c r="AF36" s="23">
        <v>108.03350000000002</v>
      </c>
      <c r="AG36" s="23">
        <v>100</v>
      </c>
      <c r="AH36" s="23">
        <v>537.09</v>
      </c>
      <c r="AI36" s="23">
        <v>240.34333333333336</v>
      </c>
      <c r="AJ36" s="23">
        <v>2169.8033333333333</v>
      </c>
      <c r="AK36" s="23">
        <v>787.38591333333306</v>
      </c>
      <c r="AL36" s="23">
        <v>787.38591333333306</v>
      </c>
      <c r="AM36" s="23">
        <v>887.38591333333306</v>
      </c>
      <c r="AN36" s="23">
        <v>1090.9460237179037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1416.0139200000001</v>
      </c>
      <c r="AE37" s="23">
        <v>511</v>
      </c>
      <c r="AF37" s="23">
        <v>108.03350000000002</v>
      </c>
      <c r="AG37" s="23">
        <v>100</v>
      </c>
      <c r="AH37" s="23">
        <v>537.09</v>
      </c>
      <c r="AI37" s="23">
        <v>244.18550000000002</v>
      </c>
      <c r="AJ37" s="23">
        <v>2266.29</v>
      </c>
      <c r="AK37" s="23">
        <v>860.38707999999951</v>
      </c>
      <c r="AL37" s="23">
        <v>860.38707999999951</v>
      </c>
      <c r="AM37" s="23">
        <v>960.38707999999951</v>
      </c>
      <c r="AN37" s="23">
        <v>1163.9471903845701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1416.0139200000001</v>
      </c>
      <c r="AE38" s="23">
        <v>511</v>
      </c>
      <c r="AF38" s="23">
        <v>108.03350000000002</v>
      </c>
      <c r="AG38" s="23">
        <v>100</v>
      </c>
      <c r="AH38" s="23">
        <v>537.09</v>
      </c>
      <c r="AI38" s="23">
        <v>248.02766666666668</v>
      </c>
      <c r="AJ38" s="23">
        <v>2362.7766666666666</v>
      </c>
      <c r="AK38" s="23">
        <v>933.38824666666596</v>
      </c>
      <c r="AL38" s="23">
        <v>933.38824666666596</v>
      </c>
      <c r="AM38" s="23">
        <v>1033.388246666666</v>
      </c>
      <c r="AN38" s="23">
        <v>1236.9483570512366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1416.0139200000001</v>
      </c>
      <c r="AE39" s="23">
        <v>511</v>
      </c>
      <c r="AF39" s="23">
        <v>108.03350000000002</v>
      </c>
      <c r="AG39" s="23">
        <v>100</v>
      </c>
      <c r="AH39" s="23">
        <v>537.09</v>
      </c>
      <c r="AI39" s="23">
        <v>251.87033333333335</v>
      </c>
      <c r="AJ39" s="23">
        <v>2459.2633333333333</v>
      </c>
      <c r="AK39" s="23">
        <v>1006.398913333333</v>
      </c>
      <c r="AL39" s="23">
        <v>1006.398913333333</v>
      </c>
      <c r="AM39" s="23">
        <v>1106.398913333333</v>
      </c>
      <c r="AN39" s="23">
        <v>1309.9590237179036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1416.0139200000001</v>
      </c>
      <c r="Y48" s="23">
        <v>511</v>
      </c>
      <c r="Z48" s="23">
        <v>108.03350000000002</v>
      </c>
      <c r="AA48" s="23">
        <v>100</v>
      </c>
      <c r="AB48" s="23">
        <v>514.79000000000008</v>
      </c>
      <c r="AC48" s="23">
        <v>199.57466666666667</v>
      </c>
      <c r="AD48" s="23">
        <v>1421.0066666666667</v>
      </c>
      <c r="AE48" s="23">
        <v>35.081246666666175</v>
      </c>
      <c r="AF48" s="26"/>
      <c r="AG48" s="26"/>
      <c r="AH48" s="26"/>
    </row>
    <row r="49" spans="21:34" ht="17.25" x14ac:dyDescent="0.3">
      <c r="U49" s="26" t="s">
        <v>814</v>
      </c>
      <c r="V49" s="23">
        <f>$AB$48</f>
        <v>514.79000000000008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835</v>
      </c>
      <c r="V50" s="23">
        <f>$X$48</f>
        <v>1416.0139200000001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589</v>
      </c>
      <c r="V52" s="23">
        <f>$AE$48</f>
        <v>35.081246666666175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836</v>
      </c>
      <c r="V56" s="23">
        <f>$AA$48</f>
        <v>100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75" customWidth="1"/>
    <col min="24" max="24" width="12.25" customWidth="1"/>
    <col min="25" max="25" width="12" customWidth="1"/>
    <col min="26" max="26" width="12.125" customWidth="1"/>
    <col min="29" max="29" width="10.5" customWidth="1"/>
    <col min="30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666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37.629999999999995</v>
      </c>
      <c r="AI4" s="23">
        <v>89.375250000000008</v>
      </c>
      <c r="AJ4" s="23">
        <v>109.39500000000001</v>
      </c>
      <c r="AK4" s="23">
        <v>515.0532708333335</v>
      </c>
      <c r="AL4" s="23">
        <v>950.15827083333352</v>
      </c>
      <c r="AM4" s="23">
        <v>950.15827083333352</v>
      </c>
      <c r="AN4" s="23">
        <v>1050.1582708333335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58.150000000000006</v>
      </c>
      <c r="AI5" s="23">
        <v>95.42225000000002</v>
      </c>
      <c r="AJ5" s="23">
        <v>122.65500000000002</v>
      </c>
      <c r="AK5" s="23">
        <v>493.35422916666676</v>
      </c>
      <c r="AL5" s="23">
        <v>891.95506250000017</v>
      </c>
      <c r="AM5" s="23">
        <v>891.95506250000017</v>
      </c>
      <c r="AN5" s="23">
        <v>991.95506250000017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131.67380021796225</v>
      </c>
      <c r="AL11" s="23">
        <v>311.25046688462896</v>
      </c>
      <c r="AM11" s="23">
        <v>366.18950688462894</v>
      </c>
      <c r="AN11" s="23">
        <v>569.74961726919946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59.896708333333663</v>
      </c>
      <c r="AL12" s="23">
        <v>202.96920833333365</v>
      </c>
      <c r="AM12" s="23">
        <v>266.29545833333367</v>
      </c>
      <c r="AN12" s="23">
        <v>469.85556871790419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115.20404166666731</v>
      </c>
      <c r="AL13" s="23">
        <v>221.77320833333397</v>
      </c>
      <c r="AM13" s="23">
        <v>282.56640833333398</v>
      </c>
      <c r="AN13" s="23">
        <v>486.1265187179045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1488.2643000000003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-1126.5470500000001</v>
      </c>
      <c r="AL14" s="23">
        <v>-1056.4820500000001</v>
      </c>
      <c r="AM14" s="23">
        <v>-941.48205000000007</v>
      </c>
      <c r="AN14" s="23">
        <v>-737.92193961542955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1488.2643000000003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-1056.0483416666666</v>
      </c>
      <c r="AL15" s="23">
        <v>-1022.4875083333333</v>
      </c>
      <c r="AM15" s="23">
        <v>-912.48750833333327</v>
      </c>
      <c r="AN15" s="23">
        <v>-708.92739794876275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1488.2643000000003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-968.16346666666686</v>
      </c>
      <c r="AL16" s="23">
        <v>-968.16346666666686</v>
      </c>
      <c r="AM16" s="23">
        <v>-863.16346666666686</v>
      </c>
      <c r="AN16" s="23">
        <v>-659.60335628209634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1488.2643000000003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-887.99579999999969</v>
      </c>
      <c r="AL17" s="23">
        <v>-887.99579999999969</v>
      </c>
      <c r="AM17" s="23">
        <v>-787.99579999999969</v>
      </c>
      <c r="AN17" s="23">
        <v>-584.43568961542917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1488.2643000000003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-809.07813333333297</v>
      </c>
      <c r="AL18" s="23">
        <v>-809.07813333333297</v>
      </c>
      <c r="AM18" s="23">
        <v>-709.07813333333297</v>
      </c>
      <c r="AN18" s="23">
        <v>-505.51802294876245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1488.2643000000003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-731.43046666666623</v>
      </c>
      <c r="AL19" s="23">
        <v>-731.43046666666623</v>
      </c>
      <c r="AM19" s="23">
        <v>-631.43046666666623</v>
      </c>
      <c r="AN19" s="23">
        <v>-427.87035628209571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1488.2643000000003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-654.26279999999997</v>
      </c>
      <c r="AL20" s="23">
        <v>-654.26279999999997</v>
      </c>
      <c r="AM20" s="23">
        <v>-554.26279999999997</v>
      </c>
      <c r="AN20" s="23">
        <v>-350.70268961542945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1488.2643000000003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-576.92513333333272</v>
      </c>
      <c r="AL21" s="23">
        <v>-576.92513333333272</v>
      </c>
      <c r="AM21" s="23">
        <v>-476.92513333333272</v>
      </c>
      <c r="AN21" s="23">
        <v>-273.3650229487622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1488.2643000000003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-500.11746666666704</v>
      </c>
      <c r="AL22" s="23">
        <v>-500.11746666666704</v>
      </c>
      <c r="AM22" s="23">
        <v>-400.11746666666704</v>
      </c>
      <c r="AN22" s="23">
        <v>-196.55735628209652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1488.2643000000003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-424.35980000000063</v>
      </c>
      <c r="AL23" s="23">
        <v>-424.35980000000063</v>
      </c>
      <c r="AM23" s="23">
        <v>-324.35980000000063</v>
      </c>
      <c r="AN23" s="23">
        <v>-120.79968961543011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1488.2643000000003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-349.6521333333335</v>
      </c>
      <c r="AL24" s="23">
        <v>-349.6521333333335</v>
      </c>
      <c r="AM24" s="23">
        <v>-249.6521333333335</v>
      </c>
      <c r="AN24" s="23">
        <v>-46.092022948762974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1488.2643000000003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-271.79446666666672</v>
      </c>
      <c r="AL25" s="23">
        <v>-271.79446666666672</v>
      </c>
      <c r="AM25" s="23">
        <v>-171.79446666666672</v>
      </c>
      <c r="AN25" s="23">
        <v>31.765643717903799</v>
      </c>
    </row>
    <row r="26" spans="1:40" ht="20.25" x14ac:dyDescent="0.3">
      <c r="A26" s="7" t="s">
        <v>64</v>
      </c>
      <c r="B26" s="6">
        <f>V57</f>
        <v>5585.7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1488.2643000000003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-170.95679999999993</v>
      </c>
      <c r="AL26" s="23">
        <v>-170.95679999999993</v>
      </c>
      <c r="AM26" s="23">
        <v>-70.95679999999993</v>
      </c>
      <c r="AN26" s="23">
        <v>132.60331038457059</v>
      </c>
    </row>
    <row r="27" spans="1:40" ht="20.25" x14ac:dyDescent="0.3">
      <c r="A27" s="7" t="s">
        <v>62</v>
      </c>
      <c r="B27" s="6">
        <f>B26*12</f>
        <v>67028.399999999994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1488.2643000000003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-65.779133333333448</v>
      </c>
      <c r="AL27" s="23">
        <v>-65.779133333333448</v>
      </c>
      <c r="AM27" s="23">
        <v>34.220866666666552</v>
      </c>
      <c r="AN27" s="23">
        <v>237.78097705123707</v>
      </c>
    </row>
    <row r="28" spans="1:40" ht="20.25" x14ac:dyDescent="0.3">
      <c r="A28" s="7" t="s">
        <v>66</v>
      </c>
      <c r="B28" s="6">
        <f>B27/2080</f>
        <v>32.225192307692303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1488.2643000000003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39.398533333333489</v>
      </c>
      <c r="AL28" s="23">
        <v>39.398533333333489</v>
      </c>
      <c r="AM28" s="23">
        <v>139.39853333333349</v>
      </c>
      <c r="AN28" s="23">
        <v>342.95864371790401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1488.2643000000003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144.57619999999997</v>
      </c>
      <c r="AL29" s="23">
        <v>144.57619999999997</v>
      </c>
      <c r="AM29" s="23">
        <v>244.57619999999997</v>
      </c>
      <c r="AN29" s="23">
        <v>448.13631038457049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1488.2643000000003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242.70803333333379</v>
      </c>
      <c r="AL30" s="23">
        <v>242.70803333333379</v>
      </c>
      <c r="AM30" s="23">
        <v>342.70803333333379</v>
      </c>
      <c r="AN30" s="23">
        <v>546.26814371790431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1488.2643000000003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335.88403333333372</v>
      </c>
      <c r="AL31" s="23">
        <v>335.88403333333372</v>
      </c>
      <c r="AM31" s="23">
        <v>435.88403333333372</v>
      </c>
      <c r="AN31" s="23">
        <v>639.44414371790424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1488.2643000000003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416.80186666666668</v>
      </c>
      <c r="AL32" s="23">
        <v>416.80186666666668</v>
      </c>
      <c r="AM32" s="23">
        <v>516.80186666666668</v>
      </c>
      <c r="AN32" s="23">
        <v>720.3619770512372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1488.2643000000003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489.8125333333337</v>
      </c>
      <c r="AL33" s="23">
        <v>489.8125333333337</v>
      </c>
      <c r="AM33" s="23">
        <v>589.8125333333337</v>
      </c>
      <c r="AN33" s="23">
        <v>793.37264371790423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1488.2643000000003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562.81370000000015</v>
      </c>
      <c r="AL34" s="23">
        <v>562.81370000000015</v>
      </c>
      <c r="AM34" s="23">
        <v>662.81370000000015</v>
      </c>
      <c r="AN34" s="23">
        <v>866.37381038457067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1488.2643000000003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635.8148666666666</v>
      </c>
      <c r="AL35" s="23">
        <v>635.8148666666666</v>
      </c>
      <c r="AM35" s="23">
        <v>735.8148666666666</v>
      </c>
      <c r="AN35" s="23">
        <v>939.37497705123712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1488.2643000000003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708.82553333333362</v>
      </c>
      <c r="AL36" s="23">
        <v>708.82553333333362</v>
      </c>
      <c r="AM36" s="23">
        <v>808.82553333333362</v>
      </c>
      <c r="AN36" s="23">
        <v>1012.3856437179041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1488.2643000000003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781.82670000000053</v>
      </c>
      <c r="AL37" s="23">
        <v>781.82670000000053</v>
      </c>
      <c r="AM37" s="23">
        <v>881.82670000000053</v>
      </c>
      <c r="AN37" s="23">
        <v>1085.3868103845712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1488.2643000000003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854.82786666666652</v>
      </c>
      <c r="AL38" s="23">
        <v>854.82786666666652</v>
      </c>
      <c r="AM38" s="23">
        <v>954.82786666666652</v>
      </c>
      <c r="AN38" s="23">
        <v>1158.3879770512372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1488.2643000000003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927.83853333333354</v>
      </c>
      <c r="AL39" s="23">
        <v>927.83853333333354</v>
      </c>
      <c r="AM39" s="23">
        <v>1027.8385333333335</v>
      </c>
      <c r="AN39" s="23">
        <v>1231.3986437179042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1488.2643000000003</v>
      </c>
      <c r="Y48" s="23">
        <v>511</v>
      </c>
      <c r="Z48" s="23">
        <v>108.03350000000002</v>
      </c>
      <c r="AA48" s="23">
        <v>302.95</v>
      </c>
      <c r="AB48" s="23">
        <v>454.45</v>
      </c>
      <c r="AC48" s="23">
        <v>205.11033333333336</v>
      </c>
      <c r="AD48" s="23">
        <v>1483.4933333333331</v>
      </c>
      <c r="AE48" s="23">
        <v>39.398533333333489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667</v>
      </c>
      <c r="V50" s="23">
        <f>$X$48</f>
        <v>1488.2643000000003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596</v>
      </c>
      <c r="V51" s="23">
        <f>$AC$48</f>
        <v>205.11033333333336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668</v>
      </c>
      <c r="V52" s="23">
        <f>$AE$48</f>
        <v>39.398533333333489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598</v>
      </c>
      <c r="V55" s="23">
        <f>$AD$48</f>
        <v>1483.4933333333331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5585.7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3.125" customWidth="1"/>
    <col min="24" max="24" width="12.2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669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201</v>
      </c>
      <c r="AA7" s="64">
        <v>0</v>
      </c>
      <c r="AB7" s="64">
        <v>203.56011038457052</v>
      </c>
      <c r="AC7" s="23">
        <v>775</v>
      </c>
      <c r="AD7" s="23">
        <v>116.91</v>
      </c>
      <c r="AE7" s="23">
        <v>310</v>
      </c>
      <c r="AF7" s="23">
        <v>3.500000000016712E-3</v>
      </c>
      <c r="AG7" s="23">
        <v>302.95</v>
      </c>
      <c r="AH7" s="23">
        <v>120.19</v>
      </c>
      <c r="AI7" s="23">
        <v>96.870083333333341</v>
      </c>
      <c r="AJ7" s="23">
        <v>212.09833333333333</v>
      </c>
      <c r="AK7" s="23">
        <v>215.47808333333342</v>
      </c>
      <c r="AL7" s="23">
        <v>541.07058333333339</v>
      </c>
      <c r="AM7" s="23">
        <v>576.14358333333337</v>
      </c>
      <c r="AN7" s="23">
        <v>779.70369371790389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138</v>
      </c>
      <c r="AA8" s="64">
        <v>0</v>
      </c>
      <c r="AB8" s="64">
        <v>203.56011038457052</v>
      </c>
      <c r="AC8" s="23">
        <v>775</v>
      </c>
      <c r="AD8" s="23">
        <v>148.51900000000001</v>
      </c>
      <c r="AE8" s="23">
        <v>373</v>
      </c>
      <c r="AF8" s="23">
        <v>3.500000000016712E-3</v>
      </c>
      <c r="AG8" s="23">
        <v>302.95</v>
      </c>
      <c r="AH8" s="23">
        <v>144.57999999999998</v>
      </c>
      <c r="AI8" s="23">
        <v>101.21875</v>
      </c>
      <c r="AJ8" s="23">
        <v>235.32499999999999</v>
      </c>
      <c r="AK8" s="23">
        <v>179.10374999999976</v>
      </c>
      <c r="AL8" s="23">
        <v>468.19291666666646</v>
      </c>
      <c r="AM8" s="23">
        <v>511.26342666666648</v>
      </c>
      <c r="AN8" s="23">
        <v>714.82353705123705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775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-1.0770833333335759</v>
      </c>
      <c r="AL9" s="23">
        <v>251.50791666666643</v>
      </c>
      <c r="AM9" s="23">
        <v>296.48795666666643</v>
      </c>
      <c r="AN9" s="23">
        <v>500.04806705123696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775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101.10358333333352</v>
      </c>
      <c r="AL10" s="23">
        <v>317.18441666666683</v>
      </c>
      <c r="AM10" s="23">
        <v>363.83150666666683</v>
      </c>
      <c r="AN10" s="23">
        <v>567.39161705123729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775</v>
      </c>
      <c r="AD11" s="23">
        <v>968.01480000000015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-579.43955000000005</v>
      </c>
      <c r="AL11" s="23">
        <v>-399.86288333333334</v>
      </c>
      <c r="AM11" s="23">
        <v>-269.86288333333334</v>
      </c>
      <c r="AN11" s="23">
        <v>-66.302772948762822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775</v>
      </c>
      <c r="AD12" s="23">
        <v>968.01480000000015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-474.46309166666651</v>
      </c>
      <c r="AL12" s="23">
        <v>-331.39059166666652</v>
      </c>
      <c r="AM12" s="23">
        <v>-206.39059166666652</v>
      </c>
      <c r="AN12" s="23">
        <v>-2.8304812820960024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775</v>
      </c>
      <c r="AD13" s="23">
        <v>968.01480000000015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-403.56775833333268</v>
      </c>
      <c r="AL13" s="23">
        <v>-296.99859166666602</v>
      </c>
      <c r="AM13" s="23">
        <v>-176.99859166666602</v>
      </c>
      <c r="AN13" s="23">
        <v>26.561518717904505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775</v>
      </c>
      <c r="AD14" s="23">
        <v>968.01480000000015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-425.94754999999986</v>
      </c>
      <c r="AL14" s="23">
        <v>-355.88254999999987</v>
      </c>
      <c r="AM14" s="23">
        <v>-240.88254999999987</v>
      </c>
      <c r="AN14" s="23">
        <v>-37.322439615429346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775</v>
      </c>
      <c r="AD15" s="23">
        <v>968.01480000000015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-355.44884166666634</v>
      </c>
      <c r="AL15" s="23">
        <v>-321.888008333333</v>
      </c>
      <c r="AM15" s="23">
        <v>-211.888008333333</v>
      </c>
      <c r="AN15" s="23">
        <v>-8.3278979487624838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775</v>
      </c>
      <c r="AD16" s="23">
        <v>968.01480000000015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-259.49396666666644</v>
      </c>
      <c r="AL16" s="23">
        <v>-259.49396666666644</v>
      </c>
      <c r="AM16" s="23">
        <v>-154.49396666666644</v>
      </c>
      <c r="AN16" s="23">
        <v>49.066143717904083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775</v>
      </c>
      <c r="AD17" s="23">
        <v>968.01480000000015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-179.32629999999926</v>
      </c>
      <c r="AL17" s="23">
        <v>-179.32629999999926</v>
      </c>
      <c r="AM17" s="23">
        <v>-79.326299999999264</v>
      </c>
      <c r="AN17" s="23">
        <v>124.23381038457126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775</v>
      </c>
      <c r="AD18" s="23">
        <v>968.01480000000015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-100.40863333333255</v>
      </c>
      <c r="AL18" s="23">
        <v>-100.40863333333255</v>
      </c>
      <c r="AM18" s="23">
        <v>-0.40863333333254559</v>
      </c>
      <c r="AN18" s="23">
        <v>203.15147705123798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775</v>
      </c>
      <c r="AD19" s="23">
        <v>968.01480000000015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-22.760966666665809</v>
      </c>
      <c r="AL19" s="23">
        <v>-22.760966666665809</v>
      </c>
      <c r="AM19" s="23">
        <v>77.239033333334191</v>
      </c>
      <c r="AN19" s="23">
        <v>280.79914371790471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775</v>
      </c>
      <c r="AD20" s="23">
        <v>968.01480000000015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53.896700000000237</v>
      </c>
      <c r="AL20" s="23">
        <v>53.896700000000237</v>
      </c>
      <c r="AM20" s="23">
        <v>153.89670000000024</v>
      </c>
      <c r="AN20" s="23">
        <v>357.45681038457076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775</v>
      </c>
      <c r="AD21" s="23">
        <v>968.01480000000015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131.74436666666725</v>
      </c>
      <c r="AL21" s="23">
        <v>131.74436666666725</v>
      </c>
      <c r="AM21" s="23">
        <v>231.74436666666725</v>
      </c>
      <c r="AN21" s="23">
        <v>435.30447705123777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775</v>
      </c>
      <c r="AD22" s="23">
        <v>968.01480000000015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208.55203333333384</v>
      </c>
      <c r="AL22" s="23">
        <v>208.55203333333384</v>
      </c>
      <c r="AM22" s="23">
        <v>308.55203333333384</v>
      </c>
      <c r="AN22" s="23">
        <v>512.11214371790436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775</v>
      </c>
      <c r="AD23" s="23">
        <v>968.01480000000015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284.30970000000025</v>
      </c>
      <c r="AL23" s="23">
        <v>284.30970000000025</v>
      </c>
      <c r="AM23" s="23">
        <v>384.30970000000025</v>
      </c>
      <c r="AN23" s="23">
        <v>587.86981038457077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775</v>
      </c>
      <c r="AD24" s="23">
        <v>968.01480000000015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359.01736666666648</v>
      </c>
      <c r="AL24" s="23">
        <v>359.01736666666648</v>
      </c>
      <c r="AM24" s="23">
        <v>459.01736666666648</v>
      </c>
      <c r="AN24" s="23">
        <v>662.577477051237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775</v>
      </c>
      <c r="AD25" s="23">
        <v>968.01480000000015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436.8750333333337</v>
      </c>
      <c r="AL25" s="23">
        <v>436.8750333333337</v>
      </c>
      <c r="AM25" s="23">
        <v>536.8750333333337</v>
      </c>
      <c r="AN25" s="23">
        <v>740.43514371790423</v>
      </c>
    </row>
    <row r="26" spans="1:40" ht="20.25" x14ac:dyDescent="0.3">
      <c r="A26" s="7" t="s">
        <v>64</v>
      </c>
      <c r="B26" s="6">
        <f>V57</f>
        <v>4200.1000000000004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775</v>
      </c>
      <c r="AD26" s="23">
        <v>968.01480000000015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525.48270000000002</v>
      </c>
      <c r="AL26" s="23">
        <v>525.48270000000002</v>
      </c>
      <c r="AM26" s="23">
        <v>625.48270000000002</v>
      </c>
      <c r="AN26" s="23">
        <v>829.04281038457054</v>
      </c>
    </row>
    <row r="27" spans="1:40" ht="20.25" x14ac:dyDescent="0.3">
      <c r="A27" s="7" t="s">
        <v>62</v>
      </c>
      <c r="B27" s="6">
        <f>B26*12</f>
        <v>50401.200000000004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775</v>
      </c>
      <c r="AD27" s="23">
        <v>968.01480000000015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614.0903666666668</v>
      </c>
      <c r="AL27" s="23">
        <v>614.0903666666668</v>
      </c>
      <c r="AM27" s="23">
        <v>714.0903666666668</v>
      </c>
      <c r="AN27" s="23">
        <v>917.65047705123732</v>
      </c>
    </row>
    <row r="28" spans="1:40" ht="20.25" x14ac:dyDescent="0.3">
      <c r="A28" s="7" t="s">
        <v>66</v>
      </c>
      <c r="B28" s="6">
        <f>B27/2080</f>
        <v>24.231346153846157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775</v>
      </c>
      <c r="AD28" s="23">
        <v>968.01480000000015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697.87803333333386</v>
      </c>
      <c r="AL28" s="23">
        <v>697.87803333333386</v>
      </c>
      <c r="AM28" s="23">
        <v>797.87803333333386</v>
      </c>
      <c r="AN28" s="23">
        <v>1001.4381437179044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775</v>
      </c>
      <c r="AD29" s="23">
        <v>968.01480000000015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803.05570000000034</v>
      </c>
      <c r="AL29" s="23">
        <v>803.05570000000034</v>
      </c>
      <c r="AM29" s="23">
        <v>903.05570000000034</v>
      </c>
      <c r="AN29" s="23">
        <v>1106.615810384571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775</v>
      </c>
      <c r="AD30" s="23">
        <v>968.01480000000015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901.18753333333416</v>
      </c>
      <c r="AL30" s="23">
        <v>901.18753333333416</v>
      </c>
      <c r="AM30" s="23">
        <v>1001.1875333333342</v>
      </c>
      <c r="AN30" s="23">
        <v>1204.7476437179048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775</v>
      </c>
      <c r="AD31" s="23">
        <v>968.01480000000015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994.36353333333409</v>
      </c>
      <c r="AL31" s="23">
        <v>994.36353333333409</v>
      </c>
      <c r="AM31" s="23">
        <v>1094.3635333333341</v>
      </c>
      <c r="AN31" s="23">
        <v>1297.9236437179047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775</v>
      </c>
      <c r="AD32" s="23">
        <v>968.01480000000015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1075.2813666666671</v>
      </c>
      <c r="AL32" s="23">
        <v>1075.2813666666671</v>
      </c>
      <c r="AM32" s="23">
        <v>1175.2813666666671</v>
      </c>
      <c r="AN32" s="23">
        <v>1378.8414770512377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775</v>
      </c>
      <c r="AD33" s="23">
        <v>968.01480000000015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1148.2920333333341</v>
      </c>
      <c r="AL33" s="23">
        <v>1148.2920333333341</v>
      </c>
      <c r="AM33" s="23">
        <v>1248.2920333333341</v>
      </c>
      <c r="AN33" s="23">
        <v>1451.8521437179047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775</v>
      </c>
      <c r="AD34" s="23">
        <v>968.01480000000015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1221.2932000000005</v>
      </c>
      <c r="AL34" s="23">
        <v>1221.2932000000005</v>
      </c>
      <c r="AM34" s="23">
        <v>1321.2932000000005</v>
      </c>
      <c r="AN34" s="23">
        <v>1524.8533103845712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775</v>
      </c>
      <c r="AD35" s="23">
        <v>968.01480000000015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1294.294366666667</v>
      </c>
      <c r="AL35" s="23">
        <v>1294.294366666667</v>
      </c>
      <c r="AM35" s="23">
        <v>1394.294366666667</v>
      </c>
      <c r="AN35" s="23">
        <v>1597.8544770512376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775</v>
      </c>
      <c r="AD36" s="23">
        <v>968.01480000000015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1367.305033333334</v>
      </c>
      <c r="AL36" s="23">
        <v>1367.305033333334</v>
      </c>
      <c r="AM36" s="23">
        <v>1467.305033333334</v>
      </c>
      <c r="AN36" s="23">
        <v>1670.8651437179046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775</v>
      </c>
      <c r="AD37" s="23">
        <v>968.01480000000015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1440.3062000000004</v>
      </c>
      <c r="AL37" s="23">
        <v>1440.3062000000004</v>
      </c>
      <c r="AM37" s="23">
        <v>1540.3062000000004</v>
      </c>
      <c r="AN37" s="23">
        <v>1743.8663103845711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775</v>
      </c>
      <c r="AD38" s="23">
        <v>968.01480000000015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1513.3073666666669</v>
      </c>
      <c r="AL38" s="23">
        <v>1513.3073666666669</v>
      </c>
      <c r="AM38" s="23">
        <v>1613.3073666666669</v>
      </c>
      <c r="AN38" s="23">
        <v>1816.8674770512375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775</v>
      </c>
      <c r="AD39" s="23">
        <v>968.01480000000015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1586.3180333333339</v>
      </c>
      <c r="AL39" s="23">
        <v>1586.3180333333339</v>
      </c>
      <c r="AM39" s="23">
        <v>1686.3180333333339</v>
      </c>
      <c r="AN39" s="23">
        <v>1889.8781437179045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775</v>
      </c>
      <c r="X48" s="23">
        <v>968.01480000000015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53.896700000000237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670</v>
      </c>
      <c r="V50" s="23">
        <f>$X$48</f>
        <v>968.01480000000015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</v>
      </c>
      <c r="V52" s="23">
        <f>$AE$48</f>
        <v>53.896700000000237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671</v>
      </c>
      <c r="V54" s="23">
        <f>$W$48</f>
        <v>775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6.125" customWidth="1"/>
    <col min="24" max="24" width="15.25" customWidth="1"/>
    <col min="25" max="26" width="13.375" customWidth="1"/>
    <col min="28" max="28" width="11.87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672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117.54380021796214</v>
      </c>
      <c r="AL11" s="23">
        <v>297.12046688462885</v>
      </c>
      <c r="AM11" s="23">
        <v>352.05950688462883</v>
      </c>
      <c r="AN11" s="23">
        <v>555.61961726919935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40.306708333333518</v>
      </c>
      <c r="AL12" s="23">
        <v>183.37920833333351</v>
      </c>
      <c r="AM12" s="23">
        <v>246.7054583333335</v>
      </c>
      <c r="AN12" s="23">
        <v>450.26556871790399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95.614041666667163</v>
      </c>
      <c r="AL13" s="23">
        <v>202.18320833333382</v>
      </c>
      <c r="AM13" s="23">
        <v>262.97640833333384</v>
      </c>
      <c r="AN13" s="23">
        <v>466.53651871790436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-756.82674999999972</v>
      </c>
      <c r="AL14" s="23">
        <v>-686.76174999999967</v>
      </c>
      <c r="AM14" s="23">
        <v>-571.76174999999967</v>
      </c>
      <c r="AN14" s="23">
        <v>-368.20163961542914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-686.32804166666665</v>
      </c>
      <c r="AL15" s="23">
        <v>-652.76720833333331</v>
      </c>
      <c r="AM15" s="23">
        <v>-542.76720833333331</v>
      </c>
      <c r="AN15" s="23">
        <v>-339.20709794876279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-608.78316666666615</v>
      </c>
      <c r="AL16" s="23">
        <v>-608.78316666666615</v>
      </c>
      <c r="AM16" s="23">
        <v>-503.78316666666615</v>
      </c>
      <c r="AN16" s="23">
        <v>-300.22305628209563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-528.61549999999943</v>
      </c>
      <c r="AL17" s="23">
        <v>-528.61549999999943</v>
      </c>
      <c r="AM17" s="23">
        <v>-428.61549999999943</v>
      </c>
      <c r="AN17" s="23">
        <v>-225.05538961542891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-449.69783333333226</v>
      </c>
      <c r="AL18" s="23">
        <v>-449.69783333333226</v>
      </c>
      <c r="AM18" s="23">
        <v>-349.69783333333226</v>
      </c>
      <c r="AN18" s="23">
        <v>-146.13772294876173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-372.05016666666597</v>
      </c>
      <c r="AL19" s="23">
        <v>-372.05016666666597</v>
      </c>
      <c r="AM19" s="23">
        <v>-272.05016666666597</v>
      </c>
      <c r="AN19" s="23">
        <v>-68.490056282095452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-295.39249999999947</v>
      </c>
      <c r="AL20" s="23">
        <v>-295.39249999999947</v>
      </c>
      <c r="AM20" s="23">
        <v>-195.39249999999947</v>
      </c>
      <c r="AN20" s="23">
        <v>8.1676103845710486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-217.54483333333292</v>
      </c>
      <c r="AL21" s="23">
        <v>-217.54483333333292</v>
      </c>
      <c r="AM21" s="23">
        <v>-117.54483333333292</v>
      </c>
      <c r="AN21" s="23">
        <v>86.015277051237604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-140.73716666666633</v>
      </c>
      <c r="AL22" s="23">
        <v>-140.73716666666633</v>
      </c>
      <c r="AM22" s="23">
        <v>-40.737166666666326</v>
      </c>
      <c r="AN22" s="23">
        <v>162.8229437179042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-64.979499999999916</v>
      </c>
      <c r="AL23" s="23">
        <v>-64.979499999999916</v>
      </c>
      <c r="AM23" s="23">
        <v>35.020500000000084</v>
      </c>
      <c r="AN23" s="23">
        <v>238.5806103845706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9.7281666666672209</v>
      </c>
      <c r="AL24" s="23">
        <v>9.7281666666672209</v>
      </c>
      <c r="AM24" s="23">
        <v>109.72816666666722</v>
      </c>
      <c r="AN24" s="23">
        <v>313.28827705123774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87.585833333333994</v>
      </c>
      <c r="AL25" s="23">
        <v>87.585833333333994</v>
      </c>
      <c r="AM25" s="23">
        <v>187.58583333333399</v>
      </c>
      <c r="AN25" s="23">
        <v>391.14594371790452</v>
      </c>
    </row>
    <row r="26" spans="1:40" ht="20.25" x14ac:dyDescent="0.3">
      <c r="A26" s="7" t="s">
        <v>64</v>
      </c>
      <c r="B26" s="6">
        <f>V57</f>
        <v>4892.9000000000005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176.8435000000004</v>
      </c>
      <c r="AL26" s="23">
        <v>176.8435000000004</v>
      </c>
      <c r="AM26" s="23">
        <v>276.8435000000004</v>
      </c>
      <c r="AN26" s="23">
        <v>480.40361038457092</v>
      </c>
    </row>
    <row r="27" spans="1:40" ht="20.25" x14ac:dyDescent="0.3">
      <c r="A27" s="7" t="s">
        <v>62</v>
      </c>
      <c r="B27" s="6">
        <f>B26*12</f>
        <v>58714.8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282.02116666666689</v>
      </c>
      <c r="AL27" s="23">
        <v>282.02116666666689</v>
      </c>
      <c r="AM27" s="23">
        <v>382.02116666666689</v>
      </c>
      <c r="AN27" s="23">
        <v>585.58127705123741</v>
      </c>
    </row>
    <row r="28" spans="1:40" ht="20.25" x14ac:dyDescent="0.3">
      <c r="A28" s="7" t="s">
        <v>66</v>
      </c>
      <c r="B28" s="6">
        <f>B27/2080</f>
        <v>28.228269230769232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387.19883333333382</v>
      </c>
      <c r="AL28" s="23">
        <v>387.19883333333382</v>
      </c>
      <c r="AM28" s="23">
        <v>487.19883333333382</v>
      </c>
      <c r="AN28" s="23">
        <v>690.75894371790434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492.37650000000031</v>
      </c>
      <c r="AL29" s="23">
        <v>492.37650000000031</v>
      </c>
      <c r="AM29" s="23">
        <v>592.37650000000031</v>
      </c>
      <c r="AN29" s="23">
        <v>795.93661038457083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590.50833333333412</v>
      </c>
      <c r="AL30" s="23">
        <v>590.50833333333412</v>
      </c>
      <c r="AM30" s="23">
        <v>690.50833333333412</v>
      </c>
      <c r="AN30" s="23">
        <v>894.06844371790464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683.68433333333405</v>
      </c>
      <c r="AL31" s="23">
        <v>683.68433333333405</v>
      </c>
      <c r="AM31" s="23">
        <v>783.68433333333405</v>
      </c>
      <c r="AN31" s="23">
        <v>987.24444371790457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764.60216666666702</v>
      </c>
      <c r="AL32" s="23">
        <v>764.60216666666702</v>
      </c>
      <c r="AM32" s="23">
        <v>864.60216666666702</v>
      </c>
      <c r="AN32" s="23">
        <v>1068.1622770512377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837.61283333333404</v>
      </c>
      <c r="AL33" s="23">
        <v>837.61283333333404</v>
      </c>
      <c r="AM33" s="23">
        <v>937.61283333333404</v>
      </c>
      <c r="AN33" s="23">
        <v>1141.1729437179047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910.61400000000049</v>
      </c>
      <c r="AL34" s="23">
        <v>910.61400000000049</v>
      </c>
      <c r="AM34" s="23">
        <v>1010.6140000000005</v>
      </c>
      <c r="AN34" s="23">
        <v>1214.1741103845711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983.61516666666694</v>
      </c>
      <c r="AL35" s="23">
        <v>983.61516666666694</v>
      </c>
      <c r="AM35" s="23">
        <v>1083.6151666666669</v>
      </c>
      <c r="AN35" s="23">
        <v>1287.1752770512376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1056.625833333334</v>
      </c>
      <c r="AL36" s="23">
        <v>1056.625833333334</v>
      </c>
      <c r="AM36" s="23">
        <v>1156.625833333334</v>
      </c>
      <c r="AN36" s="23">
        <v>1360.1859437179046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1129.6270000000004</v>
      </c>
      <c r="AL37" s="23">
        <v>1129.6270000000004</v>
      </c>
      <c r="AM37" s="23">
        <v>1229.6270000000004</v>
      </c>
      <c r="AN37" s="23">
        <v>1433.187110384571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1202.6281666666669</v>
      </c>
      <c r="AL38" s="23">
        <v>1202.6281666666669</v>
      </c>
      <c r="AM38" s="23">
        <v>1302.6281666666669</v>
      </c>
      <c r="AN38" s="23">
        <v>1506.1882770512375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1275.6388333333339</v>
      </c>
      <c r="AL39" s="23">
        <v>1275.6388333333339</v>
      </c>
      <c r="AM39" s="23">
        <v>1375.6388333333339</v>
      </c>
      <c r="AN39" s="23">
        <v>1579.1989437179045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452.71999999999997</v>
      </c>
      <c r="AC48" s="23">
        <v>182.96766666666667</v>
      </c>
      <c r="AD48" s="23">
        <v>1233.5466666666666</v>
      </c>
      <c r="AE48" s="23">
        <v>9.7281666666672209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452.71999999999997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523</v>
      </c>
      <c r="V52" s="23">
        <f>$AE$48</f>
        <v>9.7281666666672209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5" customWidth="1"/>
    <col min="24" max="24" width="12.2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0" customFormat="1" ht="129.75" customHeight="1" x14ac:dyDescent="0.45">
      <c r="A1" s="78" t="s">
        <v>780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1877.5746000000004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-1538.7070081153715</v>
      </c>
      <c r="AL14" s="23">
        <v>-1468.6420081153715</v>
      </c>
      <c r="AM14" s="23">
        <v>-1353.6420081153715</v>
      </c>
      <c r="AN14" s="23">
        <v>-1150.0818977308008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1877.5746000000004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-1519.2956956153712</v>
      </c>
      <c r="AL15" s="23">
        <v>-1485.7348622820377</v>
      </c>
      <c r="AM15" s="23">
        <v>-1375.7348622820377</v>
      </c>
      <c r="AN15" s="23">
        <v>-1172.1747518974671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1877.5746000000004</v>
      </c>
      <c r="AE16" s="23">
        <v>511</v>
      </c>
      <c r="AF16" s="23">
        <v>108.03350000000002</v>
      </c>
      <c r="AG16" s="23">
        <v>302.95</v>
      </c>
      <c r="AH16" s="23">
        <v>215.39000000000004</v>
      </c>
      <c r="AI16" s="23">
        <v>138.68233333333333</v>
      </c>
      <c r="AJ16" s="23">
        <v>733.65333333333342</v>
      </c>
      <c r="AK16" s="23">
        <v>-1470.051799782038</v>
      </c>
      <c r="AL16" s="23">
        <v>-1470.051799782038</v>
      </c>
      <c r="AM16" s="23">
        <v>-1365.051799782038</v>
      </c>
      <c r="AN16" s="23">
        <v>-1161.4916893974673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1877.5746000000004</v>
      </c>
      <c r="AE17" s="23">
        <v>511</v>
      </c>
      <c r="AF17" s="23">
        <v>108.03350000000002</v>
      </c>
      <c r="AG17" s="23">
        <v>302.95</v>
      </c>
      <c r="AH17" s="23">
        <v>240.39000000000004</v>
      </c>
      <c r="AI17" s="23">
        <v>144.21800000000002</v>
      </c>
      <c r="AJ17" s="23">
        <v>796.13999999999987</v>
      </c>
      <c r="AK17" s="23">
        <v>-1441.874133115371</v>
      </c>
      <c r="AL17" s="23">
        <v>-1441.874133115371</v>
      </c>
      <c r="AM17" s="23">
        <v>-1341.874133115371</v>
      </c>
      <c r="AN17" s="23">
        <v>-1138.3140227308004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1877.5746000000004</v>
      </c>
      <c r="AE18" s="23">
        <v>511</v>
      </c>
      <c r="AF18" s="23">
        <v>108.03350000000002</v>
      </c>
      <c r="AG18" s="23">
        <v>302.95</v>
      </c>
      <c r="AH18" s="23">
        <v>266.65000000000003</v>
      </c>
      <c r="AI18" s="23">
        <v>149.7536666666667</v>
      </c>
      <c r="AJ18" s="23">
        <v>858.62666666666678</v>
      </c>
      <c r="AK18" s="23">
        <v>-1414.9564664487043</v>
      </c>
      <c r="AL18" s="23">
        <v>-1414.9564664487043</v>
      </c>
      <c r="AM18" s="23">
        <v>-1314.9564664487043</v>
      </c>
      <c r="AN18" s="23">
        <v>-1111.3963560641337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1877.5746000000004</v>
      </c>
      <c r="AE19" s="23">
        <v>511</v>
      </c>
      <c r="AF19" s="23">
        <v>108.03350000000002</v>
      </c>
      <c r="AG19" s="23">
        <v>302.95</v>
      </c>
      <c r="AH19" s="23">
        <v>294.18000000000006</v>
      </c>
      <c r="AI19" s="23">
        <v>155.28933333333336</v>
      </c>
      <c r="AJ19" s="23">
        <v>921.11333333333346</v>
      </c>
      <c r="AK19" s="23">
        <v>-1601.2407666666668</v>
      </c>
      <c r="AL19" s="23">
        <v>-1601.2407666666668</v>
      </c>
      <c r="AM19" s="23">
        <v>-1501.2407666666668</v>
      </c>
      <c r="AN19" s="23">
        <v>-1297.6806562820962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1877.5746000000004</v>
      </c>
      <c r="AE20" s="23">
        <v>511</v>
      </c>
      <c r="AF20" s="23">
        <v>108.03350000000002</v>
      </c>
      <c r="AG20" s="23">
        <v>302.95</v>
      </c>
      <c r="AH20" s="23">
        <v>322.70000000000005</v>
      </c>
      <c r="AI20" s="23">
        <v>160.82500000000002</v>
      </c>
      <c r="AJ20" s="23">
        <v>983.60000000000014</v>
      </c>
      <c r="AK20" s="23">
        <v>-1524.5830999999998</v>
      </c>
      <c r="AL20" s="23">
        <v>-1524.5830999999998</v>
      </c>
      <c r="AM20" s="23">
        <v>-1424.5830999999998</v>
      </c>
      <c r="AN20" s="23">
        <v>-1221.0229896154292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1877.5746000000004</v>
      </c>
      <c r="AE21" s="23">
        <v>511</v>
      </c>
      <c r="AF21" s="23">
        <v>108.03350000000002</v>
      </c>
      <c r="AG21" s="23">
        <v>302.95</v>
      </c>
      <c r="AH21" s="23">
        <v>350.03000000000003</v>
      </c>
      <c r="AI21" s="23">
        <v>166.3606666666667</v>
      </c>
      <c r="AJ21" s="23">
        <v>1046.0866666666666</v>
      </c>
      <c r="AK21" s="23">
        <v>-1446.7354333333328</v>
      </c>
      <c r="AL21" s="23">
        <v>-1446.7354333333328</v>
      </c>
      <c r="AM21" s="23">
        <v>-1346.7354333333328</v>
      </c>
      <c r="AN21" s="23">
        <v>-1143.1753229487622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1877.5746000000004</v>
      </c>
      <c r="AE22" s="23">
        <v>511</v>
      </c>
      <c r="AF22" s="23">
        <v>108.03350000000002</v>
      </c>
      <c r="AG22" s="23">
        <v>302.95</v>
      </c>
      <c r="AH22" s="23">
        <v>378.40000000000003</v>
      </c>
      <c r="AI22" s="23">
        <v>171.89633333333336</v>
      </c>
      <c r="AJ22" s="23">
        <v>1108.5733333333333</v>
      </c>
      <c r="AK22" s="23">
        <v>-1369.9277666666662</v>
      </c>
      <c r="AL22" s="23">
        <v>-1369.9277666666662</v>
      </c>
      <c r="AM22" s="23">
        <v>-1269.9277666666662</v>
      </c>
      <c r="AN22" s="23">
        <v>-1066.3676562820956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1877.5746000000004</v>
      </c>
      <c r="AE23" s="23">
        <v>511</v>
      </c>
      <c r="AF23" s="23">
        <v>108.03350000000002</v>
      </c>
      <c r="AG23" s="23">
        <v>302.95</v>
      </c>
      <c r="AH23" s="23">
        <v>407.83000000000004</v>
      </c>
      <c r="AI23" s="23">
        <v>177.43200000000002</v>
      </c>
      <c r="AJ23" s="23">
        <v>1171.06</v>
      </c>
      <c r="AK23" s="23">
        <v>-1294.1801</v>
      </c>
      <c r="AL23" s="23">
        <v>-1294.1801</v>
      </c>
      <c r="AM23" s="23">
        <v>-1194.1801</v>
      </c>
      <c r="AN23" s="23">
        <v>-990.61998961542952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1877.5746000000004</v>
      </c>
      <c r="AE24" s="23">
        <v>511</v>
      </c>
      <c r="AF24" s="23">
        <v>108.03350000000002</v>
      </c>
      <c r="AG24" s="23">
        <v>302.95</v>
      </c>
      <c r="AH24" s="23">
        <v>438.3</v>
      </c>
      <c r="AI24" s="23">
        <v>182.96766666666667</v>
      </c>
      <c r="AJ24" s="23">
        <v>1233.5466666666666</v>
      </c>
      <c r="AK24" s="23">
        <v>-1219.4724333333338</v>
      </c>
      <c r="AL24" s="23">
        <v>-1219.4724333333338</v>
      </c>
      <c r="AM24" s="23">
        <v>-1119.4724333333338</v>
      </c>
      <c r="AN24" s="23">
        <v>-915.91232294876329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1877.5746000000004</v>
      </c>
      <c r="AE25" s="23">
        <v>511</v>
      </c>
      <c r="AF25" s="23">
        <v>108.03350000000002</v>
      </c>
      <c r="AG25" s="23">
        <v>302.95</v>
      </c>
      <c r="AH25" s="23">
        <v>465.61</v>
      </c>
      <c r="AI25" s="23">
        <v>188.50333333333336</v>
      </c>
      <c r="AJ25" s="23">
        <v>1296.0333333333333</v>
      </c>
      <c r="AK25" s="23">
        <v>-1141.6047666666659</v>
      </c>
      <c r="AL25" s="23">
        <v>-1141.6047666666659</v>
      </c>
      <c r="AM25" s="23">
        <v>-1041.6047666666659</v>
      </c>
      <c r="AN25" s="23">
        <v>-838.04465628209539</v>
      </c>
    </row>
    <row r="26" spans="1:40" ht="20.25" x14ac:dyDescent="0.3">
      <c r="A26" s="7" t="s">
        <v>64</v>
      </c>
      <c r="B26" s="6">
        <f>V57</f>
        <v>7496.67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1877.5746000000004</v>
      </c>
      <c r="AE26" s="23">
        <v>511</v>
      </c>
      <c r="AF26" s="23">
        <v>108.03350000000002</v>
      </c>
      <c r="AG26" s="23">
        <v>302.95</v>
      </c>
      <c r="AH26" s="23">
        <v>482.18</v>
      </c>
      <c r="AI26" s="23">
        <v>194.03900000000002</v>
      </c>
      <c r="AJ26" s="23">
        <v>1358.52</v>
      </c>
      <c r="AK26" s="23">
        <v>-1052.9971</v>
      </c>
      <c r="AL26" s="23">
        <v>-1052.9971</v>
      </c>
      <c r="AM26" s="23">
        <v>-952.99710000000005</v>
      </c>
      <c r="AN26" s="23">
        <v>-749.43698961542952</v>
      </c>
    </row>
    <row r="27" spans="1:40" ht="20.25" x14ac:dyDescent="0.3">
      <c r="A27" s="7" t="s">
        <v>62</v>
      </c>
      <c r="B27" s="6">
        <f>B26*12</f>
        <v>89960.040000000008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1877.5746000000004</v>
      </c>
      <c r="AE27" s="23">
        <v>511</v>
      </c>
      <c r="AF27" s="23">
        <v>108.03350000000002</v>
      </c>
      <c r="AG27" s="23">
        <v>302.95</v>
      </c>
      <c r="AH27" s="23">
        <v>498.75000000000006</v>
      </c>
      <c r="AI27" s="23">
        <v>199.57466666666667</v>
      </c>
      <c r="AJ27" s="23">
        <v>1421.0066666666667</v>
      </c>
      <c r="AK27" s="23">
        <v>-964.38943333333327</v>
      </c>
      <c r="AL27" s="23">
        <v>-964.38943333333327</v>
      </c>
      <c r="AM27" s="23">
        <v>-864.38943333333327</v>
      </c>
      <c r="AN27" s="23">
        <v>-660.82932294876275</v>
      </c>
    </row>
    <row r="28" spans="1:40" ht="20.25" x14ac:dyDescent="0.3">
      <c r="A28" s="7" t="s">
        <v>66</v>
      </c>
      <c r="B28" s="6">
        <f>B27/2080</f>
        <v>43.250019230769233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1877.5746000000004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-874.30176666666648</v>
      </c>
      <c r="AL28" s="23">
        <v>-874.30176666666648</v>
      </c>
      <c r="AM28" s="23">
        <v>-774.30176666666648</v>
      </c>
      <c r="AN28" s="23">
        <v>-570.74165628209596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1877.5746000000004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-769.1241</v>
      </c>
      <c r="AL29" s="23">
        <v>-769.1241</v>
      </c>
      <c r="AM29" s="23">
        <v>-669.1241</v>
      </c>
      <c r="AN29" s="23">
        <v>-465.56398961542948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1877.5746000000004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-670.99226666666618</v>
      </c>
      <c r="AL30" s="23">
        <v>-670.99226666666618</v>
      </c>
      <c r="AM30" s="23">
        <v>-570.99226666666618</v>
      </c>
      <c r="AN30" s="23">
        <v>-367.43215628209566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1877.5746000000004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-577.81626666666671</v>
      </c>
      <c r="AL31" s="23">
        <v>-577.81626666666671</v>
      </c>
      <c r="AM31" s="23">
        <v>-477.81626666666671</v>
      </c>
      <c r="AN31" s="23">
        <v>-274.25615628209619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1877.5746000000004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-496.89843333333374</v>
      </c>
      <c r="AL32" s="23">
        <v>-496.89843333333374</v>
      </c>
      <c r="AM32" s="23">
        <v>-396.89843333333374</v>
      </c>
      <c r="AN32" s="23">
        <v>-193.33832294876322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1877.5746000000004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-423.88776666666672</v>
      </c>
      <c r="AL33" s="23">
        <v>-423.88776666666672</v>
      </c>
      <c r="AM33" s="23">
        <v>-323.88776666666672</v>
      </c>
      <c r="AN33" s="23">
        <v>-120.3276562820962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1877.5746000000004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-350.88659999999982</v>
      </c>
      <c r="AL34" s="23">
        <v>-350.88659999999982</v>
      </c>
      <c r="AM34" s="23">
        <v>-250.88659999999982</v>
      </c>
      <c r="AN34" s="23">
        <v>-47.326489615429296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1877.5746000000004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-277.88543333333382</v>
      </c>
      <c r="AL35" s="23">
        <v>-277.88543333333382</v>
      </c>
      <c r="AM35" s="23">
        <v>-177.88543333333382</v>
      </c>
      <c r="AN35" s="23">
        <v>25.674677051236699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1877.5746000000004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-204.8747666666668</v>
      </c>
      <c r="AL36" s="23">
        <v>-204.8747666666668</v>
      </c>
      <c r="AM36" s="23">
        <v>-104.8747666666668</v>
      </c>
      <c r="AN36" s="23">
        <v>98.68534371790372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1877.5746000000004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-131.8735999999999</v>
      </c>
      <c r="AL37" s="23">
        <v>-131.8735999999999</v>
      </c>
      <c r="AM37" s="23">
        <v>-31.873599999999897</v>
      </c>
      <c r="AN37" s="23">
        <v>171.68651038457062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1877.5746000000004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-58.872433333333902</v>
      </c>
      <c r="AL38" s="23">
        <v>-58.872433333333902</v>
      </c>
      <c r="AM38" s="23">
        <v>41.127566666666098</v>
      </c>
      <c r="AN38" s="23">
        <v>244.68767705123662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1877.5746000000004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14.138233333333119</v>
      </c>
      <c r="AL39" s="23">
        <v>14.138233333333119</v>
      </c>
      <c r="AM39" s="23">
        <v>114.13823333333312</v>
      </c>
      <c r="AN39" s="23">
        <v>317.69834371790364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1877.5746000000004</v>
      </c>
      <c r="Y48" s="23">
        <v>511</v>
      </c>
      <c r="Z48" s="23">
        <v>108.03350000000002</v>
      </c>
      <c r="AA48" s="23">
        <v>302.95</v>
      </c>
      <c r="AB48" s="23">
        <v>513.84</v>
      </c>
      <c r="AC48" s="23">
        <v>251.87033333333335</v>
      </c>
      <c r="AD48" s="23">
        <v>2459.2633333333333</v>
      </c>
      <c r="AE48" s="23">
        <v>14.138233333333119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781</v>
      </c>
      <c r="V50" s="23">
        <f>$X$48</f>
        <v>1877.5746000000004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782</v>
      </c>
      <c r="V51" s="23">
        <f>$AC$48</f>
        <v>251.87033333333335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741</v>
      </c>
      <c r="V52" s="23">
        <f>$AE$48</f>
        <v>14.138233333333119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783</v>
      </c>
      <c r="V55" s="23">
        <f>$AD$48</f>
        <v>2459.2633333333333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7496.67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" customWidth="1"/>
    <col min="24" max="24" width="12.2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673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279</v>
      </c>
      <c r="AA3" s="49">
        <v>292</v>
      </c>
      <c r="AB3" s="49">
        <v>100</v>
      </c>
      <c r="AC3" s="23">
        <v>93.6</v>
      </c>
      <c r="AD3" s="23">
        <v>0</v>
      </c>
      <c r="AE3" s="23">
        <v>232</v>
      </c>
      <c r="AF3" s="23">
        <v>3.500000000016712E-3</v>
      </c>
      <c r="AG3" s="23">
        <v>302.95</v>
      </c>
      <c r="AH3" s="23">
        <v>0</v>
      </c>
      <c r="AI3" s="23">
        <v>86.528250000000014</v>
      </c>
      <c r="AJ3" s="23">
        <v>96.135000000000005</v>
      </c>
      <c r="AK3" s="23">
        <v>1015.48325</v>
      </c>
      <c r="AL3" s="23">
        <v>1451.8165833333333</v>
      </c>
      <c r="AM3" s="23">
        <v>1451.8165833333333</v>
      </c>
      <c r="AN3" s="23">
        <v>1551.8165833333333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47.78</v>
      </c>
      <c r="AI4" s="23">
        <v>89.375250000000008</v>
      </c>
      <c r="AJ4" s="23">
        <v>109.39500000000001</v>
      </c>
      <c r="AK4" s="23">
        <v>504.90327083333341</v>
      </c>
      <c r="AL4" s="23">
        <v>940.00827083333343</v>
      </c>
      <c r="AM4" s="23">
        <v>940.00827083333343</v>
      </c>
      <c r="AN4" s="23">
        <v>1040.0082708333334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68.299999999999983</v>
      </c>
      <c r="AI5" s="23">
        <v>95.42225000000002</v>
      </c>
      <c r="AJ5" s="23">
        <v>122.65500000000002</v>
      </c>
      <c r="AK5" s="23">
        <v>483.20422916666689</v>
      </c>
      <c r="AL5" s="23">
        <v>881.8050625000003</v>
      </c>
      <c r="AM5" s="23">
        <v>881.8050625000003</v>
      </c>
      <c r="AN5" s="23">
        <v>981.8050625000003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90.919999999999987</v>
      </c>
      <c r="AI6" s="23">
        <v>89.475500000000011</v>
      </c>
      <c r="AJ6" s="23">
        <v>189.79</v>
      </c>
      <c r="AK6" s="23">
        <v>313.52605021796217</v>
      </c>
      <c r="AL6" s="23">
        <v>675.62271688462874</v>
      </c>
      <c r="AM6" s="23">
        <v>708.64329688462874</v>
      </c>
      <c r="AN6" s="23">
        <v>912.20340726919926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116.38</v>
      </c>
      <c r="AI7" s="23">
        <v>94.870083333333341</v>
      </c>
      <c r="AJ7" s="23">
        <v>212.09833333333333</v>
      </c>
      <c r="AK7" s="23">
        <v>273.28808333333336</v>
      </c>
      <c r="AL7" s="23">
        <v>598.88058333333333</v>
      </c>
      <c r="AM7" s="23">
        <v>633.95358333333331</v>
      </c>
      <c r="AN7" s="23">
        <v>837.51369371790383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140.76999999999998</v>
      </c>
      <c r="AI8" s="23">
        <v>99.268749999999997</v>
      </c>
      <c r="AJ8" s="23">
        <v>235.32499999999999</v>
      </c>
      <c r="AK8" s="23">
        <v>238.86374999999975</v>
      </c>
      <c r="AL8" s="23">
        <v>527.9529166666664</v>
      </c>
      <c r="AM8" s="23">
        <v>571.02342666666641</v>
      </c>
      <c r="AN8" s="23">
        <v>774.58353705123693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167.05</v>
      </c>
      <c r="AI9" s="23">
        <v>101.81741666666667</v>
      </c>
      <c r="AJ9" s="23">
        <v>258.55166666666668</v>
      </c>
      <c r="AK9" s="23">
        <v>134.7329166666666</v>
      </c>
      <c r="AL9" s="23">
        <v>387.31791666666663</v>
      </c>
      <c r="AM9" s="23">
        <v>432.29795666666666</v>
      </c>
      <c r="AN9" s="23">
        <v>635.85806705123719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195.22</v>
      </c>
      <c r="AI10" s="23">
        <v>109.31608333333334</v>
      </c>
      <c r="AJ10" s="23">
        <v>281.77833333333336</v>
      </c>
      <c r="AK10" s="23">
        <v>236.91358333333324</v>
      </c>
      <c r="AL10" s="23">
        <v>452.99441666666655</v>
      </c>
      <c r="AM10" s="23">
        <v>499.64150666666654</v>
      </c>
      <c r="AN10" s="23">
        <v>703.20161705123701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855.78120000000013</v>
      </c>
      <c r="AE11" s="23">
        <v>511</v>
      </c>
      <c r="AF11" s="23">
        <v>15.155000000000015</v>
      </c>
      <c r="AG11" s="23">
        <v>302.95</v>
      </c>
      <c r="AH11" s="23">
        <v>222.99</v>
      </c>
      <c r="AI11" s="23">
        <v>116.81475</v>
      </c>
      <c r="AJ11" s="23">
        <v>305.00500000000005</v>
      </c>
      <c r="AK11" s="23">
        <v>-331.39594999999963</v>
      </c>
      <c r="AL11" s="23">
        <v>-151.81928333333295</v>
      </c>
      <c r="AM11" s="23">
        <v>-21.819283333332947</v>
      </c>
      <c r="AN11" s="23">
        <v>181.74082705123757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855.78120000000013</v>
      </c>
      <c r="AE12" s="23">
        <v>511</v>
      </c>
      <c r="AF12" s="23">
        <v>15.155000000000015</v>
      </c>
      <c r="AG12" s="23">
        <v>302.95</v>
      </c>
      <c r="AH12" s="23">
        <v>252.54999999999998</v>
      </c>
      <c r="AI12" s="23">
        <v>123.67245833333334</v>
      </c>
      <c r="AJ12" s="23">
        <v>341.05083333333334</v>
      </c>
      <c r="AK12" s="23">
        <v>-230.65949166666678</v>
      </c>
      <c r="AL12" s="23">
        <v>-87.58699166666679</v>
      </c>
      <c r="AM12" s="23">
        <v>37.41300833333321</v>
      </c>
      <c r="AN12" s="23">
        <v>240.97311871790373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855.78120000000013</v>
      </c>
      <c r="AE13" s="23">
        <v>511</v>
      </c>
      <c r="AF13" s="23">
        <v>15.155000000000015</v>
      </c>
      <c r="AG13" s="23">
        <v>302.95</v>
      </c>
      <c r="AH13" s="23">
        <v>262.88</v>
      </c>
      <c r="AI13" s="23">
        <v>127.40379166666669</v>
      </c>
      <c r="AJ13" s="23">
        <v>439.62416666666661</v>
      </c>
      <c r="AK13" s="23">
        <v>-170.09415833333287</v>
      </c>
      <c r="AL13" s="23">
        <v>-63.52499166666621</v>
      </c>
      <c r="AM13" s="23">
        <v>56.47500833333379</v>
      </c>
      <c r="AN13" s="23">
        <v>260.03511871790431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855.78120000000013</v>
      </c>
      <c r="AE14" s="23">
        <v>511</v>
      </c>
      <c r="AF14" s="23">
        <v>108.03350000000002</v>
      </c>
      <c r="AG14" s="23">
        <v>302.95</v>
      </c>
      <c r="AH14" s="23">
        <v>262.88</v>
      </c>
      <c r="AI14" s="23">
        <v>131.11425</v>
      </c>
      <c r="AJ14" s="23">
        <v>538.61500000000001</v>
      </c>
      <c r="AK14" s="23">
        <v>-192.47395000000051</v>
      </c>
      <c r="AL14" s="23">
        <v>-122.40895000000052</v>
      </c>
      <c r="AM14" s="23">
        <v>-7.408950000000516</v>
      </c>
      <c r="AN14" s="23">
        <v>196.15116038457001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855.78120000000013</v>
      </c>
      <c r="AE15" s="23">
        <v>511</v>
      </c>
      <c r="AF15" s="23">
        <v>108.03350000000002</v>
      </c>
      <c r="AG15" s="23">
        <v>302.95</v>
      </c>
      <c r="AH15" s="23">
        <v>262.88</v>
      </c>
      <c r="AI15" s="23">
        <v>134.82470833333332</v>
      </c>
      <c r="AJ15" s="23">
        <v>637.60583333333329</v>
      </c>
      <c r="AK15" s="23">
        <v>-121.97524166666699</v>
      </c>
      <c r="AL15" s="23">
        <v>-88.414408333333654</v>
      </c>
      <c r="AM15" s="23">
        <v>21.585591666666346</v>
      </c>
      <c r="AN15" s="23">
        <v>225.14570205123687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855.78120000000013</v>
      </c>
      <c r="AE16" s="23">
        <v>511</v>
      </c>
      <c r="AF16" s="23">
        <v>108.03350000000002</v>
      </c>
      <c r="AG16" s="23">
        <v>302.95</v>
      </c>
      <c r="AH16" s="23">
        <v>221.37</v>
      </c>
      <c r="AI16" s="23">
        <v>138.68233333333333</v>
      </c>
      <c r="AJ16" s="23">
        <v>733.65333333333342</v>
      </c>
      <c r="AK16" s="23">
        <v>-7.1703666666667232</v>
      </c>
      <c r="AL16" s="23">
        <v>-7.1703666666667232</v>
      </c>
      <c r="AM16" s="23">
        <v>97.829633333333277</v>
      </c>
      <c r="AN16" s="23">
        <v>301.3897437179038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855.78120000000013</v>
      </c>
      <c r="AE17" s="23">
        <v>511</v>
      </c>
      <c r="AF17" s="23">
        <v>108.03350000000002</v>
      </c>
      <c r="AG17" s="23">
        <v>302.95</v>
      </c>
      <c r="AH17" s="23">
        <v>246.38</v>
      </c>
      <c r="AI17" s="23">
        <v>144.21800000000002</v>
      </c>
      <c r="AJ17" s="23">
        <v>796.13999999999987</v>
      </c>
      <c r="AK17" s="23">
        <v>72.997299999999996</v>
      </c>
      <c r="AL17" s="23">
        <v>72.997299999999996</v>
      </c>
      <c r="AM17" s="23">
        <v>172.9973</v>
      </c>
      <c r="AN17" s="23">
        <v>376.55741038457052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855.78120000000013</v>
      </c>
      <c r="AE18" s="23">
        <v>511</v>
      </c>
      <c r="AF18" s="23">
        <v>108.03350000000002</v>
      </c>
      <c r="AG18" s="23">
        <v>302.95</v>
      </c>
      <c r="AH18" s="23">
        <v>272.64</v>
      </c>
      <c r="AI18" s="23">
        <v>149.7536666666667</v>
      </c>
      <c r="AJ18" s="23">
        <v>858.62666666666678</v>
      </c>
      <c r="AK18" s="23">
        <v>151.91496666666717</v>
      </c>
      <c r="AL18" s="23">
        <v>151.91496666666717</v>
      </c>
      <c r="AM18" s="23">
        <v>251.91496666666717</v>
      </c>
      <c r="AN18" s="23">
        <v>455.47507705123769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855.78120000000013</v>
      </c>
      <c r="AE19" s="23">
        <v>511</v>
      </c>
      <c r="AF19" s="23">
        <v>108.03350000000002</v>
      </c>
      <c r="AG19" s="23">
        <v>302.95</v>
      </c>
      <c r="AH19" s="23">
        <v>300.16999999999996</v>
      </c>
      <c r="AI19" s="23">
        <v>155.28933333333336</v>
      </c>
      <c r="AJ19" s="23">
        <v>921.11333333333346</v>
      </c>
      <c r="AK19" s="23">
        <v>229.56263333333345</v>
      </c>
      <c r="AL19" s="23">
        <v>229.56263333333345</v>
      </c>
      <c r="AM19" s="23">
        <v>329.56263333333345</v>
      </c>
      <c r="AN19" s="23">
        <v>533.12274371790397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855.78120000000013</v>
      </c>
      <c r="AE20" s="23">
        <v>511</v>
      </c>
      <c r="AF20" s="23">
        <v>108.03350000000002</v>
      </c>
      <c r="AG20" s="23">
        <v>302.95</v>
      </c>
      <c r="AH20" s="23">
        <v>328.75</v>
      </c>
      <c r="AI20" s="23">
        <v>160.82500000000002</v>
      </c>
      <c r="AJ20" s="23">
        <v>983.60000000000014</v>
      </c>
      <c r="AK20" s="23">
        <v>306.16030000000001</v>
      </c>
      <c r="AL20" s="23">
        <v>306.16030000000001</v>
      </c>
      <c r="AM20" s="23">
        <v>406.16030000000001</v>
      </c>
      <c r="AN20" s="23">
        <v>609.72041038457053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855.78120000000013</v>
      </c>
      <c r="AE21" s="23">
        <v>511</v>
      </c>
      <c r="AF21" s="23">
        <v>108.03350000000002</v>
      </c>
      <c r="AG21" s="23">
        <v>302.95</v>
      </c>
      <c r="AH21" s="23">
        <v>356.02</v>
      </c>
      <c r="AI21" s="23">
        <v>166.3606666666667</v>
      </c>
      <c r="AJ21" s="23">
        <v>1046.0866666666666</v>
      </c>
      <c r="AK21" s="23">
        <v>384.06796666666696</v>
      </c>
      <c r="AL21" s="23">
        <v>384.06796666666696</v>
      </c>
      <c r="AM21" s="23">
        <v>484.06796666666696</v>
      </c>
      <c r="AN21" s="23">
        <v>687.62807705123748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855.78120000000013</v>
      </c>
      <c r="AE22" s="23">
        <v>511</v>
      </c>
      <c r="AF22" s="23">
        <v>108.03350000000002</v>
      </c>
      <c r="AG22" s="23">
        <v>302.95</v>
      </c>
      <c r="AH22" s="23">
        <v>384.39</v>
      </c>
      <c r="AI22" s="23">
        <v>171.89633333333336</v>
      </c>
      <c r="AJ22" s="23">
        <v>1108.5733333333333</v>
      </c>
      <c r="AK22" s="23">
        <v>460.87563333333355</v>
      </c>
      <c r="AL22" s="23">
        <v>460.87563333333355</v>
      </c>
      <c r="AM22" s="23">
        <v>560.87563333333355</v>
      </c>
      <c r="AN22" s="23">
        <v>764.43574371790407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855.78120000000013</v>
      </c>
      <c r="AE23" s="23">
        <v>511</v>
      </c>
      <c r="AF23" s="23">
        <v>108.03350000000002</v>
      </c>
      <c r="AG23" s="23">
        <v>302.95</v>
      </c>
      <c r="AH23" s="23">
        <v>413.80999999999995</v>
      </c>
      <c r="AI23" s="23">
        <v>177.43200000000002</v>
      </c>
      <c r="AJ23" s="23">
        <v>1171.06</v>
      </c>
      <c r="AK23" s="23">
        <v>536.63329999999996</v>
      </c>
      <c r="AL23" s="23">
        <v>536.63329999999996</v>
      </c>
      <c r="AM23" s="23">
        <v>636.63329999999996</v>
      </c>
      <c r="AN23" s="23">
        <v>840.19341038457048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855.78120000000013</v>
      </c>
      <c r="AE24" s="23">
        <v>511</v>
      </c>
      <c r="AF24" s="23">
        <v>108.03350000000002</v>
      </c>
      <c r="AG24" s="23">
        <v>302.95</v>
      </c>
      <c r="AH24" s="23">
        <v>444.28</v>
      </c>
      <c r="AI24" s="23">
        <v>182.96766666666667</v>
      </c>
      <c r="AJ24" s="23">
        <v>1233.5466666666666</v>
      </c>
      <c r="AK24" s="23">
        <v>611.34096666666619</v>
      </c>
      <c r="AL24" s="23">
        <v>611.34096666666619</v>
      </c>
      <c r="AM24" s="23">
        <v>711.34096666666619</v>
      </c>
      <c r="AN24" s="23">
        <v>914.90107705123671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855.78120000000013</v>
      </c>
      <c r="AE25" s="23">
        <v>511</v>
      </c>
      <c r="AF25" s="23">
        <v>108.03350000000002</v>
      </c>
      <c r="AG25" s="23">
        <v>302.95</v>
      </c>
      <c r="AH25" s="23">
        <v>471.59999999999997</v>
      </c>
      <c r="AI25" s="23">
        <v>188.50333333333336</v>
      </c>
      <c r="AJ25" s="23">
        <v>1296.0333333333333</v>
      </c>
      <c r="AK25" s="23">
        <v>689.19863333333342</v>
      </c>
      <c r="AL25" s="23">
        <v>689.19863333333342</v>
      </c>
      <c r="AM25" s="23">
        <v>789.19863333333342</v>
      </c>
      <c r="AN25" s="23">
        <v>992.75874371790394</v>
      </c>
    </row>
    <row r="26" spans="1:40" ht="20.25" x14ac:dyDescent="0.3">
      <c r="A26" s="7" t="s">
        <v>64</v>
      </c>
      <c r="B26" s="6">
        <f>V57</f>
        <v>3680.4999999999995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855.78120000000013</v>
      </c>
      <c r="AE26" s="23">
        <v>511</v>
      </c>
      <c r="AF26" s="23">
        <v>108.03350000000002</v>
      </c>
      <c r="AG26" s="23">
        <v>302.95</v>
      </c>
      <c r="AH26" s="23">
        <v>488.16999999999996</v>
      </c>
      <c r="AI26" s="23">
        <v>194.03900000000002</v>
      </c>
      <c r="AJ26" s="23">
        <v>1358.52</v>
      </c>
      <c r="AK26" s="23">
        <v>777.80629999999974</v>
      </c>
      <c r="AL26" s="23">
        <v>777.80629999999974</v>
      </c>
      <c r="AM26" s="23">
        <v>877.80629999999974</v>
      </c>
      <c r="AN26" s="23">
        <v>1081.3664103845704</v>
      </c>
    </row>
    <row r="27" spans="1:40" ht="20.25" x14ac:dyDescent="0.3">
      <c r="A27" s="7" t="s">
        <v>62</v>
      </c>
      <c r="B27" s="6">
        <f>B26*12</f>
        <v>44165.999999999993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855.78120000000013</v>
      </c>
      <c r="AE27" s="23">
        <v>511</v>
      </c>
      <c r="AF27" s="23">
        <v>108.03350000000002</v>
      </c>
      <c r="AG27" s="23">
        <v>302.95</v>
      </c>
      <c r="AH27" s="23">
        <v>504.74</v>
      </c>
      <c r="AI27" s="23">
        <v>199.57466666666667</v>
      </c>
      <c r="AJ27" s="23">
        <v>1421.0066666666667</v>
      </c>
      <c r="AK27" s="23">
        <v>866.41396666666606</v>
      </c>
      <c r="AL27" s="23">
        <v>866.41396666666606</v>
      </c>
      <c r="AM27" s="23">
        <v>966.41396666666606</v>
      </c>
      <c r="AN27" s="23">
        <v>1169.9740770512367</v>
      </c>
    </row>
    <row r="28" spans="1:40" ht="20.25" x14ac:dyDescent="0.3">
      <c r="A28" s="7" t="s">
        <v>66</v>
      </c>
      <c r="B28" s="6">
        <f>B27/2080</f>
        <v>21.233653846153842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855.78120000000013</v>
      </c>
      <c r="AE28" s="23">
        <v>511</v>
      </c>
      <c r="AF28" s="23">
        <v>108.03350000000002</v>
      </c>
      <c r="AG28" s="23">
        <v>302.95</v>
      </c>
      <c r="AH28" s="23">
        <v>557.02</v>
      </c>
      <c r="AI28" s="23">
        <v>205.11033333333336</v>
      </c>
      <c r="AJ28" s="23">
        <v>1483.4933333333331</v>
      </c>
      <c r="AK28" s="23">
        <v>919.31163333333325</v>
      </c>
      <c r="AL28" s="23">
        <v>919.31163333333325</v>
      </c>
      <c r="AM28" s="23">
        <v>1019.3116333333332</v>
      </c>
      <c r="AN28" s="23">
        <v>1222.8717437179039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855.78120000000013</v>
      </c>
      <c r="AE29" s="23">
        <v>511</v>
      </c>
      <c r="AF29" s="23">
        <v>108.03350000000002</v>
      </c>
      <c r="AG29" s="23">
        <v>302.95</v>
      </c>
      <c r="AH29" s="23">
        <v>557.02</v>
      </c>
      <c r="AI29" s="23">
        <v>210.64600000000002</v>
      </c>
      <c r="AJ29" s="23">
        <v>1545.98</v>
      </c>
      <c r="AK29" s="23">
        <v>1024.4892999999997</v>
      </c>
      <c r="AL29" s="23">
        <v>1024.4892999999997</v>
      </c>
      <c r="AM29" s="23">
        <v>1124.4892999999997</v>
      </c>
      <c r="AN29" s="23">
        <v>1328.0494103845704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855.78120000000013</v>
      </c>
      <c r="AE30" s="23">
        <v>511</v>
      </c>
      <c r="AF30" s="23">
        <v>108.03350000000002</v>
      </c>
      <c r="AG30" s="23">
        <v>302.95</v>
      </c>
      <c r="AH30" s="23">
        <v>557.02</v>
      </c>
      <c r="AI30" s="23">
        <v>215.81083333333336</v>
      </c>
      <c r="AJ30" s="23">
        <v>1615.8833333333334</v>
      </c>
      <c r="AK30" s="23">
        <v>1122.6211333333335</v>
      </c>
      <c r="AL30" s="23">
        <v>1122.6211333333335</v>
      </c>
      <c r="AM30" s="23">
        <v>1222.6211333333335</v>
      </c>
      <c r="AN30" s="23">
        <v>1426.1812437179042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855.78120000000013</v>
      </c>
      <c r="AE31" s="23">
        <v>511</v>
      </c>
      <c r="AF31" s="23">
        <v>108.03350000000002</v>
      </c>
      <c r="AG31" s="23">
        <v>302.95</v>
      </c>
      <c r="AH31" s="23">
        <v>557.02</v>
      </c>
      <c r="AI31" s="23">
        <v>220.71483333333336</v>
      </c>
      <c r="AJ31" s="23">
        <v>1695.7033333333334</v>
      </c>
      <c r="AK31" s="23">
        <v>1215.7971333333335</v>
      </c>
      <c r="AL31" s="23">
        <v>1215.7971333333335</v>
      </c>
      <c r="AM31" s="23">
        <v>1315.7971333333335</v>
      </c>
      <c r="AN31" s="23">
        <v>1519.3572437179041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855.78120000000013</v>
      </c>
      <c r="AE32" s="23">
        <v>511</v>
      </c>
      <c r="AF32" s="23">
        <v>108.03350000000002</v>
      </c>
      <c r="AG32" s="23">
        <v>302.95</v>
      </c>
      <c r="AH32" s="23">
        <v>557.02</v>
      </c>
      <c r="AI32" s="23">
        <v>224.97366666666667</v>
      </c>
      <c r="AJ32" s="23">
        <v>1783.8566666666666</v>
      </c>
      <c r="AK32" s="23">
        <v>1296.7149666666664</v>
      </c>
      <c r="AL32" s="23">
        <v>1296.7149666666664</v>
      </c>
      <c r="AM32" s="23">
        <v>1396.7149666666664</v>
      </c>
      <c r="AN32" s="23">
        <v>1600.2750770512371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855.78120000000013</v>
      </c>
      <c r="AE33" s="23">
        <v>511</v>
      </c>
      <c r="AF33" s="23">
        <v>108.03350000000002</v>
      </c>
      <c r="AG33" s="23">
        <v>302.95</v>
      </c>
      <c r="AH33" s="23">
        <v>557.02</v>
      </c>
      <c r="AI33" s="23">
        <v>228.81633333333335</v>
      </c>
      <c r="AJ33" s="23">
        <v>1880.3433333333332</v>
      </c>
      <c r="AK33" s="23">
        <v>1369.7256333333335</v>
      </c>
      <c r="AL33" s="23">
        <v>1369.7256333333335</v>
      </c>
      <c r="AM33" s="23">
        <v>1469.7256333333335</v>
      </c>
      <c r="AN33" s="23">
        <v>1673.2857437179041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855.78120000000013</v>
      </c>
      <c r="AE34" s="23">
        <v>511</v>
      </c>
      <c r="AF34" s="23">
        <v>108.03350000000002</v>
      </c>
      <c r="AG34" s="23">
        <v>302.95</v>
      </c>
      <c r="AH34" s="23">
        <v>557.02</v>
      </c>
      <c r="AI34" s="23">
        <v>232.6585</v>
      </c>
      <c r="AJ34" s="23">
        <v>1976.83</v>
      </c>
      <c r="AK34" s="23">
        <v>1442.7267999999999</v>
      </c>
      <c r="AL34" s="23">
        <v>1442.7267999999999</v>
      </c>
      <c r="AM34" s="23">
        <v>1542.7267999999999</v>
      </c>
      <c r="AN34" s="23">
        <v>1746.2869103845705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855.78120000000013</v>
      </c>
      <c r="AE35" s="23">
        <v>511</v>
      </c>
      <c r="AF35" s="23">
        <v>108.03350000000002</v>
      </c>
      <c r="AG35" s="23">
        <v>302.95</v>
      </c>
      <c r="AH35" s="23">
        <v>557.02</v>
      </c>
      <c r="AI35" s="23">
        <v>236.50066666666669</v>
      </c>
      <c r="AJ35" s="23">
        <v>2073.3166666666666</v>
      </c>
      <c r="AK35" s="23">
        <v>1515.7279666666664</v>
      </c>
      <c r="AL35" s="23">
        <v>1515.7279666666664</v>
      </c>
      <c r="AM35" s="23">
        <v>1615.7279666666664</v>
      </c>
      <c r="AN35" s="23">
        <v>1819.288077051237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855.78120000000013</v>
      </c>
      <c r="AE36" s="23">
        <v>511</v>
      </c>
      <c r="AF36" s="23">
        <v>108.03350000000002</v>
      </c>
      <c r="AG36" s="23">
        <v>302.95</v>
      </c>
      <c r="AH36" s="23">
        <v>557.02</v>
      </c>
      <c r="AI36" s="23">
        <v>240.34333333333336</v>
      </c>
      <c r="AJ36" s="23">
        <v>2169.8033333333333</v>
      </c>
      <c r="AK36" s="23">
        <v>1588.7386333333334</v>
      </c>
      <c r="AL36" s="23">
        <v>1588.7386333333334</v>
      </c>
      <c r="AM36" s="23">
        <v>1688.7386333333334</v>
      </c>
      <c r="AN36" s="23">
        <v>1892.298743717904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855.78120000000013</v>
      </c>
      <c r="AE37" s="23">
        <v>511</v>
      </c>
      <c r="AF37" s="23">
        <v>108.03350000000002</v>
      </c>
      <c r="AG37" s="23">
        <v>302.95</v>
      </c>
      <c r="AH37" s="23">
        <v>557.02</v>
      </c>
      <c r="AI37" s="23">
        <v>244.18550000000002</v>
      </c>
      <c r="AJ37" s="23">
        <v>2266.29</v>
      </c>
      <c r="AK37" s="23">
        <v>1661.7397999999998</v>
      </c>
      <c r="AL37" s="23">
        <v>1661.7397999999998</v>
      </c>
      <c r="AM37" s="23">
        <v>1761.7397999999998</v>
      </c>
      <c r="AN37" s="23">
        <v>1965.2999103845705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855.78120000000013</v>
      </c>
      <c r="AE38" s="23">
        <v>511</v>
      </c>
      <c r="AF38" s="23">
        <v>108.03350000000002</v>
      </c>
      <c r="AG38" s="23">
        <v>302.95</v>
      </c>
      <c r="AH38" s="23">
        <v>557.02</v>
      </c>
      <c r="AI38" s="23">
        <v>248.02766666666668</v>
      </c>
      <c r="AJ38" s="23">
        <v>2362.7766666666666</v>
      </c>
      <c r="AK38" s="23">
        <v>1734.7409666666663</v>
      </c>
      <c r="AL38" s="23">
        <v>1734.7409666666663</v>
      </c>
      <c r="AM38" s="23">
        <v>1834.7409666666663</v>
      </c>
      <c r="AN38" s="23">
        <v>2038.3010770512369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855.78120000000013</v>
      </c>
      <c r="AE39" s="23">
        <v>511</v>
      </c>
      <c r="AF39" s="23">
        <v>108.03350000000002</v>
      </c>
      <c r="AG39" s="23">
        <v>302.95</v>
      </c>
      <c r="AH39" s="23">
        <v>557.02</v>
      </c>
      <c r="AI39" s="23">
        <v>251.87033333333335</v>
      </c>
      <c r="AJ39" s="23">
        <v>2459.2633333333333</v>
      </c>
      <c r="AK39" s="23">
        <v>1807.7516333333333</v>
      </c>
      <c r="AL39" s="23">
        <v>1807.7516333333333</v>
      </c>
      <c r="AM39" s="23">
        <v>1907.7516333333333</v>
      </c>
      <c r="AN39" s="23">
        <v>2111.3117437179039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855.78120000000013</v>
      </c>
      <c r="Y48" s="23">
        <v>511</v>
      </c>
      <c r="Z48" s="23">
        <v>108.03350000000002</v>
      </c>
      <c r="AA48" s="23">
        <v>302.95</v>
      </c>
      <c r="AB48" s="23">
        <v>246.38</v>
      </c>
      <c r="AC48" s="23">
        <v>144.21800000000002</v>
      </c>
      <c r="AD48" s="23">
        <v>796.13999999999987</v>
      </c>
      <c r="AE48" s="23">
        <v>72.997299999999996</v>
      </c>
      <c r="AF48" s="26"/>
      <c r="AG48" s="26"/>
      <c r="AH48" s="26"/>
    </row>
    <row r="49" spans="21:34" ht="17.25" x14ac:dyDescent="0.3">
      <c r="U49" s="26" t="s">
        <v>572</v>
      </c>
      <c r="V49" s="23">
        <f>$AB$48</f>
        <v>246.38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633</v>
      </c>
      <c r="V50" s="23">
        <f>$X$48</f>
        <v>855.78120000000013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674</v>
      </c>
      <c r="V52" s="23">
        <f>$AE$48</f>
        <v>72.997299999999996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3680.4999999999995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31" max="31" width="12.375" customWidth="1"/>
    <col min="32" max="32" width="13.5" customWidth="1"/>
    <col min="33" max="33" width="11.625" customWidth="1"/>
    <col min="34" max="34" width="14.25" customWidth="1"/>
    <col min="39" max="41" width="13.75" customWidth="1"/>
    <col min="42" max="42" width="14.125" customWidth="1"/>
  </cols>
  <sheetData>
    <row r="1" spans="1:40" s="51" customFormat="1" ht="129.75" customHeight="1" x14ac:dyDescent="0.45">
      <c r="A1" s="78" t="s">
        <v>837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47.78</v>
      </c>
      <c r="AI4" s="23">
        <v>90.125250000000008</v>
      </c>
      <c r="AJ4" s="23">
        <v>109.39500000000001</v>
      </c>
      <c r="AK4" s="23">
        <v>497.75327083333354</v>
      </c>
      <c r="AL4" s="23">
        <v>932.85827083333356</v>
      </c>
      <c r="AM4" s="23">
        <v>932.85827083333356</v>
      </c>
      <c r="AN4" s="23">
        <v>1032.8582708333336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68.299999999999983</v>
      </c>
      <c r="AI5" s="23">
        <v>96.17225000000002</v>
      </c>
      <c r="AJ5" s="23">
        <v>122.65500000000002</v>
      </c>
      <c r="AK5" s="23">
        <v>476.0542291666668</v>
      </c>
      <c r="AL5" s="23">
        <v>874.65506250000021</v>
      </c>
      <c r="AM5" s="23">
        <v>874.65506250000021</v>
      </c>
      <c r="AN5" s="23">
        <v>974.65506250000021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90.919999999999987</v>
      </c>
      <c r="AI6" s="23">
        <v>89.475500000000011</v>
      </c>
      <c r="AJ6" s="23">
        <v>189.79</v>
      </c>
      <c r="AK6" s="23">
        <v>313.52605021796217</v>
      </c>
      <c r="AL6" s="23">
        <v>675.62271688462874</v>
      </c>
      <c r="AM6" s="23">
        <v>708.64329688462874</v>
      </c>
      <c r="AN6" s="23">
        <v>912.20340726919926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116.38</v>
      </c>
      <c r="AI7" s="23">
        <v>94.670083333333338</v>
      </c>
      <c r="AJ7" s="23">
        <v>212.09833333333333</v>
      </c>
      <c r="AK7" s="23">
        <v>278.28023771796188</v>
      </c>
      <c r="AL7" s="23">
        <v>603.87273771796185</v>
      </c>
      <c r="AM7" s="23">
        <v>638.94573771796183</v>
      </c>
      <c r="AN7" s="23">
        <v>842.50584810253235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140.76999999999998</v>
      </c>
      <c r="AI8" s="23">
        <v>100.76875</v>
      </c>
      <c r="AJ8" s="23">
        <v>235.32499999999999</v>
      </c>
      <c r="AK8" s="23">
        <v>259.06848771796194</v>
      </c>
      <c r="AL8" s="23">
        <v>548.15765438462859</v>
      </c>
      <c r="AM8" s="23">
        <v>591.2281643846286</v>
      </c>
      <c r="AN8" s="23">
        <v>794.78827476919912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167.05</v>
      </c>
      <c r="AI9" s="23">
        <v>101.81741666666667</v>
      </c>
      <c r="AJ9" s="23">
        <v>258.55166666666668</v>
      </c>
      <c r="AK9" s="23">
        <v>45.350258551295383</v>
      </c>
      <c r="AL9" s="23">
        <v>297.93525855129542</v>
      </c>
      <c r="AM9" s="23">
        <v>342.91529855129545</v>
      </c>
      <c r="AN9" s="23">
        <v>546.47540893586597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733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195.22</v>
      </c>
      <c r="AI10" s="23">
        <v>109.31608333333334</v>
      </c>
      <c r="AJ10" s="23">
        <v>281.77833333333336</v>
      </c>
      <c r="AK10" s="23">
        <v>146.91358333333324</v>
      </c>
      <c r="AL10" s="23">
        <v>362.99441666666655</v>
      </c>
      <c r="AM10" s="23">
        <v>409.64150666666654</v>
      </c>
      <c r="AN10" s="23">
        <v>613.20161705123701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733</v>
      </c>
      <c r="AD11" s="23">
        <v>904.88340000000017</v>
      </c>
      <c r="AE11" s="23">
        <v>511</v>
      </c>
      <c r="AF11" s="23">
        <v>15.155000000000015</v>
      </c>
      <c r="AG11" s="23">
        <v>302.95</v>
      </c>
      <c r="AH11" s="23">
        <v>222.99</v>
      </c>
      <c r="AI11" s="23">
        <v>116.81475</v>
      </c>
      <c r="AJ11" s="23">
        <v>305.00500000000005</v>
      </c>
      <c r="AK11" s="23">
        <v>-470.4981499999999</v>
      </c>
      <c r="AL11" s="23">
        <v>-290.92148333333319</v>
      </c>
      <c r="AM11" s="23">
        <v>-160.92148333333319</v>
      </c>
      <c r="AN11" s="23">
        <v>42.638627051237336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733</v>
      </c>
      <c r="AD12" s="23">
        <v>904.88340000000017</v>
      </c>
      <c r="AE12" s="23">
        <v>511</v>
      </c>
      <c r="AF12" s="23">
        <v>15.155000000000015</v>
      </c>
      <c r="AG12" s="23">
        <v>302.95</v>
      </c>
      <c r="AH12" s="23">
        <v>252.54999999999998</v>
      </c>
      <c r="AI12" s="23">
        <v>123.67245833333334</v>
      </c>
      <c r="AJ12" s="23">
        <v>341.05083333333334</v>
      </c>
      <c r="AK12" s="23">
        <v>-369.76169166666705</v>
      </c>
      <c r="AL12" s="23">
        <v>-226.68919166666706</v>
      </c>
      <c r="AM12" s="23">
        <v>-101.68919166666706</v>
      </c>
      <c r="AN12" s="23">
        <v>101.87091871790346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733</v>
      </c>
      <c r="AD13" s="23">
        <v>904.88340000000017</v>
      </c>
      <c r="AE13" s="23">
        <v>511</v>
      </c>
      <c r="AF13" s="23">
        <v>15.155000000000015</v>
      </c>
      <c r="AG13" s="23">
        <v>302.95</v>
      </c>
      <c r="AH13" s="23">
        <v>262.88</v>
      </c>
      <c r="AI13" s="23">
        <v>127.40379166666669</v>
      </c>
      <c r="AJ13" s="23">
        <v>439.62416666666661</v>
      </c>
      <c r="AK13" s="23">
        <v>-309.19635833333314</v>
      </c>
      <c r="AL13" s="23">
        <v>-202.62719166666648</v>
      </c>
      <c r="AM13" s="23">
        <v>-82.627191666666477</v>
      </c>
      <c r="AN13" s="23">
        <v>120.93291871790404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733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262.88</v>
      </c>
      <c r="AI14" s="23">
        <v>131.11425</v>
      </c>
      <c r="AJ14" s="23">
        <v>538.61500000000001</v>
      </c>
      <c r="AK14" s="23">
        <v>-331.57615000000033</v>
      </c>
      <c r="AL14" s="23">
        <v>-261.51115000000033</v>
      </c>
      <c r="AM14" s="23">
        <v>-146.51115000000033</v>
      </c>
      <c r="AN14" s="23">
        <v>57.048960384570194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733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262.88</v>
      </c>
      <c r="AI15" s="23">
        <v>134.82470833333332</v>
      </c>
      <c r="AJ15" s="23">
        <v>637.60583333333329</v>
      </c>
      <c r="AK15" s="23">
        <v>-261.07744166666726</v>
      </c>
      <c r="AL15" s="23">
        <v>-227.51660833333392</v>
      </c>
      <c r="AM15" s="23">
        <v>-117.51660833333392</v>
      </c>
      <c r="AN15" s="23">
        <v>86.043502051236601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733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221.37</v>
      </c>
      <c r="AI16" s="23">
        <v>138.68233333333333</v>
      </c>
      <c r="AJ16" s="23">
        <v>733.65333333333342</v>
      </c>
      <c r="AK16" s="23">
        <v>-146.27256666666653</v>
      </c>
      <c r="AL16" s="23">
        <v>-146.27256666666653</v>
      </c>
      <c r="AM16" s="23">
        <v>-41.272566666666535</v>
      </c>
      <c r="AN16" s="23">
        <v>162.28754371790399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733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246.38</v>
      </c>
      <c r="AI17" s="23">
        <v>144.21800000000002</v>
      </c>
      <c r="AJ17" s="23">
        <v>796.13999999999987</v>
      </c>
      <c r="AK17" s="23">
        <v>-66.104899999999816</v>
      </c>
      <c r="AL17" s="23">
        <v>-66.104899999999816</v>
      </c>
      <c r="AM17" s="23">
        <v>33.895100000000184</v>
      </c>
      <c r="AN17" s="23">
        <v>237.45521038457071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733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272.64</v>
      </c>
      <c r="AI18" s="23">
        <v>149.7536666666667</v>
      </c>
      <c r="AJ18" s="23">
        <v>858.62666666666678</v>
      </c>
      <c r="AK18" s="23">
        <v>12.812766666667358</v>
      </c>
      <c r="AL18" s="23">
        <v>12.812766666667358</v>
      </c>
      <c r="AM18" s="23">
        <v>112.81276666666736</v>
      </c>
      <c r="AN18" s="23">
        <v>316.37287705123788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733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300.16999999999996</v>
      </c>
      <c r="AI19" s="23">
        <v>155.28933333333336</v>
      </c>
      <c r="AJ19" s="23">
        <v>921.11333333333346</v>
      </c>
      <c r="AK19" s="23">
        <v>90.46043333333364</v>
      </c>
      <c r="AL19" s="23">
        <v>90.46043333333364</v>
      </c>
      <c r="AM19" s="23">
        <v>190.46043333333364</v>
      </c>
      <c r="AN19" s="23">
        <v>394.02054371790416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733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328.75</v>
      </c>
      <c r="AI20" s="23">
        <v>160.82500000000002</v>
      </c>
      <c r="AJ20" s="23">
        <v>983.60000000000014</v>
      </c>
      <c r="AK20" s="23">
        <v>167.05810000000019</v>
      </c>
      <c r="AL20" s="23">
        <v>167.05810000000019</v>
      </c>
      <c r="AM20" s="23">
        <v>267.05810000000019</v>
      </c>
      <c r="AN20" s="23">
        <v>470.61821038457072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733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356.02</v>
      </c>
      <c r="AI21" s="23">
        <v>166.3606666666667</v>
      </c>
      <c r="AJ21" s="23">
        <v>1046.0866666666666</v>
      </c>
      <c r="AK21" s="23">
        <v>244.9657666666667</v>
      </c>
      <c r="AL21" s="23">
        <v>244.9657666666667</v>
      </c>
      <c r="AM21" s="23">
        <v>344.9657666666667</v>
      </c>
      <c r="AN21" s="23">
        <v>548.52587705123722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733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384.39</v>
      </c>
      <c r="AI22" s="23">
        <v>171.89633333333336</v>
      </c>
      <c r="AJ22" s="23">
        <v>1108.5733333333333</v>
      </c>
      <c r="AK22" s="23">
        <v>321.77343333333329</v>
      </c>
      <c r="AL22" s="23">
        <v>321.77343333333329</v>
      </c>
      <c r="AM22" s="23">
        <v>421.77343333333329</v>
      </c>
      <c r="AN22" s="23">
        <v>625.33354371790381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733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413.80999999999995</v>
      </c>
      <c r="AI23" s="23">
        <v>177.43200000000002</v>
      </c>
      <c r="AJ23" s="23">
        <v>1171.06</v>
      </c>
      <c r="AK23" s="23">
        <v>397.5310999999997</v>
      </c>
      <c r="AL23" s="23">
        <v>397.5310999999997</v>
      </c>
      <c r="AM23" s="23">
        <v>497.5310999999997</v>
      </c>
      <c r="AN23" s="23">
        <v>701.09121038457022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733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444.28</v>
      </c>
      <c r="AI24" s="23">
        <v>182.96766666666667</v>
      </c>
      <c r="AJ24" s="23">
        <v>1233.5466666666666</v>
      </c>
      <c r="AK24" s="23">
        <v>472.23876666666683</v>
      </c>
      <c r="AL24" s="23">
        <v>472.23876666666683</v>
      </c>
      <c r="AM24" s="23">
        <v>572.23876666666683</v>
      </c>
      <c r="AN24" s="23">
        <v>775.79887705123735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733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471.59999999999997</v>
      </c>
      <c r="AI25" s="23">
        <v>188.50333333333336</v>
      </c>
      <c r="AJ25" s="23">
        <v>1296.0333333333333</v>
      </c>
      <c r="AK25" s="23">
        <v>550.09643333333361</v>
      </c>
      <c r="AL25" s="23">
        <v>550.09643333333361</v>
      </c>
      <c r="AM25" s="23">
        <v>650.09643333333361</v>
      </c>
      <c r="AN25" s="23">
        <v>853.65654371790413</v>
      </c>
    </row>
    <row r="26" spans="1:40" ht="20.25" x14ac:dyDescent="0.3">
      <c r="A26" s="7" t="s">
        <v>64</v>
      </c>
      <c r="B26" s="6">
        <f>V57</f>
        <v>3853.7000000000007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733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488.16999999999996</v>
      </c>
      <c r="AI26" s="23">
        <v>194.03900000000002</v>
      </c>
      <c r="AJ26" s="23">
        <v>1358.52</v>
      </c>
      <c r="AK26" s="23">
        <v>638.70409999999993</v>
      </c>
      <c r="AL26" s="23">
        <v>638.70409999999993</v>
      </c>
      <c r="AM26" s="23">
        <v>738.70409999999993</v>
      </c>
      <c r="AN26" s="23">
        <v>942.26421038457045</v>
      </c>
    </row>
    <row r="27" spans="1:40" ht="20.25" x14ac:dyDescent="0.3">
      <c r="A27" s="7" t="s">
        <v>62</v>
      </c>
      <c r="B27" s="6">
        <f>B26*12</f>
        <v>46244.400000000009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733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504.74</v>
      </c>
      <c r="AI27" s="23">
        <v>199.57466666666667</v>
      </c>
      <c r="AJ27" s="23">
        <v>1421.0066666666667</v>
      </c>
      <c r="AK27" s="23">
        <v>727.3117666666667</v>
      </c>
      <c r="AL27" s="23">
        <v>727.3117666666667</v>
      </c>
      <c r="AM27" s="23">
        <v>827.3117666666667</v>
      </c>
      <c r="AN27" s="23">
        <v>1030.8718770512373</v>
      </c>
    </row>
    <row r="28" spans="1:40" ht="20.25" x14ac:dyDescent="0.3">
      <c r="A28" s="7" t="s">
        <v>66</v>
      </c>
      <c r="B28" s="6">
        <f>B27/2080</f>
        <v>22.23288461538462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733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557.02</v>
      </c>
      <c r="AI28" s="23">
        <v>205.11033333333336</v>
      </c>
      <c r="AJ28" s="23">
        <v>1483.4933333333331</v>
      </c>
      <c r="AK28" s="23">
        <v>780.20943333333344</v>
      </c>
      <c r="AL28" s="23">
        <v>780.20943333333344</v>
      </c>
      <c r="AM28" s="23">
        <v>880.20943333333344</v>
      </c>
      <c r="AN28" s="23">
        <v>1083.7695437179041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733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557.02</v>
      </c>
      <c r="AI29" s="23">
        <v>210.64600000000002</v>
      </c>
      <c r="AJ29" s="23">
        <v>1545.98</v>
      </c>
      <c r="AK29" s="23">
        <v>885.38709999999992</v>
      </c>
      <c r="AL29" s="23">
        <v>885.38709999999992</v>
      </c>
      <c r="AM29" s="23">
        <v>985.38709999999992</v>
      </c>
      <c r="AN29" s="23">
        <v>1188.9472103845706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733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557.02</v>
      </c>
      <c r="AI30" s="23">
        <v>215.81083333333336</v>
      </c>
      <c r="AJ30" s="23">
        <v>1615.8833333333334</v>
      </c>
      <c r="AK30" s="23">
        <v>983.51893333333373</v>
      </c>
      <c r="AL30" s="23">
        <v>983.51893333333373</v>
      </c>
      <c r="AM30" s="23">
        <v>1083.5189333333337</v>
      </c>
      <c r="AN30" s="23">
        <v>1287.0790437179044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733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557.02</v>
      </c>
      <c r="AI31" s="23">
        <v>220.71483333333336</v>
      </c>
      <c r="AJ31" s="23">
        <v>1695.7033333333334</v>
      </c>
      <c r="AK31" s="23">
        <v>1076.6949333333337</v>
      </c>
      <c r="AL31" s="23">
        <v>1076.6949333333337</v>
      </c>
      <c r="AM31" s="23">
        <v>1176.6949333333337</v>
      </c>
      <c r="AN31" s="23">
        <v>1380.2550437179043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733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557.02</v>
      </c>
      <c r="AI32" s="23">
        <v>224.97366666666667</v>
      </c>
      <c r="AJ32" s="23">
        <v>1783.8566666666666</v>
      </c>
      <c r="AK32" s="23">
        <v>1157.6127666666666</v>
      </c>
      <c r="AL32" s="23">
        <v>1157.6127666666666</v>
      </c>
      <c r="AM32" s="23">
        <v>1257.6127666666666</v>
      </c>
      <c r="AN32" s="23">
        <v>1461.1728770512373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733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557.02</v>
      </c>
      <c r="AI33" s="23">
        <v>228.81633333333335</v>
      </c>
      <c r="AJ33" s="23">
        <v>1880.3433333333332</v>
      </c>
      <c r="AK33" s="23">
        <v>1230.6234333333337</v>
      </c>
      <c r="AL33" s="23">
        <v>1230.6234333333337</v>
      </c>
      <c r="AM33" s="23">
        <v>1330.6234333333337</v>
      </c>
      <c r="AN33" s="23">
        <v>1534.1835437179043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733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557.02</v>
      </c>
      <c r="AI34" s="23">
        <v>232.6585</v>
      </c>
      <c r="AJ34" s="23">
        <v>1976.83</v>
      </c>
      <c r="AK34" s="23">
        <v>1303.6246000000001</v>
      </c>
      <c r="AL34" s="23">
        <v>1303.6246000000001</v>
      </c>
      <c r="AM34" s="23">
        <v>1403.6246000000001</v>
      </c>
      <c r="AN34" s="23">
        <v>1607.1847103845707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733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557.02</v>
      </c>
      <c r="AI35" s="23">
        <v>236.50066666666669</v>
      </c>
      <c r="AJ35" s="23">
        <v>2073.3166666666666</v>
      </c>
      <c r="AK35" s="23">
        <v>1376.6257666666666</v>
      </c>
      <c r="AL35" s="23">
        <v>1376.6257666666666</v>
      </c>
      <c r="AM35" s="23">
        <v>1476.6257666666666</v>
      </c>
      <c r="AN35" s="23">
        <v>1680.1858770512372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733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557.02</v>
      </c>
      <c r="AI36" s="23">
        <v>240.34333333333336</v>
      </c>
      <c r="AJ36" s="23">
        <v>2169.8033333333333</v>
      </c>
      <c r="AK36" s="23">
        <v>1449.6364333333336</v>
      </c>
      <c r="AL36" s="23">
        <v>1449.6364333333336</v>
      </c>
      <c r="AM36" s="23">
        <v>1549.6364333333336</v>
      </c>
      <c r="AN36" s="23">
        <v>1753.1965437179042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733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557.02</v>
      </c>
      <c r="AI37" s="23">
        <v>244.18550000000002</v>
      </c>
      <c r="AJ37" s="23">
        <v>2266.29</v>
      </c>
      <c r="AK37" s="23">
        <v>1522.6376</v>
      </c>
      <c r="AL37" s="23">
        <v>1522.6376</v>
      </c>
      <c r="AM37" s="23">
        <v>1622.6376</v>
      </c>
      <c r="AN37" s="23">
        <v>1826.1977103845707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733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557.02</v>
      </c>
      <c r="AI38" s="23">
        <v>248.02766666666668</v>
      </c>
      <c r="AJ38" s="23">
        <v>2362.7766666666666</v>
      </c>
      <c r="AK38" s="23">
        <v>1595.6387666666665</v>
      </c>
      <c r="AL38" s="23">
        <v>1595.6387666666665</v>
      </c>
      <c r="AM38" s="23">
        <v>1695.6387666666665</v>
      </c>
      <c r="AN38" s="23">
        <v>1899.1988770512371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733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557.02</v>
      </c>
      <c r="AI39" s="23">
        <v>251.87033333333335</v>
      </c>
      <c r="AJ39" s="23">
        <v>2459.2633333333333</v>
      </c>
      <c r="AK39" s="23">
        <v>1668.6494333333335</v>
      </c>
      <c r="AL39" s="23">
        <v>1668.6494333333335</v>
      </c>
      <c r="AM39" s="23">
        <v>1768.6494333333335</v>
      </c>
      <c r="AN39" s="23">
        <v>1972.2095437179041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733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272.64</v>
      </c>
      <c r="AC48" s="23">
        <v>149.7536666666667</v>
      </c>
      <c r="AD48" s="23">
        <v>858.62666666666678</v>
      </c>
      <c r="AE48" s="23">
        <v>12.812766666667358</v>
      </c>
      <c r="AF48" s="26"/>
      <c r="AG48" s="26"/>
      <c r="AH48" s="26"/>
    </row>
    <row r="49" spans="21:34" ht="17.25" x14ac:dyDescent="0.3">
      <c r="U49" s="26" t="s">
        <v>838</v>
      </c>
      <c r="V49" s="23">
        <f>$AB$48</f>
        <v>272.64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839</v>
      </c>
      <c r="V52" s="23">
        <f>$AE$48</f>
        <v>12.812766666667358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779</v>
      </c>
      <c r="V54" s="23">
        <f>$W$48</f>
        <v>733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6" max="26" width="11.5" customWidth="1"/>
    <col min="28" max="28" width="11.625" customWidth="1"/>
    <col min="29" max="29" width="11.75" customWidth="1"/>
    <col min="30" max="30" width="13.87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3" customFormat="1" ht="129.75" customHeight="1" x14ac:dyDescent="0.45">
      <c r="A1" s="78" t="s">
        <v>675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71.81</v>
      </c>
      <c r="AI5" s="23">
        <v>95.42225000000002</v>
      </c>
      <c r="AJ5" s="23">
        <v>122.65500000000002</v>
      </c>
      <c r="AK5" s="23">
        <v>479.6942291666669</v>
      </c>
      <c r="AL5" s="23">
        <v>878.29506250000031</v>
      </c>
      <c r="AM5" s="23">
        <v>878.29506250000031</v>
      </c>
      <c r="AN5" s="23">
        <v>978.29506250000031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94.43</v>
      </c>
      <c r="AI6" s="23">
        <v>89.475500000000011</v>
      </c>
      <c r="AJ6" s="23">
        <v>189.79</v>
      </c>
      <c r="AK6" s="23">
        <v>310.01605021796217</v>
      </c>
      <c r="AL6" s="23">
        <v>672.11271688462875</v>
      </c>
      <c r="AM6" s="23">
        <v>705.13329688462875</v>
      </c>
      <c r="AN6" s="23">
        <v>908.69340726919927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119.89000000000001</v>
      </c>
      <c r="AI7" s="23">
        <v>94.670083333333338</v>
      </c>
      <c r="AJ7" s="23">
        <v>212.09833333333333</v>
      </c>
      <c r="AK7" s="23">
        <v>274.77023771796189</v>
      </c>
      <c r="AL7" s="23">
        <v>600.36273771796186</v>
      </c>
      <c r="AM7" s="23">
        <v>635.43573771796184</v>
      </c>
      <c r="AN7" s="23">
        <v>838.99584810253236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144.28</v>
      </c>
      <c r="AI8" s="23">
        <v>100.76875</v>
      </c>
      <c r="AJ8" s="23">
        <v>235.32499999999999</v>
      </c>
      <c r="AK8" s="23">
        <v>255.55848771796195</v>
      </c>
      <c r="AL8" s="23">
        <v>544.64765438462859</v>
      </c>
      <c r="AM8" s="23">
        <v>587.71816438462861</v>
      </c>
      <c r="AN8" s="23">
        <v>791.27827476919913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170.56</v>
      </c>
      <c r="AI9" s="23">
        <v>101.81741666666667</v>
      </c>
      <c r="AJ9" s="23">
        <v>258.55166666666668</v>
      </c>
      <c r="AK9" s="23">
        <v>41.840258551295392</v>
      </c>
      <c r="AL9" s="23">
        <v>294.42525855129543</v>
      </c>
      <c r="AM9" s="23">
        <v>339.40529855129546</v>
      </c>
      <c r="AN9" s="23">
        <v>542.96540893586598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198.73000000000002</v>
      </c>
      <c r="AI10" s="23">
        <v>109.31608333333334</v>
      </c>
      <c r="AJ10" s="23">
        <v>281.77833333333336</v>
      </c>
      <c r="AK10" s="23">
        <v>92.933529384628855</v>
      </c>
      <c r="AL10" s="23">
        <v>309.01436271796217</v>
      </c>
      <c r="AM10" s="23">
        <v>355.66145271796216</v>
      </c>
      <c r="AN10" s="23">
        <v>559.22156310253263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1481.7173400000001</v>
      </c>
      <c r="AE11" s="23">
        <v>511</v>
      </c>
      <c r="AF11" s="23">
        <v>15.155000000000015</v>
      </c>
      <c r="AG11" s="23">
        <v>302.95</v>
      </c>
      <c r="AH11" s="23">
        <v>226.5</v>
      </c>
      <c r="AI11" s="23">
        <v>116.81475</v>
      </c>
      <c r="AJ11" s="23">
        <v>305.00500000000005</v>
      </c>
      <c r="AK11" s="23">
        <v>-1152.3995397820381</v>
      </c>
      <c r="AL11" s="23">
        <v>-972.82287311537141</v>
      </c>
      <c r="AM11" s="23">
        <v>-842.82287311537141</v>
      </c>
      <c r="AN11" s="23">
        <v>-639.26276273080089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1056</v>
      </c>
      <c r="AD12" s="23">
        <v>1481.7173400000001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-1269.1656316666667</v>
      </c>
      <c r="AL12" s="23">
        <v>-1126.0931316666667</v>
      </c>
      <c r="AM12" s="23">
        <v>-1001.0931316666667</v>
      </c>
      <c r="AN12" s="23">
        <v>-797.53302128209623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1056</v>
      </c>
      <c r="AD13" s="23">
        <v>1481.7173400000001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-1198.2702983333329</v>
      </c>
      <c r="AL13" s="23">
        <v>-1091.7011316666662</v>
      </c>
      <c r="AM13" s="23">
        <v>-971.70113166666624</v>
      </c>
      <c r="AN13" s="23">
        <v>-768.14102128209572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1056</v>
      </c>
      <c r="AD14" s="23">
        <v>1481.7173400000001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-1220.6500900000001</v>
      </c>
      <c r="AL14" s="23">
        <v>-1150.58509</v>
      </c>
      <c r="AM14" s="23">
        <v>-1035.58509</v>
      </c>
      <c r="AN14" s="23">
        <v>-832.02497961542952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1056</v>
      </c>
      <c r="AD15" s="23">
        <v>1481.7173400000001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-1150.1513816666666</v>
      </c>
      <c r="AL15" s="23">
        <v>-1116.5905483333331</v>
      </c>
      <c r="AM15" s="23">
        <v>-1006.5905483333331</v>
      </c>
      <c r="AN15" s="23">
        <v>-803.0304379487626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1056</v>
      </c>
      <c r="AD16" s="23">
        <v>1481.7173400000001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-1054.1965066666667</v>
      </c>
      <c r="AL16" s="23">
        <v>-1054.1965066666667</v>
      </c>
      <c r="AM16" s="23">
        <v>-949.19650666666666</v>
      </c>
      <c r="AN16" s="23">
        <v>-745.63639628209614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1056</v>
      </c>
      <c r="AD17" s="23">
        <v>1481.7173400000001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-974.02883999999949</v>
      </c>
      <c r="AL17" s="23">
        <v>-974.02883999999949</v>
      </c>
      <c r="AM17" s="23">
        <v>-874.02883999999949</v>
      </c>
      <c r="AN17" s="23">
        <v>-670.46872961542897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1056</v>
      </c>
      <c r="AD18" s="23">
        <v>1481.7173400000001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-895.11117333333277</v>
      </c>
      <c r="AL18" s="23">
        <v>-895.11117333333277</v>
      </c>
      <c r="AM18" s="23">
        <v>-795.11117333333277</v>
      </c>
      <c r="AN18" s="23">
        <v>-591.55106294876225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1056</v>
      </c>
      <c r="AD19" s="23">
        <v>1481.7173400000001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-817.46350666666604</v>
      </c>
      <c r="AL19" s="23">
        <v>-817.46350666666604</v>
      </c>
      <c r="AM19" s="23">
        <v>-717.46350666666604</v>
      </c>
      <c r="AN19" s="23">
        <v>-513.90339628209551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1056</v>
      </c>
      <c r="AD20" s="23">
        <v>1481.7173400000001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-740.80583999999999</v>
      </c>
      <c r="AL20" s="23">
        <v>-740.80583999999999</v>
      </c>
      <c r="AM20" s="23">
        <v>-640.80583999999999</v>
      </c>
      <c r="AN20" s="23">
        <v>-437.24572961542947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1056</v>
      </c>
      <c r="AD21" s="23">
        <v>1481.7173400000001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-662.95817333333298</v>
      </c>
      <c r="AL21" s="23">
        <v>-662.95817333333298</v>
      </c>
      <c r="AM21" s="23">
        <v>-562.95817333333298</v>
      </c>
      <c r="AN21" s="23">
        <v>-359.39806294876246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1056</v>
      </c>
      <c r="AD22" s="23">
        <v>1481.7173400000001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-586.15050666666639</v>
      </c>
      <c r="AL22" s="23">
        <v>-586.15050666666639</v>
      </c>
      <c r="AM22" s="23">
        <v>-486.15050666666639</v>
      </c>
      <c r="AN22" s="23">
        <v>-282.59039628209587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1056</v>
      </c>
      <c r="AD23" s="23">
        <v>1481.7173400000001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-510.39283999999998</v>
      </c>
      <c r="AL23" s="23">
        <v>-510.39283999999998</v>
      </c>
      <c r="AM23" s="23">
        <v>-410.39283999999998</v>
      </c>
      <c r="AN23" s="23">
        <v>-206.83272961542946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1056</v>
      </c>
      <c r="AD24" s="23">
        <v>1481.7173400000001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-435.68517333333375</v>
      </c>
      <c r="AL24" s="23">
        <v>-435.68517333333375</v>
      </c>
      <c r="AM24" s="23">
        <v>-335.68517333333375</v>
      </c>
      <c r="AN24" s="23">
        <v>-132.12506294876323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1056</v>
      </c>
      <c r="AD25" s="23">
        <v>1481.7173400000001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-357.82750666666607</v>
      </c>
      <c r="AL25" s="23">
        <v>-357.82750666666607</v>
      </c>
      <c r="AM25" s="23">
        <v>-257.82750666666607</v>
      </c>
      <c r="AN25" s="23">
        <v>-54.267396282095547</v>
      </c>
    </row>
    <row r="26" spans="1:40" ht="20.25" x14ac:dyDescent="0.3">
      <c r="A26" s="7" t="s">
        <v>64</v>
      </c>
      <c r="B26" s="6">
        <f>V57</f>
        <v>5758.9000000000005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1056</v>
      </c>
      <c r="AD26" s="23">
        <v>1481.7173400000001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-269.2198400000002</v>
      </c>
      <c r="AL26" s="23">
        <v>-269.2198400000002</v>
      </c>
      <c r="AM26" s="23">
        <v>-169.2198400000002</v>
      </c>
      <c r="AN26" s="23">
        <v>34.340270384570317</v>
      </c>
    </row>
    <row r="27" spans="1:40" ht="20.25" x14ac:dyDescent="0.3">
      <c r="A27" s="7" t="s">
        <v>62</v>
      </c>
      <c r="B27" s="6">
        <f>B26*12</f>
        <v>69106.8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1056</v>
      </c>
      <c r="AD27" s="23">
        <v>1481.7173400000001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-180.61217333333343</v>
      </c>
      <c r="AL27" s="23">
        <v>-180.61217333333343</v>
      </c>
      <c r="AM27" s="23">
        <v>-80.61217333333343</v>
      </c>
      <c r="AN27" s="23">
        <v>122.94793705123709</v>
      </c>
    </row>
    <row r="28" spans="1:40" ht="20.25" x14ac:dyDescent="0.3">
      <c r="A28" s="7" t="s">
        <v>66</v>
      </c>
      <c r="B28" s="6">
        <f>B27/2080</f>
        <v>33.224423076923081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1056</v>
      </c>
      <c r="AD28" s="23">
        <v>1481.7173400000001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-96.824506666665911</v>
      </c>
      <c r="AL28" s="23">
        <v>-96.824506666665911</v>
      </c>
      <c r="AM28" s="23">
        <v>3.1754933333340887</v>
      </c>
      <c r="AN28" s="23">
        <v>206.73560371790461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1056</v>
      </c>
      <c r="AD29" s="23">
        <v>1481.7173400000001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8.353160000000571</v>
      </c>
      <c r="AL29" s="23">
        <v>8.353160000000571</v>
      </c>
      <c r="AM29" s="23">
        <v>108.35316000000057</v>
      </c>
      <c r="AN29" s="23">
        <v>311.91327038457109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1056</v>
      </c>
      <c r="AD30" s="23">
        <v>1481.7173400000001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106.48499333333439</v>
      </c>
      <c r="AL30" s="23">
        <v>106.48499333333439</v>
      </c>
      <c r="AM30" s="23">
        <v>206.48499333333439</v>
      </c>
      <c r="AN30" s="23">
        <v>410.04510371790491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1056</v>
      </c>
      <c r="AD31" s="23">
        <v>1481.7173400000001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199.66099333333386</v>
      </c>
      <c r="AL31" s="23">
        <v>199.66099333333386</v>
      </c>
      <c r="AM31" s="23">
        <v>299.66099333333386</v>
      </c>
      <c r="AN31" s="23">
        <v>503.22110371790438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1056</v>
      </c>
      <c r="AD32" s="23">
        <v>1481.7173400000001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280.57882666666683</v>
      </c>
      <c r="AL32" s="23">
        <v>280.57882666666683</v>
      </c>
      <c r="AM32" s="23">
        <v>380.57882666666683</v>
      </c>
      <c r="AN32" s="23">
        <v>584.13893705123735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1056</v>
      </c>
      <c r="AD33" s="23">
        <v>1481.7173400000001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353.58949333333385</v>
      </c>
      <c r="AL33" s="23">
        <v>353.58949333333385</v>
      </c>
      <c r="AM33" s="23">
        <v>453.58949333333385</v>
      </c>
      <c r="AN33" s="23">
        <v>657.14960371790437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1056</v>
      </c>
      <c r="AD34" s="23">
        <v>1481.7173400000001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426.59065999999984</v>
      </c>
      <c r="AL34" s="23">
        <v>426.59065999999984</v>
      </c>
      <c r="AM34" s="23">
        <v>526.59065999999984</v>
      </c>
      <c r="AN34" s="23">
        <v>730.15077038457036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1056</v>
      </c>
      <c r="AD35" s="23">
        <v>1481.7173400000001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499.59182666666675</v>
      </c>
      <c r="AL35" s="23">
        <v>499.59182666666675</v>
      </c>
      <c r="AM35" s="23">
        <v>599.59182666666675</v>
      </c>
      <c r="AN35" s="23">
        <v>803.15193705123727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1056</v>
      </c>
      <c r="AD36" s="23">
        <v>1481.7173400000001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572.60249333333377</v>
      </c>
      <c r="AL36" s="23">
        <v>572.60249333333377</v>
      </c>
      <c r="AM36" s="23">
        <v>672.60249333333377</v>
      </c>
      <c r="AN36" s="23">
        <v>876.16260371790429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1056</v>
      </c>
      <c r="AD37" s="23">
        <v>1481.7173400000001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645.60366000000067</v>
      </c>
      <c r="AL37" s="23">
        <v>645.60366000000067</v>
      </c>
      <c r="AM37" s="23">
        <v>745.60366000000067</v>
      </c>
      <c r="AN37" s="23">
        <v>949.16377038457119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1056</v>
      </c>
      <c r="AD38" s="23">
        <v>1481.7173400000001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718.60482666666667</v>
      </c>
      <c r="AL38" s="23">
        <v>718.60482666666667</v>
      </c>
      <c r="AM38" s="23">
        <v>818.60482666666667</v>
      </c>
      <c r="AN38" s="23">
        <v>1022.1649370512372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1056</v>
      </c>
      <c r="AD39" s="23">
        <v>1481.7173400000001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791.61549333333369</v>
      </c>
      <c r="AL39" s="23">
        <v>791.61549333333369</v>
      </c>
      <c r="AM39" s="23">
        <v>891.61549333333369</v>
      </c>
      <c r="AN39" s="23">
        <v>1095.1756037179043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1056</v>
      </c>
      <c r="X48" s="23">
        <v>1481.7173400000001</v>
      </c>
      <c r="Y48" s="23">
        <v>511</v>
      </c>
      <c r="Z48" s="23">
        <v>108.03350000000002</v>
      </c>
      <c r="AA48" s="23">
        <v>302.95</v>
      </c>
      <c r="AB48" s="23">
        <v>534.22</v>
      </c>
      <c r="AC48" s="23">
        <v>210.64600000000002</v>
      </c>
      <c r="AD48" s="23">
        <v>1545.98</v>
      </c>
      <c r="AE48" s="23">
        <v>8.353160000000571</v>
      </c>
      <c r="AF48" s="26"/>
      <c r="AG48" s="26"/>
      <c r="AH48" s="26"/>
    </row>
    <row r="49" spans="21:34" ht="17.25" x14ac:dyDescent="0.3">
      <c r="U49" s="26" t="s">
        <v>624</v>
      </c>
      <c r="V49" s="23">
        <f>$AB$48</f>
        <v>534.22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676</v>
      </c>
      <c r="V50" s="23">
        <f>$X$48</f>
        <v>1481.7173400000001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89</v>
      </c>
      <c r="V52" s="23">
        <f>$AE$48</f>
        <v>8.353160000000571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677</v>
      </c>
      <c r="V54" s="23">
        <f>$W$48</f>
        <v>1056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9" max="29" width="11.125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51" customFormat="1" ht="129.75" customHeight="1" x14ac:dyDescent="0.45">
      <c r="A1" s="78" t="s">
        <v>840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41.550000000000004</v>
      </c>
      <c r="AJ2" s="23">
        <v>0</v>
      </c>
      <c r="AK2" s="23">
        <v>151.44650000000001</v>
      </c>
      <c r="AL2" s="23">
        <v>151.44650000000001</v>
      </c>
      <c r="AM2" s="23">
        <v>151.44650000000001</v>
      </c>
      <c r="AN2" s="23">
        <v>251.44650000000001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89.95</v>
      </c>
      <c r="AH3" s="23">
        <v>0</v>
      </c>
      <c r="AI3" s="23">
        <v>81.978250000000003</v>
      </c>
      <c r="AJ3" s="23">
        <v>96.135000000000005</v>
      </c>
      <c r="AK3" s="23">
        <v>1014.63325</v>
      </c>
      <c r="AL3" s="23">
        <v>1450.9665833333333</v>
      </c>
      <c r="AM3" s="23">
        <v>1450.9665833333333</v>
      </c>
      <c r="AN3" s="23">
        <v>1550.9665833333333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89.95</v>
      </c>
      <c r="AH4" s="23">
        <v>37.629999999999995</v>
      </c>
      <c r="AI4" s="23">
        <v>90.125250000000008</v>
      </c>
      <c r="AJ4" s="23">
        <v>109.39500000000001</v>
      </c>
      <c r="AK4" s="23">
        <v>720.90327083333341</v>
      </c>
      <c r="AL4" s="23">
        <v>1156.0082708333334</v>
      </c>
      <c r="AM4" s="23">
        <v>1156.0082708333334</v>
      </c>
      <c r="AN4" s="23">
        <v>1256.0082708333334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89.95</v>
      </c>
      <c r="AH5" s="23">
        <v>58.150000000000006</v>
      </c>
      <c r="AI5" s="23">
        <v>96.17225000000002</v>
      </c>
      <c r="AJ5" s="23">
        <v>122.65500000000002</v>
      </c>
      <c r="AK5" s="23">
        <v>699.20422916666666</v>
      </c>
      <c r="AL5" s="23">
        <v>1097.8050625000001</v>
      </c>
      <c r="AM5" s="23">
        <v>1097.8050625000001</v>
      </c>
      <c r="AN5" s="23">
        <v>1197.8050625000001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89.95</v>
      </c>
      <c r="AH6" s="23">
        <v>80.77000000000001</v>
      </c>
      <c r="AI6" s="23">
        <v>89.475500000000011</v>
      </c>
      <c r="AJ6" s="23">
        <v>189.79</v>
      </c>
      <c r="AK6" s="23">
        <v>536.67605021796226</v>
      </c>
      <c r="AL6" s="23">
        <v>898.77271688462884</v>
      </c>
      <c r="AM6" s="23">
        <v>931.79329688462883</v>
      </c>
      <c r="AN6" s="23">
        <v>1135.3534072691994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89.95</v>
      </c>
      <c r="AH7" s="23">
        <v>106.23</v>
      </c>
      <c r="AI7" s="23">
        <v>94.670083333333338</v>
      </c>
      <c r="AJ7" s="23">
        <v>212.09833333333333</v>
      </c>
      <c r="AK7" s="23">
        <v>501.43023771796197</v>
      </c>
      <c r="AL7" s="23">
        <v>827.02273771796195</v>
      </c>
      <c r="AM7" s="23">
        <v>862.09573771796192</v>
      </c>
      <c r="AN7" s="23">
        <v>1065.6558481025324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89.95</v>
      </c>
      <c r="AH8" s="23">
        <v>130.62</v>
      </c>
      <c r="AI8" s="23">
        <v>100.76875</v>
      </c>
      <c r="AJ8" s="23">
        <v>235.32499999999999</v>
      </c>
      <c r="AK8" s="23">
        <v>482.21848771796203</v>
      </c>
      <c r="AL8" s="23">
        <v>771.30765438462868</v>
      </c>
      <c r="AM8" s="23">
        <v>814.37816438462869</v>
      </c>
      <c r="AN8" s="23">
        <v>1017.9382747691992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89.95</v>
      </c>
      <c r="AH9" s="23">
        <v>156.9</v>
      </c>
      <c r="AI9" s="23">
        <v>101.81741666666667</v>
      </c>
      <c r="AJ9" s="23">
        <v>258.55166666666668</v>
      </c>
      <c r="AK9" s="23">
        <v>268.50025855129525</v>
      </c>
      <c r="AL9" s="23">
        <v>521.08525855129528</v>
      </c>
      <c r="AM9" s="23">
        <v>566.06529855129531</v>
      </c>
      <c r="AN9" s="23">
        <v>769.62540893586583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89.95</v>
      </c>
      <c r="AH10" s="23">
        <v>185.07</v>
      </c>
      <c r="AI10" s="23">
        <v>109.31608333333334</v>
      </c>
      <c r="AJ10" s="23">
        <v>281.77833333333336</v>
      </c>
      <c r="AK10" s="23">
        <v>319.59352938462894</v>
      </c>
      <c r="AL10" s="23">
        <v>535.67436271796225</v>
      </c>
      <c r="AM10" s="23">
        <v>582.3214527179623</v>
      </c>
      <c r="AN10" s="23">
        <v>785.88156310253282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89.95</v>
      </c>
      <c r="AH11" s="23">
        <v>212.84</v>
      </c>
      <c r="AI11" s="23">
        <v>116.81475</v>
      </c>
      <c r="AJ11" s="23">
        <v>305.00500000000005</v>
      </c>
      <c r="AK11" s="23">
        <v>344.67380021796225</v>
      </c>
      <c r="AL11" s="23">
        <v>524.25046688462896</v>
      </c>
      <c r="AM11" s="23">
        <v>579.18950688462894</v>
      </c>
      <c r="AN11" s="23">
        <v>782.74961726919946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89.95</v>
      </c>
      <c r="AH12" s="23">
        <v>214.47</v>
      </c>
      <c r="AI12" s="23">
        <v>123.67245833333334</v>
      </c>
      <c r="AJ12" s="23">
        <v>341.05083333333334</v>
      </c>
      <c r="AK12" s="23">
        <v>272.89670833333321</v>
      </c>
      <c r="AL12" s="23">
        <v>415.9692083333332</v>
      </c>
      <c r="AM12" s="23">
        <v>479.29545833333322</v>
      </c>
      <c r="AN12" s="23">
        <v>682.85556871790368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89.95</v>
      </c>
      <c r="AH13" s="23">
        <v>214.47</v>
      </c>
      <c r="AI13" s="23">
        <v>127.40379166666669</v>
      </c>
      <c r="AJ13" s="23">
        <v>439.62416666666661</v>
      </c>
      <c r="AK13" s="23">
        <v>328.20404166666731</v>
      </c>
      <c r="AL13" s="23">
        <v>434.77320833333397</v>
      </c>
      <c r="AM13" s="23">
        <v>495.56640833333398</v>
      </c>
      <c r="AN13" s="23">
        <v>699.12651871790445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1459.0367999999999</v>
      </c>
      <c r="AE14" s="23">
        <v>511</v>
      </c>
      <c r="AF14" s="23">
        <v>108.03350000000002</v>
      </c>
      <c r="AG14" s="23">
        <v>89.95</v>
      </c>
      <c r="AH14" s="23">
        <v>214.47</v>
      </c>
      <c r="AI14" s="23">
        <v>131.11425</v>
      </c>
      <c r="AJ14" s="23">
        <v>538.61500000000001</v>
      </c>
      <c r="AK14" s="23">
        <v>-884.31954999999971</v>
      </c>
      <c r="AL14" s="23">
        <v>-814.25454999999965</v>
      </c>
      <c r="AM14" s="23">
        <v>-699.25454999999965</v>
      </c>
      <c r="AN14" s="23">
        <v>-495.69443961542913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1459.0367999999999</v>
      </c>
      <c r="AE15" s="23">
        <v>511</v>
      </c>
      <c r="AF15" s="23">
        <v>108.03350000000002</v>
      </c>
      <c r="AG15" s="23">
        <v>89.95</v>
      </c>
      <c r="AH15" s="23">
        <v>214.47</v>
      </c>
      <c r="AI15" s="23">
        <v>134.82470833333332</v>
      </c>
      <c r="AJ15" s="23">
        <v>637.60583333333329</v>
      </c>
      <c r="AK15" s="23">
        <v>-813.82084166666664</v>
      </c>
      <c r="AL15" s="23">
        <v>-780.2600083333333</v>
      </c>
      <c r="AM15" s="23">
        <v>-670.2600083333333</v>
      </c>
      <c r="AN15" s="23">
        <v>-466.69989794876278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1459.0367999999999</v>
      </c>
      <c r="AE16" s="23">
        <v>511</v>
      </c>
      <c r="AF16" s="23">
        <v>108.03350000000002</v>
      </c>
      <c r="AG16" s="23">
        <v>89.95</v>
      </c>
      <c r="AH16" s="23">
        <v>199.88</v>
      </c>
      <c r="AI16" s="23">
        <v>138.68233333333333</v>
      </c>
      <c r="AJ16" s="23">
        <v>733.65333333333342</v>
      </c>
      <c r="AK16" s="23">
        <v>-725.93596666666645</v>
      </c>
      <c r="AL16" s="23">
        <v>-725.93596666666645</v>
      </c>
      <c r="AM16" s="23">
        <v>-620.93596666666645</v>
      </c>
      <c r="AN16" s="23">
        <v>-417.37585628209592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1459.0367999999999</v>
      </c>
      <c r="AE17" s="23">
        <v>511</v>
      </c>
      <c r="AF17" s="23">
        <v>108.03350000000002</v>
      </c>
      <c r="AG17" s="23">
        <v>89.95</v>
      </c>
      <c r="AH17" s="23">
        <v>224.89</v>
      </c>
      <c r="AI17" s="23">
        <v>144.21800000000002</v>
      </c>
      <c r="AJ17" s="23">
        <v>796.13999999999987</v>
      </c>
      <c r="AK17" s="23">
        <v>-645.76829999999927</v>
      </c>
      <c r="AL17" s="23">
        <v>-645.76829999999927</v>
      </c>
      <c r="AM17" s="23">
        <v>-545.76829999999927</v>
      </c>
      <c r="AN17" s="23">
        <v>-342.20818961542875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1459.0367999999999</v>
      </c>
      <c r="AE18" s="23">
        <v>511</v>
      </c>
      <c r="AF18" s="23">
        <v>108.03350000000002</v>
      </c>
      <c r="AG18" s="23">
        <v>89.95</v>
      </c>
      <c r="AH18" s="23">
        <v>251.14999999999998</v>
      </c>
      <c r="AI18" s="23">
        <v>149.7536666666667</v>
      </c>
      <c r="AJ18" s="23">
        <v>858.62666666666678</v>
      </c>
      <c r="AK18" s="23">
        <v>-566.85063333333255</v>
      </c>
      <c r="AL18" s="23">
        <v>-566.85063333333255</v>
      </c>
      <c r="AM18" s="23">
        <v>-466.85063333333255</v>
      </c>
      <c r="AN18" s="23">
        <v>-263.29052294876203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1459.0367999999999</v>
      </c>
      <c r="AE19" s="23">
        <v>511</v>
      </c>
      <c r="AF19" s="23">
        <v>108.03350000000002</v>
      </c>
      <c r="AG19" s="23">
        <v>89.95</v>
      </c>
      <c r="AH19" s="23">
        <v>278.67999999999995</v>
      </c>
      <c r="AI19" s="23">
        <v>155.28933333333336</v>
      </c>
      <c r="AJ19" s="23">
        <v>921.11333333333346</v>
      </c>
      <c r="AK19" s="23">
        <v>-489.20296666666582</v>
      </c>
      <c r="AL19" s="23">
        <v>-489.20296666666582</v>
      </c>
      <c r="AM19" s="23">
        <v>-389.20296666666582</v>
      </c>
      <c r="AN19" s="23">
        <v>-185.64285628209529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1459.0367999999999</v>
      </c>
      <c r="AE20" s="23">
        <v>511</v>
      </c>
      <c r="AF20" s="23">
        <v>108.03350000000002</v>
      </c>
      <c r="AG20" s="23">
        <v>89.95</v>
      </c>
      <c r="AH20" s="23">
        <v>306.69</v>
      </c>
      <c r="AI20" s="23">
        <v>160.82500000000002</v>
      </c>
      <c r="AJ20" s="23">
        <v>983.60000000000014</v>
      </c>
      <c r="AK20" s="23">
        <v>-412.03529999999955</v>
      </c>
      <c r="AL20" s="23">
        <v>-412.03529999999955</v>
      </c>
      <c r="AM20" s="23">
        <v>-312.03529999999955</v>
      </c>
      <c r="AN20" s="23">
        <v>-108.47518961542903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1459.0367999999999</v>
      </c>
      <c r="AE21" s="23">
        <v>511</v>
      </c>
      <c r="AF21" s="23">
        <v>108.03350000000002</v>
      </c>
      <c r="AG21" s="23">
        <v>89.95</v>
      </c>
      <c r="AH21" s="23">
        <v>334.53</v>
      </c>
      <c r="AI21" s="23">
        <v>166.3606666666667</v>
      </c>
      <c r="AJ21" s="23">
        <v>1046.0866666666666</v>
      </c>
      <c r="AK21" s="23">
        <v>-334.69763333333276</v>
      </c>
      <c r="AL21" s="23">
        <v>-334.69763333333276</v>
      </c>
      <c r="AM21" s="23">
        <v>-234.69763333333276</v>
      </c>
      <c r="AN21" s="23">
        <v>-31.137522948762239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1459.0367999999999</v>
      </c>
      <c r="AE22" s="23">
        <v>511</v>
      </c>
      <c r="AF22" s="23">
        <v>108.03350000000002</v>
      </c>
      <c r="AG22" s="23">
        <v>89.95</v>
      </c>
      <c r="AH22" s="23">
        <v>362.9</v>
      </c>
      <c r="AI22" s="23">
        <v>171.89633333333336</v>
      </c>
      <c r="AJ22" s="23">
        <v>1108.5733333333333</v>
      </c>
      <c r="AK22" s="23">
        <v>-257.88996666666617</v>
      </c>
      <c r="AL22" s="23">
        <v>-257.88996666666617</v>
      </c>
      <c r="AM22" s="23">
        <v>-157.88996666666617</v>
      </c>
      <c r="AN22" s="23">
        <v>45.670143717904352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1459.0367999999999</v>
      </c>
      <c r="AE23" s="23">
        <v>511</v>
      </c>
      <c r="AF23" s="23">
        <v>108.03350000000002</v>
      </c>
      <c r="AG23" s="23">
        <v>89.95</v>
      </c>
      <c r="AH23" s="23">
        <v>392.32</v>
      </c>
      <c r="AI23" s="23">
        <v>177.43200000000002</v>
      </c>
      <c r="AJ23" s="23">
        <v>1171.06</v>
      </c>
      <c r="AK23" s="23">
        <v>-182.13229999999976</v>
      </c>
      <c r="AL23" s="23">
        <v>-182.13229999999976</v>
      </c>
      <c r="AM23" s="23">
        <v>-82.132299999999759</v>
      </c>
      <c r="AN23" s="23">
        <v>121.42781038457076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1459.0367999999999</v>
      </c>
      <c r="AE24" s="23">
        <v>511</v>
      </c>
      <c r="AF24" s="23">
        <v>108.03350000000002</v>
      </c>
      <c r="AG24" s="23">
        <v>89.95</v>
      </c>
      <c r="AH24" s="23">
        <v>422.78999999999996</v>
      </c>
      <c r="AI24" s="23">
        <v>182.96766666666667</v>
      </c>
      <c r="AJ24" s="23">
        <v>1233.5466666666666</v>
      </c>
      <c r="AK24" s="23">
        <v>-107.42463333333353</v>
      </c>
      <c r="AL24" s="23">
        <v>-107.42463333333353</v>
      </c>
      <c r="AM24" s="23">
        <v>-7.4246333333335315</v>
      </c>
      <c r="AN24" s="23">
        <v>196.13547705123699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1459.0367999999999</v>
      </c>
      <c r="AE25" s="23">
        <v>511</v>
      </c>
      <c r="AF25" s="23">
        <v>108.03350000000002</v>
      </c>
      <c r="AG25" s="23">
        <v>89.95</v>
      </c>
      <c r="AH25" s="23">
        <v>450.11</v>
      </c>
      <c r="AI25" s="23">
        <v>188.50333333333336</v>
      </c>
      <c r="AJ25" s="23">
        <v>1296.0333333333333</v>
      </c>
      <c r="AK25" s="23">
        <v>-29.566966666666303</v>
      </c>
      <c r="AL25" s="23">
        <v>-29.566966666666303</v>
      </c>
      <c r="AM25" s="23">
        <v>70.433033333333697</v>
      </c>
      <c r="AN25" s="23">
        <v>273.99314371790422</v>
      </c>
    </row>
    <row r="26" spans="1:40" ht="20.25" x14ac:dyDescent="0.3">
      <c r="A26" s="7" t="s">
        <v>64</v>
      </c>
      <c r="B26" s="6">
        <f>V57</f>
        <v>5239.3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1459.0367999999999</v>
      </c>
      <c r="AE26" s="23">
        <v>511</v>
      </c>
      <c r="AF26" s="23">
        <v>108.03350000000002</v>
      </c>
      <c r="AG26" s="23">
        <v>89.95</v>
      </c>
      <c r="AH26" s="23">
        <v>454.45</v>
      </c>
      <c r="AI26" s="23">
        <v>194.03900000000002</v>
      </c>
      <c r="AJ26" s="23">
        <v>1358.52</v>
      </c>
      <c r="AK26" s="23">
        <v>71.270700000000488</v>
      </c>
      <c r="AL26" s="23">
        <v>71.270700000000488</v>
      </c>
      <c r="AM26" s="23">
        <v>171.27070000000049</v>
      </c>
      <c r="AN26" s="23">
        <v>374.83081038457101</v>
      </c>
    </row>
    <row r="27" spans="1:40" ht="20.25" x14ac:dyDescent="0.3">
      <c r="A27" s="7" t="s">
        <v>62</v>
      </c>
      <c r="B27" s="6">
        <f>B26*12</f>
        <v>62871.600000000006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1459.0367999999999</v>
      </c>
      <c r="AE27" s="23">
        <v>511</v>
      </c>
      <c r="AF27" s="23">
        <v>108.03350000000002</v>
      </c>
      <c r="AG27" s="23">
        <v>89.95</v>
      </c>
      <c r="AH27" s="23">
        <v>454.45</v>
      </c>
      <c r="AI27" s="23">
        <v>199.57466666666667</v>
      </c>
      <c r="AJ27" s="23">
        <v>1421.0066666666667</v>
      </c>
      <c r="AK27" s="23">
        <v>176.44836666666697</v>
      </c>
      <c r="AL27" s="23">
        <v>176.44836666666697</v>
      </c>
      <c r="AM27" s="23">
        <v>276.44836666666697</v>
      </c>
      <c r="AN27" s="23">
        <v>480.00847705123749</v>
      </c>
    </row>
    <row r="28" spans="1:40" ht="20.25" x14ac:dyDescent="0.3">
      <c r="A28" s="7" t="s">
        <v>66</v>
      </c>
      <c r="B28" s="6">
        <f>B27/2080</f>
        <v>30.226730769230773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1459.0367999999999</v>
      </c>
      <c r="AE28" s="23">
        <v>511</v>
      </c>
      <c r="AF28" s="23">
        <v>108.03350000000002</v>
      </c>
      <c r="AG28" s="23">
        <v>89.95</v>
      </c>
      <c r="AH28" s="23">
        <v>454.45</v>
      </c>
      <c r="AI28" s="23">
        <v>205.11033333333336</v>
      </c>
      <c r="AJ28" s="23">
        <v>1483.4933333333331</v>
      </c>
      <c r="AK28" s="23">
        <v>281.62603333333391</v>
      </c>
      <c r="AL28" s="23">
        <v>281.62603333333391</v>
      </c>
      <c r="AM28" s="23">
        <v>381.62603333333391</v>
      </c>
      <c r="AN28" s="23">
        <v>585.18614371790443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1459.0367999999999</v>
      </c>
      <c r="AE29" s="23">
        <v>511</v>
      </c>
      <c r="AF29" s="23">
        <v>108.03350000000002</v>
      </c>
      <c r="AG29" s="23">
        <v>89.95</v>
      </c>
      <c r="AH29" s="23">
        <v>454.45</v>
      </c>
      <c r="AI29" s="23">
        <v>210.64600000000002</v>
      </c>
      <c r="AJ29" s="23">
        <v>1545.98</v>
      </c>
      <c r="AK29" s="23">
        <v>386.80370000000039</v>
      </c>
      <c r="AL29" s="23">
        <v>386.80370000000039</v>
      </c>
      <c r="AM29" s="23">
        <v>486.80370000000039</v>
      </c>
      <c r="AN29" s="23">
        <v>690.36381038457091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1459.0367999999999</v>
      </c>
      <c r="AE30" s="23">
        <v>511</v>
      </c>
      <c r="AF30" s="23">
        <v>108.03350000000002</v>
      </c>
      <c r="AG30" s="23">
        <v>89.95</v>
      </c>
      <c r="AH30" s="23">
        <v>454.45</v>
      </c>
      <c r="AI30" s="23">
        <v>215.81083333333336</v>
      </c>
      <c r="AJ30" s="23">
        <v>1615.8833333333334</v>
      </c>
      <c r="AK30" s="23">
        <v>484.93553333333421</v>
      </c>
      <c r="AL30" s="23">
        <v>484.93553333333421</v>
      </c>
      <c r="AM30" s="23">
        <v>584.93553333333421</v>
      </c>
      <c r="AN30" s="23">
        <v>788.49564371790473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1459.0367999999999</v>
      </c>
      <c r="AE31" s="23">
        <v>511</v>
      </c>
      <c r="AF31" s="23">
        <v>108.03350000000002</v>
      </c>
      <c r="AG31" s="23">
        <v>89.95</v>
      </c>
      <c r="AH31" s="23">
        <v>454.45</v>
      </c>
      <c r="AI31" s="23">
        <v>220.71483333333336</v>
      </c>
      <c r="AJ31" s="23">
        <v>1695.7033333333334</v>
      </c>
      <c r="AK31" s="23">
        <v>578.11153333333414</v>
      </c>
      <c r="AL31" s="23">
        <v>578.11153333333414</v>
      </c>
      <c r="AM31" s="23">
        <v>678.11153333333414</v>
      </c>
      <c r="AN31" s="23">
        <v>881.67164371790466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1459.0367999999999</v>
      </c>
      <c r="AE32" s="23">
        <v>511</v>
      </c>
      <c r="AF32" s="23">
        <v>108.03350000000002</v>
      </c>
      <c r="AG32" s="23">
        <v>89.95</v>
      </c>
      <c r="AH32" s="23">
        <v>454.45</v>
      </c>
      <c r="AI32" s="23">
        <v>224.97366666666667</v>
      </c>
      <c r="AJ32" s="23">
        <v>1783.8566666666666</v>
      </c>
      <c r="AK32" s="23">
        <v>659.0293666666671</v>
      </c>
      <c r="AL32" s="23">
        <v>659.0293666666671</v>
      </c>
      <c r="AM32" s="23">
        <v>759.0293666666671</v>
      </c>
      <c r="AN32" s="23">
        <v>962.58947705123762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1459.0367999999999</v>
      </c>
      <c r="AE33" s="23">
        <v>511</v>
      </c>
      <c r="AF33" s="23">
        <v>108.03350000000002</v>
      </c>
      <c r="AG33" s="23">
        <v>89.95</v>
      </c>
      <c r="AH33" s="23">
        <v>454.45</v>
      </c>
      <c r="AI33" s="23">
        <v>228.81633333333335</v>
      </c>
      <c r="AJ33" s="23">
        <v>1880.3433333333332</v>
      </c>
      <c r="AK33" s="23">
        <v>732.04003333333412</v>
      </c>
      <c r="AL33" s="23">
        <v>732.04003333333412</v>
      </c>
      <c r="AM33" s="23">
        <v>832.04003333333412</v>
      </c>
      <c r="AN33" s="23">
        <v>1035.6001437179048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1459.0367999999999</v>
      </c>
      <c r="AE34" s="23">
        <v>511</v>
      </c>
      <c r="AF34" s="23">
        <v>108.03350000000002</v>
      </c>
      <c r="AG34" s="23">
        <v>89.95</v>
      </c>
      <c r="AH34" s="23">
        <v>454.45</v>
      </c>
      <c r="AI34" s="23">
        <v>232.6585</v>
      </c>
      <c r="AJ34" s="23">
        <v>1976.83</v>
      </c>
      <c r="AK34" s="23">
        <v>805.04120000000057</v>
      </c>
      <c r="AL34" s="23">
        <v>805.04120000000057</v>
      </c>
      <c r="AM34" s="23">
        <v>905.04120000000057</v>
      </c>
      <c r="AN34" s="23">
        <v>1108.6013103845712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1459.0367999999999</v>
      </c>
      <c r="AE35" s="23">
        <v>511</v>
      </c>
      <c r="AF35" s="23">
        <v>108.03350000000002</v>
      </c>
      <c r="AG35" s="23">
        <v>89.95</v>
      </c>
      <c r="AH35" s="23">
        <v>454.45</v>
      </c>
      <c r="AI35" s="23">
        <v>236.50066666666669</v>
      </c>
      <c r="AJ35" s="23">
        <v>2073.3166666666666</v>
      </c>
      <c r="AK35" s="23">
        <v>878.04236666666702</v>
      </c>
      <c r="AL35" s="23">
        <v>878.04236666666702</v>
      </c>
      <c r="AM35" s="23">
        <v>978.04236666666702</v>
      </c>
      <c r="AN35" s="23">
        <v>1181.6024770512377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1459.0367999999999</v>
      </c>
      <c r="AE36" s="23">
        <v>511</v>
      </c>
      <c r="AF36" s="23">
        <v>108.03350000000002</v>
      </c>
      <c r="AG36" s="23">
        <v>89.95</v>
      </c>
      <c r="AH36" s="23">
        <v>454.45</v>
      </c>
      <c r="AI36" s="23">
        <v>240.34333333333336</v>
      </c>
      <c r="AJ36" s="23">
        <v>2169.8033333333333</v>
      </c>
      <c r="AK36" s="23">
        <v>951.05303333333404</v>
      </c>
      <c r="AL36" s="23">
        <v>951.05303333333404</v>
      </c>
      <c r="AM36" s="23">
        <v>1051.053033333334</v>
      </c>
      <c r="AN36" s="23">
        <v>1254.6131437179047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1459.0367999999999</v>
      </c>
      <c r="AE37" s="23">
        <v>511</v>
      </c>
      <c r="AF37" s="23">
        <v>108.03350000000002</v>
      </c>
      <c r="AG37" s="23">
        <v>89.95</v>
      </c>
      <c r="AH37" s="23">
        <v>454.45</v>
      </c>
      <c r="AI37" s="23">
        <v>244.18550000000002</v>
      </c>
      <c r="AJ37" s="23">
        <v>2266.29</v>
      </c>
      <c r="AK37" s="23">
        <v>1024.0542000000005</v>
      </c>
      <c r="AL37" s="23">
        <v>1024.0542000000005</v>
      </c>
      <c r="AM37" s="23">
        <v>1124.0542000000005</v>
      </c>
      <c r="AN37" s="23">
        <v>1327.6143103845711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1459.0367999999999</v>
      </c>
      <c r="AE38" s="23">
        <v>511</v>
      </c>
      <c r="AF38" s="23">
        <v>108.03350000000002</v>
      </c>
      <c r="AG38" s="23">
        <v>89.95</v>
      </c>
      <c r="AH38" s="23">
        <v>454.45</v>
      </c>
      <c r="AI38" s="23">
        <v>248.02766666666668</v>
      </c>
      <c r="AJ38" s="23">
        <v>2362.7766666666666</v>
      </c>
      <c r="AK38" s="23">
        <v>1097.0553666666669</v>
      </c>
      <c r="AL38" s="23">
        <v>1097.0553666666669</v>
      </c>
      <c r="AM38" s="23">
        <v>1197.0553666666669</v>
      </c>
      <c r="AN38" s="23">
        <v>1400.6154770512376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1459.0367999999999</v>
      </c>
      <c r="AE39" s="23">
        <v>511</v>
      </c>
      <c r="AF39" s="23">
        <v>108.03350000000002</v>
      </c>
      <c r="AG39" s="23">
        <v>89.95</v>
      </c>
      <c r="AH39" s="23">
        <v>454.45</v>
      </c>
      <c r="AI39" s="23">
        <v>251.87033333333335</v>
      </c>
      <c r="AJ39" s="23">
        <v>2459.2633333333333</v>
      </c>
      <c r="AK39" s="23">
        <v>1170.066033333334</v>
      </c>
      <c r="AL39" s="23">
        <v>1170.066033333334</v>
      </c>
      <c r="AM39" s="23">
        <v>1270.066033333334</v>
      </c>
      <c r="AN39" s="23">
        <v>1473.6261437179046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1459.0367999999999</v>
      </c>
      <c r="Y48" s="23">
        <v>511</v>
      </c>
      <c r="Z48" s="23">
        <v>108.03350000000002</v>
      </c>
      <c r="AA48" s="23">
        <v>89.95</v>
      </c>
      <c r="AB48" s="23">
        <v>454.45</v>
      </c>
      <c r="AC48" s="23">
        <v>194.03900000000002</v>
      </c>
      <c r="AD48" s="23">
        <v>1358.52</v>
      </c>
      <c r="AE48" s="23">
        <v>71.270700000000488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841</v>
      </c>
      <c r="V50" s="23">
        <f>$X$48</f>
        <v>1459.0367999999999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630</v>
      </c>
      <c r="V51" s="23">
        <f>$AC$48</f>
        <v>194.03900000000002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842</v>
      </c>
      <c r="V52" s="23">
        <f>$AE$48</f>
        <v>71.270700000000488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631</v>
      </c>
      <c r="V55" s="23">
        <f>$AD$48</f>
        <v>1358.52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818</v>
      </c>
      <c r="V56" s="23">
        <f>$AA$48</f>
        <v>89.95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5239.3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9" max="29" width="14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3" customFormat="1" ht="129.75" customHeight="1" x14ac:dyDescent="0.45">
      <c r="A1" s="78" t="s">
        <v>678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144.57999999999998</v>
      </c>
      <c r="AI8" s="23">
        <v>100.76875</v>
      </c>
      <c r="AJ8" s="23">
        <v>235.32499999999999</v>
      </c>
      <c r="AK8" s="23">
        <v>255.258487717962</v>
      </c>
      <c r="AL8" s="23">
        <v>544.34765438462864</v>
      </c>
      <c r="AM8" s="23">
        <v>587.41816438462865</v>
      </c>
      <c r="AN8" s="23">
        <v>790.97827476919917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41.54025855129521</v>
      </c>
      <c r="AL9" s="23">
        <v>294.12525855129525</v>
      </c>
      <c r="AM9" s="23">
        <v>339.10529855129528</v>
      </c>
      <c r="AN9" s="23">
        <v>542.6654089358658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777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99.103583333333518</v>
      </c>
      <c r="AL10" s="23">
        <v>315.18441666666683</v>
      </c>
      <c r="AM10" s="23">
        <v>361.83150666666683</v>
      </c>
      <c r="AN10" s="23">
        <v>565.39161705123729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777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-712.37874999999985</v>
      </c>
      <c r="AL11" s="23">
        <v>-532.80208333333314</v>
      </c>
      <c r="AM11" s="23">
        <v>-402.80208333333314</v>
      </c>
      <c r="AN11" s="23">
        <v>-199.24197294876262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777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-607.40229166666631</v>
      </c>
      <c r="AL12" s="23">
        <v>-464.32979166666632</v>
      </c>
      <c r="AM12" s="23">
        <v>-339.32979166666632</v>
      </c>
      <c r="AN12" s="23">
        <v>-135.7696812820958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777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-536.50695833333248</v>
      </c>
      <c r="AL13" s="23">
        <v>-429.93779166666582</v>
      </c>
      <c r="AM13" s="23">
        <v>-309.93779166666582</v>
      </c>
      <c r="AN13" s="23">
        <v>-106.3776812820953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777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-558.88674999999967</v>
      </c>
      <c r="AL14" s="23">
        <v>-488.82174999999967</v>
      </c>
      <c r="AM14" s="23">
        <v>-373.82174999999967</v>
      </c>
      <c r="AN14" s="23">
        <v>-170.26163961542915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777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-488.38804166666614</v>
      </c>
      <c r="AL15" s="23">
        <v>-454.82720833333281</v>
      </c>
      <c r="AM15" s="23">
        <v>-344.82720833333281</v>
      </c>
      <c r="AN15" s="23">
        <v>-141.26709794876228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777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-362.85316666666631</v>
      </c>
      <c r="AL16" s="23">
        <v>-362.85316666666631</v>
      </c>
      <c r="AM16" s="23">
        <v>-257.85316666666631</v>
      </c>
      <c r="AN16" s="23">
        <v>-54.29305628209579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777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-282.68549999999914</v>
      </c>
      <c r="AL17" s="23">
        <v>-282.68549999999914</v>
      </c>
      <c r="AM17" s="23">
        <v>-182.68549999999914</v>
      </c>
      <c r="AN17" s="23">
        <v>20.874610384571383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777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-203.76783333333242</v>
      </c>
      <c r="AL18" s="23">
        <v>-203.76783333333242</v>
      </c>
      <c r="AM18" s="23">
        <v>-103.76783333333242</v>
      </c>
      <c r="AN18" s="23">
        <v>99.792277051238102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777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-126.12016666666568</v>
      </c>
      <c r="AL19" s="23">
        <v>-126.12016666666568</v>
      </c>
      <c r="AM19" s="23">
        <v>-26.120166666665682</v>
      </c>
      <c r="AN19" s="23">
        <v>177.43994371790484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777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-48.952499999999418</v>
      </c>
      <c r="AL20" s="23">
        <v>-48.952499999999418</v>
      </c>
      <c r="AM20" s="23">
        <v>51.047500000000582</v>
      </c>
      <c r="AN20" s="23">
        <v>254.6076103845711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777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28.385166666667374</v>
      </c>
      <c r="AL21" s="23">
        <v>28.385166666667374</v>
      </c>
      <c r="AM21" s="23">
        <v>128.38516666666737</v>
      </c>
      <c r="AN21" s="23">
        <v>331.94527705123789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777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105.19283333333397</v>
      </c>
      <c r="AL22" s="23">
        <v>105.19283333333397</v>
      </c>
      <c r="AM22" s="23">
        <v>205.19283333333397</v>
      </c>
      <c r="AN22" s="23">
        <v>408.75294371790449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777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180.95050000000037</v>
      </c>
      <c r="AL23" s="23">
        <v>180.95050000000037</v>
      </c>
      <c r="AM23" s="23">
        <v>280.95050000000037</v>
      </c>
      <c r="AN23" s="23">
        <v>484.5106103845709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777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255.6581666666666</v>
      </c>
      <c r="AL24" s="23">
        <v>255.6581666666666</v>
      </c>
      <c r="AM24" s="23">
        <v>355.6581666666666</v>
      </c>
      <c r="AN24" s="23">
        <v>559.21827705123712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777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333.51583333333383</v>
      </c>
      <c r="AL25" s="23">
        <v>333.51583333333383</v>
      </c>
      <c r="AM25" s="23">
        <v>433.51583333333383</v>
      </c>
      <c r="AN25" s="23">
        <v>637.07594371790435</v>
      </c>
    </row>
    <row r="26" spans="1:40" ht="20.25" x14ac:dyDescent="0.3">
      <c r="A26" s="7" t="s">
        <v>64</v>
      </c>
      <c r="B26" s="6">
        <f>V57</f>
        <v>4373.3000000000011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777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434.35350000000062</v>
      </c>
      <c r="AL26" s="23">
        <v>434.35350000000062</v>
      </c>
      <c r="AM26" s="23">
        <v>534.35350000000062</v>
      </c>
      <c r="AN26" s="23">
        <v>737.91361038457114</v>
      </c>
    </row>
    <row r="27" spans="1:40" ht="20.25" x14ac:dyDescent="0.3">
      <c r="A27" s="7" t="s">
        <v>62</v>
      </c>
      <c r="B27" s="6">
        <f>B26*12</f>
        <v>52479.600000000013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777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539.5311666666671</v>
      </c>
      <c r="AL27" s="23">
        <v>539.5311666666671</v>
      </c>
      <c r="AM27" s="23">
        <v>639.5311666666671</v>
      </c>
      <c r="AN27" s="23">
        <v>843.09127705123763</v>
      </c>
    </row>
    <row r="28" spans="1:40" ht="20.25" x14ac:dyDescent="0.3">
      <c r="A28" s="7" t="s">
        <v>66</v>
      </c>
      <c r="B28" s="6">
        <f>B27/2080</f>
        <v>25.230576923076928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777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644.70883333333404</v>
      </c>
      <c r="AL28" s="23">
        <v>644.70883333333404</v>
      </c>
      <c r="AM28" s="23">
        <v>744.70883333333404</v>
      </c>
      <c r="AN28" s="23">
        <v>948.26894371790456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777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749.88650000000052</v>
      </c>
      <c r="AL29" s="23">
        <v>749.88650000000052</v>
      </c>
      <c r="AM29" s="23">
        <v>849.88650000000052</v>
      </c>
      <c r="AN29" s="23">
        <v>1053.4466103845712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777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848.01833333333434</v>
      </c>
      <c r="AL30" s="23">
        <v>848.01833333333434</v>
      </c>
      <c r="AM30" s="23">
        <v>948.01833333333434</v>
      </c>
      <c r="AN30" s="23">
        <v>1151.578443717905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777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941.19433333333427</v>
      </c>
      <c r="AL31" s="23">
        <v>941.19433333333427</v>
      </c>
      <c r="AM31" s="23">
        <v>1041.1943333333343</v>
      </c>
      <c r="AN31" s="23">
        <v>1244.7544437179049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777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1022.1121666666672</v>
      </c>
      <c r="AL32" s="23">
        <v>1022.1121666666672</v>
      </c>
      <c r="AM32" s="23">
        <v>1122.1121666666672</v>
      </c>
      <c r="AN32" s="23">
        <v>1325.6722770512379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777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1095.1228333333343</v>
      </c>
      <c r="AL33" s="23">
        <v>1095.1228333333343</v>
      </c>
      <c r="AM33" s="23">
        <v>1195.1228333333343</v>
      </c>
      <c r="AN33" s="23">
        <v>1398.6829437179049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777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1168.1240000000007</v>
      </c>
      <c r="AL34" s="23">
        <v>1168.1240000000007</v>
      </c>
      <c r="AM34" s="23">
        <v>1268.1240000000007</v>
      </c>
      <c r="AN34" s="23">
        <v>1471.6841103845713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777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1241.1251666666672</v>
      </c>
      <c r="AL35" s="23">
        <v>1241.1251666666672</v>
      </c>
      <c r="AM35" s="23">
        <v>1341.1251666666672</v>
      </c>
      <c r="AN35" s="23">
        <v>1544.6852770512378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777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1314.1358333333342</v>
      </c>
      <c r="AL36" s="23">
        <v>1314.1358333333342</v>
      </c>
      <c r="AM36" s="23">
        <v>1414.1358333333342</v>
      </c>
      <c r="AN36" s="23">
        <v>1617.6959437179048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777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1387.1370000000006</v>
      </c>
      <c r="AL37" s="23">
        <v>1387.1370000000006</v>
      </c>
      <c r="AM37" s="23">
        <v>1487.1370000000006</v>
      </c>
      <c r="AN37" s="23">
        <v>1690.6971103845713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777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1460.1381666666671</v>
      </c>
      <c r="AL38" s="23">
        <v>1460.1381666666671</v>
      </c>
      <c r="AM38" s="23">
        <v>1560.1381666666671</v>
      </c>
      <c r="AN38" s="23">
        <v>1763.6982770512377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777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1533.1488333333341</v>
      </c>
      <c r="AL39" s="23">
        <v>1533.1488333333341</v>
      </c>
      <c r="AM39" s="23">
        <v>1633.1488333333341</v>
      </c>
      <c r="AN39" s="23">
        <v>1836.7089437179047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777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334.53</v>
      </c>
      <c r="AC48" s="23">
        <v>166.3606666666667</v>
      </c>
      <c r="AD48" s="23">
        <v>1046.0866666666666</v>
      </c>
      <c r="AE48" s="23">
        <v>28.385166666667374</v>
      </c>
      <c r="AF48" s="26"/>
      <c r="AG48" s="26"/>
      <c r="AH48" s="26"/>
    </row>
    <row r="49" spans="21:34" ht="17.25" x14ac:dyDescent="0.3">
      <c r="U49" s="26" t="s">
        <v>679</v>
      </c>
      <c r="V49" s="23">
        <f>$AB$48</f>
        <v>334.53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680</v>
      </c>
      <c r="V52" s="23">
        <f>$AE$48</f>
        <v>28.385166666667374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647</v>
      </c>
      <c r="V54" s="23">
        <f>$W$48</f>
        <v>777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4373.3000000000011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1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6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125" customWidth="1"/>
    <col min="24" max="24" width="12.25" customWidth="1"/>
    <col min="25" max="25" width="11.75" customWidth="1"/>
    <col min="26" max="26" width="12.25" customWidth="1"/>
    <col min="28" max="28" width="10" customWidth="1"/>
    <col min="29" max="29" width="10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5.75" customWidth="1"/>
    <col min="38" max="39" width="13.875" customWidth="1"/>
    <col min="40" max="40" width="15.75" customWidth="1"/>
  </cols>
  <sheetData>
    <row r="1" spans="1:40" s="46" customFormat="1" ht="129.75" customHeight="1" x14ac:dyDescent="0.45">
      <c r="A1" s="78" t="s">
        <v>747</v>
      </c>
      <c r="B1" s="77"/>
      <c r="C1" s="77"/>
      <c r="D1" s="77"/>
      <c r="U1" s="4"/>
      <c r="V1" s="4" t="s">
        <v>38</v>
      </c>
      <c r="W1" s="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46.03</v>
      </c>
      <c r="AI4" s="23">
        <v>92.025250000000014</v>
      </c>
      <c r="AJ4" s="23">
        <v>109.39500000000001</v>
      </c>
      <c r="AK4" s="23">
        <v>483.90327083333364</v>
      </c>
      <c r="AL4" s="23">
        <v>919.00827083333365</v>
      </c>
      <c r="AM4" s="23">
        <v>919.00827083333365</v>
      </c>
      <c r="AN4" s="23">
        <v>1019.0082708333337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66.550000000000011</v>
      </c>
      <c r="AI5" s="23">
        <v>98.072250000000025</v>
      </c>
      <c r="AJ5" s="23">
        <v>122.65500000000002</v>
      </c>
      <c r="AK5" s="23">
        <v>462.20422916666712</v>
      </c>
      <c r="AL5" s="23">
        <v>860.80506250000053</v>
      </c>
      <c r="AM5" s="23">
        <v>860.80506250000053</v>
      </c>
      <c r="AN5" s="23">
        <v>960.80506250000053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89.169999999999987</v>
      </c>
      <c r="AI6" s="23">
        <v>89.475500000000011</v>
      </c>
      <c r="AJ6" s="23">
        <v>189.79</v>
      </c>
      <c r="AK6" s="23">
        <v>315.27605021796217</v>
      </c>
      <c r="AL6" s="23">
        <v>677.37271688462874</v>
      </c>
      <c r="AM6" s="23">
        <v>710.39329688462874</v>
      </c>
      <c r="AN6" s="23">
        <v>913.95340726919926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114.63</v>
      </c>
      <c r="AI7" s="23">
        <v>94.670083333333338</v>
      </c>
      <c r="AJ7" s="23">
        <v>212.09833333333333</v>
      </c>
      <c r="AK7" s="23">
        <v>280.03023771796188</v>
      </c>
      <c r="AL7" s="23">
        <v>605.62273771796185</v>
      </c>
      <c r="AM7" s="23">
        <v>640.69573771796183</v>
      </c>
      <c r="AN7" s="23">
        <v>844.25584810253235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139.01999999999998</v>
      </c>
      <c r="AI8" s="23">
        <v>100.76875</v>
      </c>
      <c r="AJ8" s="23">
        <v>235.32499999999999</v>
      </c>
      <c r="AK8" s="23">
        <v>260.81848771796194</v>
      </c>
      <c r="AL8" s="23">
        <v>549.90765438462859</v>
      </c>
      <c r="AM8" s="23">
        <v>592.9781643846286</v>
      </c>
      <c r="AN8" s="23">
        <v>796.53827476919912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165.3</v>
      </c>
      <c r="AI9" s="23">
        <v>101.81741666666667</v>
      </c>
      <c r="AJ9" s="23">
        <v>258.55166666666668</v>
      </c>
      <c r="AK9" s="23">
        <v>47.100258551295383</v>
      </c>
      <c r="AL9" s="23">
        <v>299.68525855129542</v>
      </c>
      <c r="AM9" s="23">
        <v>344.66529855129545</v>
      </c>
      <c r="AN9" s="23">
        <v>548.22540893586597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193.47</v>
      </c>
      <c r="AI10" s="23">
        <v>109.31608333333334</v>
      </c>
      <c r="AJ10" s="23">
        <v>281.77833333333336</v>
      </c>
      <c r="AK10" s="23">
        <v>98.193529384629073</v>
      </c>
      <c r="AL10" s="23">
        <v>314.27436271796239</v>
      </c>
      <c r="AM10" s="23">
        <v>360.92145271796238</v>
      </c>
      <c r="AN10" s="23">
        <v>564.48156310253285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221.24</v>
      </c>
      <c r="AI11" s="23">
        <v>116.81475</v>
      </c>
      <c r="AJ11" s="23">
        <v>305.00500000000005</v>
      </c>
      <c r="AK11" s="23">
        <v>123.27380021796216</v>
      </c>
      <c r="AL11" s="23">
        <v>302.85046688462887</v>
      </c>
      <c r="AM11" s="23">
        <v>357.78950688462885</v>
      </c>
      <c r="AN11" s="23">
        <v>561.34961726919937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2829.2219999999998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-2490.3544081153714</v>
      </c>
      <c r="AL14" s="23">
        <v>-2420.2894081153713</v>
      </c>
      <c r="AM14" s="23">
        <v>-2305.2894081153713</v>
      </c>
      <c r="AN14" s="23">
        <v>-2101.7292977308007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2829.2219999999998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-2470.9430956153719</v>
      </c>
      <c r="AL15" s="23">
        <v>-2437.3822622820385</v>
      </c>
      <c r="AM15" s="23">
        <v>-2327.3822622820385</v>
      </c>
      <c r="AN15" s="23">
        <v>-2123.8221518974678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2829.2219999999998</v>
      </c>
      <c r="AE16" s="23">
        <v>511</v>
      </c>
      <c r="AF16" s="23">
        <v>108.03350000000002</v>
      </c>
      <c r="AG16" s="23">
        <v>302.95</v>
      </c>
      <c r="AH16" s="23">
        <v>217.69000000000005</v>
      </c>
      <c r="AI16" s="23">
        <v>138.68233333333333</v>
      </c>
      <c r="AJ16" s="23">
        <v>733.65333333333342</v>
      </c>
      <c r="AK16" s="23">
        <v>-2423.999199782038</v>
      </c>
      <c r="AL16" s="23">
        <v>-2423.999199782038</v>
      </c>
      <c r="AM16" s="23">
        <v>-2318.999199782038</v>
      </c>
      <c r="AN16" s="23">
        <v>-2115.4390893974673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2829.2219999999998</v>
      </c>
      <c r="AE17" s="23">
        <v>511</v>
      </c>
      <c r="AF17" s="23">
        <v>108.03350000000002</v>
      </c>
      <c r="AG17" s="23">
        <v>302.95</v>
      </c>
      <c r="AH17" s="23">
        <v>242.69000000000005</v>
      </c>
      <c r="AI17" s="23">
        <v>144.21800000000002</v>
      </c>
      <c r="AJ17" s="23">
        <v>796.13999999999987</v>
      </c>
      <c r="AK17" s="23">
        <v>-2395.821533115371</v>
      </c>
      <c r="AL17" s="23">
        <v>-2395.821533115371</v>
      </c>
      <c r="AM17" s="23">
        <v>-2295.821533115371</v>
      </c>
      <c r="AN17" s="23">
        <v>-2092.2614227308004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2829.2219999999998</v>
      </c>
      <c r="AE18" s="23">
        <v>511</v>
      </c>
      <c r="AF18" s="23">
        <v>108.03350000000002</v>
      </c>
      <c r="AG18" s="23">
        <v>302.95</v>
      </c>
      <c r="AH18" s="23">
        <v>268.95000000000005</v>
      </c>
      <c r="AI18" s="23">
        <v>149.7536666666667</v>
      </c>
      <c r="AJ18" s="23">
        <v>858.62666666666678</v>
      </c>
      <c r="AK18" s="23">
        <v>-2368.9038664487034</v>
      </c>
      <c r="AL18" s="23">
        <v>-2368.9038664487034</v>
      </c>
      <c r="AM18" s="23">
        <v>-2268.9038664487034</v>
      </c>
      <c r="AN18" s="23">
        <v>-2065.3437560641328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2829.2219999999998</v>
      </c>
      <c r="AE19" s="23">
        <v>511</v>
      </c>
      <c r="AF19" s="23">
        <v>108.03350000000002</v>
      </c>
      <c r="AG19" s="23">
        <v>302.95</v>
      </c>
      <c r="AH19" s="23">
        <v>296.48</v>
      </c>
      <c r="AI19" s="23">
        <v>155.28933333333336</v>
      </c>
      <c r="AJ19" s="23">
        <v>921.11333333333346</v>
      </c>
      <c r="AK19" s="23">
        <v>-2555.1881666666659</v>
      </c>
      <c r="AL19" s="23">
        <v>-2555.1881666666659</v>
      </c>
      <c r="AM19" s="23">
        <v>-2455.1881666666659</v>
      </c>
      <c r="AN19" s="23">
        <v>-2251.6280562820953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2829.2219999999998</v>
      </c>
      <c r="AE20" s="23">
        <v>511</v>
      </c>
      <c r="AF20" s="23">
        <v>108.03350000000002</v>
      </c>
      <c r="AG20" s="23">
        <v>302.95</v>
      </c>
      <c r="AH20" s="23">
        <v>325</v>
      </c>
      <c r="AI20" s="23">
        <v>160.82500000000002</v>
      </c>
      <c r="AJ20" s="23">
        <v>983.60000000000014</v>
      </c>
      <c r="AK20" s="23">
        <v>-2478.5304999999998</v>
      </c>
      <c r="AL20" s="23">
        <v>-2478.5304999999998</v>
      </c>
      <c r="AM20" s="23">
        <v>-2378.5304999999998</v>
      </c>
      <c r="AN20" s="23">
        <v>-2174.9703896154292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2829.2219999999998</v>
      </c>
      <c r="AE21" s="23">
        <v>511</v>
      </c>
      <c r="AF21" s="23">
        <v>108.03350000000002</v>
      </c>
      <c r="AG21" s="23">
        <v>302.95</v>
      </c>
      <c r="AH21" s="23">
        <v>352.33000000000004</v>
      </c>
      <c r="AI21" s="23">
        <v>166.3606666666667</v>
      </c>
      <c r="AJ21" s="23">
        <v>1046.0866666666666</v>
      </c>
      <c r="AK21" s="23">
        <v>-2400.6828333333328</v>
      </c>
      <c r="AL21" s="23">
        <v>-2400.6828333333328</v>
      </c>
      <c r="AM21" s="23">
        <v>-2300.6828333333328</v>
      </c>
      <c r="AN21" s="23">
        <v>-2097.1227229487622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2829.2219999999998</v>
      </c>
      <c r="AE22" s="23">
        <v>511</v>
      </c>
      <c r="AF22" s="23">
        <v>108.03350000000002</v>
      </c>
      <c r="AG22" s="23">
        <v>302.95</v>
      </c>
      <c r="AH22" s="23">
        <v>380.70000000000005</v>
      </c>
      <c r="AI22" s="23">
        <v>171.89633333333336</v>
      </c>
      <c r="AJ22" s="23">
        <v>1108.5733333333333</v>
      </c>
      <c r="AK22" s="23">
        <v>-2323.8751666666662</v>
      </c>
      <c r="AL22" s="23">
        <v>-2323.8751666666662</v>
      </c>
      <c r="AM22" s="23">
        <v>-2223.8751666666662</v>
      </c>
      <c r="AN22" s="23">
        <v>-2020.3150562820956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2829.2219999999998</v>
      </c>
      <c r="AE23" s="23">
        <v>511</v>
      </c>
      <c r="AF23" s="23">
        <v>108.03350000000002</v>
      </c>
      <c r="AG23" s="23">
        <v>302.95</v>
      </c>
      <c r="AH23" s="23">
        <v>410.13000000000005</v>
      </c>
      <c r="AI23" s="23">
        <v>177.43200000000002</v>
      </c>
      <c r="AJ23" s="23">
        <v>1171.06</v>
      </c>
      <c r="AK23" s="23">
        <v>-2248.1275000000001</v>
      </c>
      <c r="AL23" s="23">
        <v>-2248.1275000000001</v>
      </c>
      <c r="AM23" s="23">
        <v>-2148.1275000000001</v>
      </c>
      <c r="AN23" s="23">
        <v>-1944.5673896154294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2829.2219999999998</v>
      </c>
      <c r="AE24" s="23">
        <v>511</v>
      </c>
      <c r="AF24" s="23">
        <v>108.03350000000002</v>
      </c>
      <c r="AG24" s="23">
        <v>302.95</v>
      </c>
      <c r="AH24" s="23">
        <v>440.6</v>
      </c>
      <c r="AI24" s="23">
        <v>182.96766666666667</v>
      </c>
      <c r="AJ24" s="23">
        <v>1233.5466666666666</v>
      </c>
      <c r="AK24" s="23">
        <v>-2173.4198333333338</v>
      </c>
      <c r="AL24" s="23">
        <v>-2173.4198333333338</v>
      </c>
      <c r="AM24" s="23">
        <v>-2073.4198333333338</v>
      </c>
      <c r="AN24" s="23">
        <v>-1869.8597229487632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2829.2219999999998</v>
      </c>
      <c r="AE25" s="23">
        <v>511</v>
      </c>
      <c r="AF25" s="23">
        <v>108.03350000000002</v>
      </c>
      <c r="AG25" s="23">
        <v>302.95</v>
      </c>
      <c r="AH25" s="23">
        <v>467.91</v>
      </c>
      <c r="AI25" s="23">
        <v>188.50333333333336</v>
      </c>
      <c r="AJ25" s="23">
        <v>1296.0333333333333</v>
      </c>
      <c r="AK25" s="23">
        <v>-2095.5521666666659</v>
      </c>
      <c r="AL25" s="23">
        <v>-2095.5521666666659</v>
      </c>
      <c r="AM25" s="23">
        <v>-1995.5521666666659</v>
      </c>
      <c r="AN25" s="23">
        <v>-1791.9920562820953</v>
      </c>
    </row>
    <row r="26" spans="1:40" ht="20.25" x14ac:dyDescent="0.3">
      <c r="A26" s="7" t="s">
        <v>64</v>
      </c>
      <c r="B26" s="6">
        <f>V61</f>
        <v>9403.3333333333339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2829.2219999999998</v>
      </c>
      <c r="AE26" s="23">
        <v>511</v>
      </c>
      <c r="AF26" s="23">
        <v>108.03350000000002</v>
      </c>
      <c r="AG26" s="23">
        <v>302.95</v>
      </c>
      <c r="AH26" s="23">
        <v>484.48</v>
      </c>
      <c r="AI26" s="23">
        <v>194.03900000000002</v>
      </c>
      <c r="AJ26" s="23">
        <v>1358.52</v>
      </c>
      <c r="AK26" s="23">
        <v>-2006.9444999999992</v>
      </c>
      <c r="AL26" s="23">
        <v>-2006.9444999999992</v>
      </c>
      <c r="AM26" s="23">
        <v>-1906.9444999999992</v>
      </c>
      <c r="AN26" s="23">
        <v>-1703.3843896154285</v>
      </c>
    </row>
    <row r="27" spans="1:40" ht="20.25" x14ac:dyDescent="0.3">
      <c r="A27" s="7" t="s">
        <v>62</v>
      </c>
      <c r="B27" s="6">
        <f>B26*12</f>
        <v>112840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2829.2219999999998</v>
      </c>
      <c r="AE27" s="23">
        <v>511</v>
      </c>
      <c r="AF27" s="23">
        <v>108.03350000000002</v>
      </c>
      <c r="AG27" s="23">
        <v>302.95</v>
      </c>
      <c r="AH27" s="23">
        <v>501.05</v>
      </c>
      <c r="AI27" s="23">
        <v>199.57466666666667</v>
      </c>
      <c r="AJ27" s="23">
        <v>1421.0066666666667</v>
      </c>
      <c r="AK27" s="23">
        <v>-1918.3368333333333</v>
      </c>
      <c r="AL27" s="23">
        <v>-1918.3368333333333</v>
      </c>
      <c r="AM27" s="23">
        <v>-1818.3368333333333</v>
      </c>
      <c r="AN27" s="23">
        <v>-1614.7767229487627</v>
      </c>
    </row>
    <row r="28" spans="1:40" ht="20.25" x14ac:dyDescent="0.3">
      <c r="A28" s="7" t="s">
        <v>66</v>
      </c>
      <c r="B28" s="6">
        <f>B27/2080</f>
        <v>54.25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2829.2219999999998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-1825.9491666666663</v>
      </c>
      <c r="AL28" s="23">
        <v>-1825.9491666666663</v>
      </c>
      <c r="AM28" s="23">
        <v>-1725.9491666666663</v>
      </c>
      <c r="AN28" s="23">
        <v>-1522.3890562820957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2829.2219999999998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-1720.7714999999998</v>
      </c>
      <c r="AL29" s="23">
        <v>-1720.7714999999998</v>
      </c>
      <c r="AM29" s="23">
        <v>-1620.7714999999998</v>
      </c>
      <c r="AN29" s="23">
        <v>-1417.2113896154292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2829.2219999999998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-1622.639666666666</v>
      </c>
      <c r="AL30" s="23">
        <v>-1622.639666666666</v>
      </c>
      <c r="AM30" s="23">
        <v>-1522.639666666666</v>
      </c>
      <c r="AN30" s="23">
        <v>-1319.0795562820954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2829.2219999999998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-1529.4636666666665</v>
      </c>
      <c r="AL31" s="23">
        <v>-1529.4636666666665</v>
      </c>
      <c r="AM31" s="23">
        <v>-1429.4636666666665</v>
      </c>
      <c r="AN31" s="23">
        <v>-1225.9035562820959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2829.2219999999998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-1448.5458333333336</v>
      </c>
      <c r="AL32" s="23">
        <v>-1448.5458333333336</v>
      </c>
      <c r="AM32" s="23">
        <v>-1348.5458333333336</v>
      </c>
      <c r="AN32" s="23">
        <v>-1144.9857229487629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2829.2219999999998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-1375.5351666666666</v>
      </c>
      <c r="AL33" s="23">
        <v>-1375.5351666666666</v>
      </c>
      <c r="AM33" s="23">
        <v>-1275.5351666666666</v>
      </c>
      <c r="AN33" s="23">
        <v>-1071.9750562820959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2829.2219999999998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-1302.5339999999997</v>
      </c>
      <c r="AL34" s="23">
        <v>-1302.5339999999997</v>
      </c>
      <c r="AM34" s="23">
        <v>-1202.5339999999997</v>
      </c>
      <c r="AN34" s="23">
        <v>-998.97388961542913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2829.2219999999998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-1229.5328333333337</v>
      </c>
      <c r="AL35" s="23">
        <v>-1229.5328333333337</v>
      </c>
      <c r="AM35" s="23">
        <v>-1129.5328333333337</v>
      </c>
      <c r="AN35" s="23">
        <v>-925.97272294876313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2829.2219999999998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-1156.5221666666666</v>
      </c>
      <c r="AL36" s="23">
        <v>-1156.5221666666666</v>
      </c>
      <c r="AM36" s="23">
        <v>-1056.5221666666666</v>
      </c>
      <c r="AN36" s="23">
        <v>-852.96205628209611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2829.2219999999998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-1083.5209999999997</v>
      </c>
      <c r="AL37" s="23">
        <v>-1083.5209999999997</v>
      </c>
      <c r="AM37" s="23">
        <v>-983.52099999999973</v>
      </c>
      <c r="AN37" s="23">
        <v>-779.96088961542921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2829.2219999999998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-1010.5198333333337</v>
      </c>
      <c r="AL38" s="23">
        <v>-1010.5198333333337</v>
      </c>
      <c r="AM38" s="23">
        <v>-910.51983333333374</v>
      </c>
      <c r="AN38" s="23">
        <v>-706.95972294876321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2829.2219999999998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-937.50916666666672</v>
      </c>
      <c r="AL39" s="23">
        <v>-937.50916666666672</v>
      </c>
      <c r="AM39" s="23">
        <v>-837.50916666666672</v>
      </c>
      <c r="AN39" s="23">
        <v>-633.94905628209619</v>
      </c>
    </row>
    <row r="40" spans="21:40" ht="17.25" x14ac:dyDescent="0.3">
      <c r="U40" s="26"/>
      <c r="V40" t="s">
        <v>725</v>
      </c>
      <c r="W40" s="61">
        <v>1770</v>
      </c>
      <c r="X40" s="66">
        <v>0</v>
      </c>
      <c r="Y40" s="66">
        <v>100</v>
      </c>
      <c r="Z40" s="66">
        <v>0</v>
      </c>
      <c r="AA40" s="66">
        <v>0</v>
      </c>
      <c r="AB40" s="66">
        <v>203.56011038457052</v>
      </c>
      <c r="AC40" s="23">
        <v>1458</v>
      </c>
      <c r="AD40" s="23">
        <v>2829.2219999999998</v>
      </c>
      <c r="AE40" s="23">
        <v>511</v>
      </c>
      <c r="AF40" s="23">
        <v>108.03350000000002</v>
      </c>
      <c r="AG40" s="23">
        <v>302.95</v>
      </c>
      <c r="AH40" s="23">
        <v>513.84</v>
      </c>
      <c r="AI40" s="23">
        <v>255.7286666666667</v>
      </c>
      <c r="AJ40" s="23">
        <v>2555.4266666666667</v>
      </c>
      <c r="AK40" s="23">
        <v>-864.20083333333332</v>
      </c>
      <c r="AL40" s="23">
        <v>-864.20083333333332</v>
      </c>
      <c r="AM40" s="23">
        <v>-764.20083333333332</v>
      </c>
      <c r="AN40" s="23">
        <v>-560.6407229487628</v>
      </c>
    </row>
    <row r="41" spans="21:40" ht="17.25" x14ac:dyDescent="0.3">
      <c r="U41" s="26"/>
      <c r="V41" t="s">
        <v>726</v>
      </c>
      <c r="W41" s="61">
        <v>1810</v>
      </c>
      <c r="X41" s="66">
        <v>0</v>
      </c>
      <c r="Y41" s="66">
        <v>100</v>
      </c>
      <c r="Z41" s="66">
        <v>0</v>
      </c>
      <c r="AA41" s="66">
        <v>0</v>
      </c>
      <c r="AB41" s="66">
        <v>203.56011038457052</v>
      </c>
      <c r="AC41" s="23">
        <v>1458</v>
      </c>
      <c r="AD41" s="23">
        <v>2829.2219999999998</v>
      </c>
      <c r="AE41" s="23">
        <v>511</v>
      </c>
      <c r="AF41" s="23">
        <v>108.03350000000002</v>
      </c>
      <c r="AG41" s="23">
        <v>302.95</v>
      </c>
      <c r="AH41" s="23">
        <v>513.84</v>
      </c>
      <c r="AI41" s="23">
        <v>259.55266666666665</v>
      </c>
      <c r="AJ41" s="23">
        <v>2652.28</v>
      </c>
      <c r="AK41" s="23">
        <v>-791.54483333333337</v>
      </c>
      <c r="AL41" s="23">
        <v>-791.54483333333337</v>
      </c>
      <c r="AM41" s="23">
        <v>-691.54483333333337</v>
      </c>
      <c r="AN41" s="23">
        <v>-487.98472294876285</v>
      </c>
    </row>
    <row r="42" spans="21:40" ht="17.25" x14ac:dyDescent="0.3">
      <c r="U42" s="26"/>
      <c r="V42" t="s">
        <v>727</v>
      </c>
      <c r="W42" s="61">
        <v>1850</v>
      </c>
      <c r="X42" s="66">
        <v>0</v>
      </c>
      <c r="Y42" s="66">
        <v>100</v>
      </c>
      <c r="Z42" s="66">
        <v>0</v>
      </c>
      <c r="AA42" s="66">
        <v>0</v>
      </c>
      <c r="AB42" s="66">
        <v>203.56011038457052</v>
      </c>
      <c r="AC42" s="23">
        <v>1458</v>
      </c>
      <c r="AD42" s="23">
        <v>2829.2219999999998</v>
      </c>
      <c r="AE42" s="23">
        <v>511</v>
      </c>
      <c r="AF42" s="23">
        <v>108.03350000000002</v>
      </c>
      <c r="AG42" s="23">
        <v>302.95</v>
      </c>
      <c r="AH42" s="23">
        <v>513.84</v>
      </c>
      <c r="AI42" s="23">
        <v>263.78916666666663</v>
      </c>
      <c r="AJ42" s="23">
        <v>2740.8833333333337</v>
      </c>
      <c r="AK42" s="23">
        <v>-711.05133333333379</v>
      </c>
      <c r="AL42" s="23">
        <v>-711.05133333333379</v>
      </c>
      <c r="AM42" s="23">
        <v>-611.05133333333379</v>
      </c>
      <c r="AN42" s="23">
        <v>-407.49122294876327</v>
      </c>
    </row>
    <row r="43" spans="21:40" ht="17.25" x14ac:dyDescent="0.3">
      <c r="U43" s="26"/>
      <c r="V43" t="s">
        <v>728</v>
      </c>
      <c r="W43" s="61">
        <v>1890</v>
      </c>
      <c r="X43" s="66">
        <v>0</v>
      </c>
      <c r="Y43" s="66">
        <v>100</v>
      </c>
      <c r="Z43" s="66">
        <v>0</v>
      </c>
      <c r="AA43" s="66">
        <v>0</v>
      </c>
      <c r="AB43" s="66">
        <v>203.56011038457052</v>
      </c>
      <c r="AC43" s="23">
        <v>1458</v>
      </c>
      <c r="AD43" s="23">
        <v>2829.2219999999998</v>
      </c>
      <c r="AE43" s="23">
        <v>511</v>
      </c>
      <c r="AF43" s="23">
        <v>108.03350000000002</v>
      </c>
      <c r="AG43" s="23">
        <v>302.95</v>
      </c>
      <c r="AH43" s="23">
        <v>513.84</v>
      </c>
      <c r="AI43" s="23">
        <v>268.49233333333331</v>
      </c>
      <c r="AJ43" s="23">
        <v>2820.1533333333336</v>
      </c>
      <c r="AK43" s="23">
        <v>-621.69116666666741</v>
      </c>
      <c r="AL43" s="23">
        <v>-621.69116666666741</v>
      </c>
      <c r="AM43" s="23">
        <v>-521.69116666666741</v>
      </c>
      <c r="AN43" s="23">
        <v>-318.13105628209689</v>
      </c>
    </row>
    <row r="44" spans="21:40" ht="17.25" x14ac:dyDescent="0.3">
      <c r="U44" s="26"/>
      <c r="V44" t="s">
        <v>729</v>
      </c>
      <c r="W44" s="61">
        <v>1930</v>
      </c>
      <c r="X44" s="66">
        <v>0</v>
      </c>
      <c r="Y44" s="66">
        <v>100</v>
      </c>
      <c r="Z44" s="66">
        <v>0</v>
      </c>
      <c r="AA44" s="66">
        <v>0</v>
      </c>
      <c r="AB44" s="66">
        <v>203.56011038457052</v>
      </c>
      <c r="AC44" s="23">
        <v>1458</v>
      </c>
      <c r="AD44" s="23">
        <v>2829.2219999999998</v>
      </c>
      <c r="AE44" s="23">
        <v>511</v>
      </c>
      <c r="AF44" s="23">
        <v>108.03350000000002</v>
      </c>
      <c r="AG44" s="23">
        <v>302.95</v>
      </c>
      <c r="AH44" s="23">
        <v>513.84</v>
      </c>
      <c r="AI44" s="23">
        <v>273.14550000000003</v>
      </c>
      <c r="AJ44" s="23">
        <v>2900.4233333333332</v>
      </c>
      <c r="AK44" s="23">
        <v>-533.28099999999904</v>
      </c>
      <c r="AL44" s="23">
        <v>-533.28099999999904</v>
      </c>
      <c r="AM44" s="23">
        <v>-433.28099999999904</v>
      </c>
      <c r="AN44" s="23">
        <v>-229.72088961542852</v>
      </c>
    </row>
    <row r="45" spans="21:40" ht="17.25" x14ac:dyDescent="0.3">
      <c r="U45" s="26"/>
      <c r="V45" t="s">
        <v>730</v>
      </c>
      <c r="W45" s="61">
        <v>1970</v>
      </c>
      <c r="X45" s="66">
        <v>0</v>
      </c>
      <c r="Y45" s="66">
        <v>100</v>
      </c>
      <c r="Z45" s="66">
        <v>0</v>
      </c>
      <c r="AA45" s="66">
        <v>0</v>
      </c>
      <c r="AB45" s="66">
        <v>203.56011038457052</v>
      </c>
      <c r="AC45" s="23">
        <v>1458</v>
      </c>
      <c r="AD45" s="23">
        <v>2829.2219999999998</v>
      </c>
      <c r="AE45" s="23">
        <v>511</v>
      </c>
      <c r="AF45" s="23">
        <v>108.03350000000002</v>
      </c>
      <c r="AG45" s="23">
        <v>302.95</v>
      </c>
      <c r="AH45" s="23">
        <v>513.84</v>
      </c>
      <c r="AI45" s="23">
        <v>277.85283333333331</v>
      </c>
      <c r="AJ45" s="23">
        <v>2979.61</v>
      </c>
      <c r="AK45" s="23">
        <v>-443.84166666666806</v>
      </c>
      <c r="AL45" s="23">
        <v>-443.84166666666806</v>
      </c>
      <c r="AM45" s="23">
        <v>-343.84166666666806</v>
      </c>
      <c r="AN45" s="23">
        <v>-140.28155628209754</v>
      </c>
    </row>
    <row r="46" spans="21:40" ht="17.25" x14ac:dyDescent="0.3">
      <c r="U46" s="26"/>
      <c r="V46" s="48" t="s">
        <v>731</v>
      </c>
      <c r="W46" s="68">
        <v>2010</v>
      </c>
      <c r="X46" s="67">
        <v>0</v>
      </c>
      <c r="Y46" s="67">
        <v>100</v>
      </c>
      <c r="Z46" s="67">
        <v>0</v>
      </c>
      <c r="AA46" s="67">
        <v>0</v>
      </c>
      <c r="AB46" s="67">
        <v>203.56011038457052</v>
      </c>
      <c r="AC46" s="23">
        <v>1458</v>
      </c>
      <c r="AD46" s="23">
        <v>2829.2219999999998</v>
      </c>
      <c r="AE46" s="23">
        <v>511</v>
      </c>
      <c r="AF46" s="23">
        <v>108.03350000000002</v>
      </c>
      <c r="AG46" s="23">
        <v>302.95</v>
      </c>
      <c r="AH46" s="23">
        <v>513.84</v>
      </c>
      <c r="AI46" s="23">
        <v>282.51235416666668</v>
      </c>
      <c r="AJ46" s="23">
        <v>3059.7529166666668</v>
      </c>
      <c r="AK46" s="23">
        <v>-355.31077083333366</v>
      </c>
      <c r="AL46" s="23">
        <v>-355.31077083333366</v>
      </c>
      <c r="AM46" s="23">
        <v>-255.31077083333366</v>
      </c>
      <c r="AN46" s="23">
        <v>-51.750660448763142</v>
      </c>
    </row>
    <row r="47" spans="21:40" ht="17.25" x14ac:dyDescent="0.3">
      <c r="U47" s="26"/>
      <c r="V47" t="s">
        <v>748</v>
      </c>
      <c r="W47" s="61">
        <v>2050</v>
      </c>
      <c r="X47" s="66">
        <v>0</v>
      </c>
      <c r="Y47" s="66">
        <v>100</v>
      </c>
      <c r="Z47" s="66">
        <v>0</v>
      </c>
      <c r="AA47" s="66">
        <v>0</v>
      </c>
      <c r="AB47" s="66">
        <v>203.56011038457052</v>
      </c>
      <c r="AC47" s="23">
        <v>1458</v>
      </c>
      <c r="AD47" s="23">
        <v>2829.2219999999998</v>
      </c>
      <c r="AE47" s="23">
        <v>511</v>
      </c>
      <c r="AF47" s="23">
        <v>108.03350000000002</v>
      </c>
      <c r="AG47" s="23">
        <v>302.95</v>
      </c>
      <c r="AH47" s="23">
        <v>513.84</v>
      </c>
      <c r="AI47" s="23">
        <v>287.16718750000007</v>
      </c>
      <c r="AJ47" s="23">
        <v>3139.989583333333</v>
      </c>
      <c r="AK47" s="23">
        <v>-266.86893749999945</v>
      </c>
      <c r="AL47" s="23">
        <v>-266.86893749999945</v>
      </c>
      <c r="AM47" s="23">
        <v>-166.86893749999945</v>
      </c>
      <c r="AN47" s="23">
        <v>36.691172884571074</v>
      </c>
    </row>
    <row r="48" spans="21:40" ht="17.25" x14ac:dyDescent="0.3">
      <c r="U48" s="26"/>
      <c r="V48" t="s">
        <v>749</v>
      </c>
      <c r="W48" s="61">
        <v>2090</v>
      </c>
      <c r="X48" s="66">
        <v>0</v>
      </c>
      <c r="Y48" s="66">
        <v>100</v>
      </c>
      <c r="Z48" s="66">
        <v>0</v>
      </c>
      <c r="AA48" s="66">
        <v>0</v>
      </c>
      <c r="AB48" s="66">
        <v>203.56011038457052</v>
      </c>
      <c r="AC48" s="23">
        <v>1458</v>
      </c>
      <c r="AD48" s="23">
        <v>2829.2219999999998</v>
      </c>
      <c r="AE48" s="23">
        <v>511</v>
      </c>
      <c r="AF48" s="23">
        <v>108.03350000000002</v>
      </c>
      <c r="AG48" s="23">
        <v>302.95</v>
      </c>
      <c r="AH48" s="23">
        <v>513.84</v>
      </c>
      <c r="AI48" s="23">
        <v>291.87202083333335</v>
      </c>
      <c r="AJ48" s="23">
        <v>3219.2262500000002</v>
      </c>
      <c r="AK48" s="23">
        <v>-177.47710416666723</v>
      </c>
      <c r="AL48" s="23">
        <v>-177.47710416666723</v>
      </c>
      <c r="AM48" s="23">
        <v>-77.477104166667232</v>
      </c>
      <c r="AN48" s="23">
        <v>126.08300621790329</v>
      </c>
    </row>
    <row r="49" spans="21:40" ht="17.25" x14ac:dyDescent="0.3">
      <c r="U49" s="26"/>
      <c r="V49" t="s">
        <v>750</v>
      </c>
      <c r="W49" s="61">
        <v>2130</v>
      </c>
      <c r="X49" s="66">
        <v>0</v>
      </c>
      <c r="Y49" s="66">
        <v>100</v>
      </c>
      <c r="Z49" s="66">
        <v>0</v>
      </c>
      <c r="AA49" s="66">
        <v>0</v>
      </c>
      <c r="AB49" s="66">
        <v>203.56011038457052</v>
      </c>
      <c r="AC49" s="23">
        <v>1458</v>
      </c>
      <c r="AD49" s="23">
        <v>2829.2219999999998</v>
      </c>
      <c r="AE49" s="23">
        <v>511</v>
      </c>
      <c r="AF49" s="23">
        <v>108.03350000000002</v>
      </c>
      <c r="AG49" s="23">
        <v>302.95</v>
      </c>
      <c r="AH49" s="23">
        <v>513.84</v>
      </c>
      <c r="AI49" s="23">
        <v>296.52685416666668</v>
      </c>
      <c r="AJ49" s="23">
        <v>3299.4629166666664</v>
      </c>
      <c r="AK49" s="23">
        <v>-89.035270833333016</v>
      </c>
      <c r="AL49" s="23">
        <v>-89.035270833333016</v>
      </c>
      <c r="AM49" s="23">
        <v>10.964729166666984</v>
      </c>
      <c r="AN49" s="23">
        <v>214.52483955123751</v>
      </c>
    </row>
    <row r="50" spans="21:40" ht="17.25" x14ac:dyDescent="0.3">
      <c r="U50" s="26"/>
      <c r="V50" t="s">
        <v>751</v>
      </c>
      <c r="W50" s="61">
        <v>2170</v>
      </c>
      <c r="X50" s="66">
        <v>0</v>
      </c>
      <c r="Y50" s="66">
        <v>100</v>
      </c>
      <c r="Z50" s="66">
        <v>0</v>
      </c>
      <c r="AA50" s="66">
        <v>0</v>
      </c>
      <c r="AB50" s="66">
        <v>203.56011038457052</v>
      </c>
      <c r="AC50" s="23">
        <v>1458</v>
      </c>
      <c r="AD50" s="23">
        <v>2829.2219999999998</v>
      </c>
      <c r="AE50" s="23">
        <v>511</v>
      </c>
      <c r="AF50" s="23">
        <v>108.03350000000002</v>
      </c>
      <c r="AG50" s="23">
        <v>302.95</v>
      </c>
      <c r="AH50" s="23">
        <v>513.84</v>
      </c>
      <c r="AI50" s="23">
        <v>301.23585416666668</v>
      </c>
      <c r="AJ50" s="23">
        <v>3378.6162500000005</v>
      </c>
      <c r="AK50" s="49">
        <v>0.43572916666653327</v>
      </c>
      <c r="AL50" s="23">
        <v>0.43572916666653327</v>
      </c>
      <c r="AM50" s="23">
        <v>100.43572916666653</v>
      </c>
      <c r="AN50" s="23">
        <v>303.99583955123705</v>
      </c>
    </row>
    <row r="51" spans="21:40" ht="17.25" x14ac:dyDescent="0.3"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40" ht="17.25" x14ac:dyDescent="0.3">
      <c r="U52" s="26" t="s">
        <v>51</v>
      </c>
      <c r="V52" s="26"/>
      <c r="W52" s="23">
        <v>1458</v>
      </c>
      <c r="X52" s="23">
        <v>2829.2219999999998</v>
      </c>
      <c r="Y52" s="23">
        <v>511</v>
      </c>
      <c r="Z52" s="23">
        <v>108.03350000000002</v>
      </c>
      <c r="AA52" s="23">
        <v>302.95</v>
      </c>
      <c r="AB52" s="23">
        <v>513.84</v>
      </c>
      <c r="AC52" s="23">
        <v>301.23585416666668</v>
      </c>
      <c r="AD52" s="23">
        <v>3378.6162500000005</v>
      </c>
      <c r="AE52" s="49">
        <v>0.43572916666653327</v>
      </c>
      <c r="AF52" s="26"/>
      <c r="AG52" s="26"/>
      <c r="AH52" s="26"/>
    </row>
    <row r="53" spans="21:40" ht="17.25" x14ac:dyDescent="0.3">
      <c r="U53" s="26" t="s">
        <v>732</v>
      </c>
      <c r="V53" s="23">
        <f>$AB$52</f>
        <v>513.84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40" ht="17.25" x14ac:dyDescent="0.3">
      <c r="U54" s="26" t="s">
        <v>752</v>
      </c>
      <c r="V54" s="23">
        <f>$X$52</f>
        <v>2829.2219999999998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40" ht="17.25" x14ac:dyDescent="0.3">
      <c r="U55" s="26" t="s">
        <v>753</v>
      </c>
      <c r="V55" s="23">
        <f>$AC$52</f>
        <v>301.23585416666668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40" ht="17.25" x14ac:dyDescent="0.3">
      <c r="U56" s="26" t="s">
        <v>754</v>
      </c>
      <c r="V56" s="49">
        <f>$AE$52</f>
        <v>0.43572916666653327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40" ht="17.25" x14ac:dyDescent="0.3">
      <c r="U57" s="26" t="s">
        <v>54</v>
      </c>
      <c r="V57" s="23">
        <f>$Y$52+$Z$52</f>
        <v>619.0335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21:40" ht="17.25" x14ac:dyDescent="0.3">
      <c r="U58" s="26" t="s">
        <v>531</v>
      </c>
      <c r="V58" s="23">
        <f>$W$52</f>
        <v>1458</v>
      </c>
      <c r="W58" s="26"/>
      <c r="X58" s="26"/>
      <c r="Y58" s="26"/>
      <c r="Z58" s="26"/>
      <c r="AA58" s="26"/>
      <c r="AB58" s="26"/>
      <c r="AC58" s="26"/>
      <c r="AD58" s="26"/>
      <c r="AE58" s="26"/>
    </row>
    <row r="59" spans="21:40" ht="17.25" x14ac:dyDescent="0.3">
      <c r="U59" s="26" t="s">
        <v>755</v>
      </c>
      <c r="V59" s="23">
        <f>$AD$52</f>
        <v>3378.6162500000005</v>
      </c>
      <c r="W59" s="26"/>
      <c r="X59" s="26"/>
      <c r="Y59" s="26"/>
      <c r="Z59" s="26"/>
      <c r="AA59" s="26"/>
      <c r="AB59" s="26"/>
      <c r="AC59" s="26"/>
      <c r="AD59" s="26"/>
      <c r="AE59" s="26"/>
    </row>
    <row r="60" spans="21:40" ht="17.25" x14ac:dyDescent="0.3">
      <c r="U60" s="26" t="s">
        <v>557</v>
      </c>
      <c r="V60" s="23">
        <f>$AA$52</f>
        <v>302.95</v>
      </c>
      <c r="W60" s="26"/>
      <c r="X60" s="26"/>
      <c r="Y60" s="26"/>
      <c r="Z60" s="26"/>
      <c r="AA60" s="26"/>
      <c r="AB60" s="26"/>
      <c r="AC60" s="26"/>
      <c r="AD60" s="26"/>
      <c r="AE60" s="26"/>
    </row>
    <row r="61" spans="21:40" ht="17.25" x14ac:dyDescent="0.3">
      <c r="U61" s="26" t="s">
        <v>63</v>
      </c>
      <c r="V61" s="23">
        <f>SUM(V53:V60)</f>
        <v>9403.3333333333339</v>
      </c>
      <c r="W61" s="26"/>
      <c r="X61" s="26"/>
      <c r="Y61" s="26"/>
      <c r="Z61" s="26"/>
      <c r="AA61" s="26"/>
      <c r="AB61" s="26"/>
      <c r="AC61" s="26"/>
      <c r="AD61" s="26"/>
      <c r="AE61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8" max="28" width="12.125" customWidth="1"/>
    <col min="29" max="29" width="14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51" customFormat="1" ht="129.75" customHeight="1" x14ac:dyDescent="0.45">
      <c r="A1" s="78" t="s">
        <v>843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41.550000000000004</v>
      </c>
      <c r="AJ2" s="23">
        <v>0</v>
      </c>
      <c r="AK2" s="23">
        <v>151.44650000000001</v>
      </c>
      <c r="AL2" s="23">
        <v>151.44650000000001</v>
      </c>
      <c r="AM2" s="23">
        <v>151.44650000000001</v>
      </c>
      <c r="AN2" s="23">
        <v>251.44650000000001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90.62</v>
      </c>
      <c r="AH3" s="23">
        <v>0</v>
      </c>
      <c r="AI3" s="23">
        <v>81.978250000000003</v>
      </c>
      <c r="AJ3" s="23">
        <v>96.135000000000005</v>
      </c>
      <c r="AK3" s="23">
        <v>1013.96325</v>
      </c>
      <c r="AL3" s="23">
        <v>1450.2965833333333</v>
      </c>
      <c r="AM3" s="23">
        <v>1450.2965833333333</v>
      </c>
      <c r="AN3" s="23">
        <v>1550.2965833333333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90.62</v>
      </c>
      <c r="AH4" s="23">
        <v>52.240000000000009</v>
      </c>
      <c r="AI4" s="23">
        <v>90.125250000000008</v>
      </c>
      <c r="AJ4" s="23">
        <v>109.39500000000001</v>
      </c>
      <c r="AK4" s="23">
        <v>705.62327083333344</v>
      </c>
      <c r="AL4" s="23">
        <v>1140.7282708333335</v>
      </c>
      <c r="AM4" s="23">
        <v>1140.7282708333335</v>
      </c>
      <c r="AN4" s="23">
        <v>1240.7282708333335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90.62</v>
      </c>
      <c r="AH5" s="23">
        <v>72.760000000000019</v>
      </c>
      <c r="AI5" s="23">
        <v>96.17225000000002</v>
      </c>
      <c r="AJ5" s="23">
        <v>122.65500000000002</v>
      </c>
      <c r="AK5" s="23">
        <v>683.92422916666669</v>
      </c>
      <c r="AL5" s="23">
        <v>1082.5250625000001</v>
      </c>
      <c r="AM5" s="23">
        <v>1082.5250625000001</v>
      </c>
      <c r="AN5" s="23">
        <v>1182.5250625000001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90.62</v>
      </c>
      <c r="AH6" s="23">
        <v>95.38</v>
      </c>
      <c r="AI6" s="23">
        <v>89.475500000000011</v>
      </c>
      <c r="AJ6" s="23">
        <v>189.79</v>
      </c>
      <c r="AK6" s="23">
        <v>521.39605021796228</v>
      </c>
      <c r="AL6" s="23">
        <v>883.49271688462886</v>
      </c>
      <c r="AM6" s="23">
        <v>916.51329688462886</v>
      </c>
      <c r="AN6" s="23">
        <v>1120.0734072691994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90.62</v>
      </c>
      <c r="AH7" s="23">
        <v>120.84</v>
      </c>
      <c r="AI7" s="23">
        <v>94.670083333333338</v>
      </c>
      <c r="AJ7" s="23">
        <v>212.09833333333333</v>
      </c>
      <c r="AK7" s="23">
        <v>486.150237717962</v>
      </c>
      <c r="AL7" s="23">
        <v>811.74273771796197</v>
      </c>
      <c r="AM7" s="23">
        <v>846.81573771796195</v>
      </c>
      <c r="AN7" s="23">
        <v>1050.3758481025325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386</v>
      </c>
      <c r="AF8" s="23">
        <v>3.500000000016712E-3</v>
      </c>
      <c r="AG8" s="23">
        <v>90.62</v>
      </c>
      <c r="AH8" s="23">
        <v>145.23000000000002</v>
      </c>
      <c r="AI8" s="23">
        <v>100.56874999999999</v>
      </c>
      <c r="AJ8" s="23">
        <v>235.32499999999999</v>
      </c>
      <c r="AK8" s="23">
        <v>459.13848771796188</v>
      </c>
      <c r="AL8" s="23">
        <v>748.22765438462852</v>
      </c>
      <c r="AM8" s="23">
        <v>791.29816438462854</v>
      </c>
      <c r="AN8" s="23">
        <v>994.85827476919906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</v>
      </c>
      <c r="AD9" s="23">
        <v>160.64300000000003</v>
      </c>
      <c r="AE9" s="23">
        <v>511</v>
      </c>
      <c r="AF9" s="23">
        <v>15.155000000000015</v>
      </c>
      <c r="AG9" s="23">
        <v>90.62</v>
      </c>
      <c r="AH9" s="23">
        <v>171.51</v>
      </c>
      <c r="AI9" s="23">
        <v>101.81741666666667</v>
      </c>
      <c r="AJ9" s="23">
        <v>258.55166666666668</v>
      </c>
      <c r="AK9" s="23">
        <v>253.60291666666649</v>
      </c>
      <c r="AL9" s="23">
        <v>506.18791666666652</v>
      </c>
      <c r="AM9" s="23">
        <v>551.16795666666656</v>
      </c>
      <c r="AN9" s="23">
        <v>754.72806705123708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732</v>
      </c>
      <c r="AD10" s="23">
        <v>172.767</v>
      </c>
      <c r="AE10" s="23">
        <v>511</v>
      </c>
      <c r="AF10" s="23">
        <v>15.155000000000015</v>
      </c>
      <c r="AG10" s="23">
        <v>90.62</v>
      </c>
      <c r="AH10" s="23">
        <v>199.68</v>
      </c>
      <c r="AI10" s="23">
        <v>109.31608333333334</v>
      </c>
      <c r="AJ10" s="23">
        <v>281.77833333333336</v>
      </c>
      <c r="AK10" s="23">
        <v>355.78358333333335</v>
      </c>
      <c r="AL10" s="23">
        <v>571.86441666666667</v>
      </c>
      <c r="AM10" s="23">
        <v>618.51150666666672</v>
      </c>
      <c r="AN10" s="23">
        <v>822.07161705123724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732</v>
      </c>
      <c r="AD11" s="23">
        <v>1300.0392000000002</v>
      </c>
      <c r="AE11" s="23">
        <v>511</v>
      </c>
      <c r="AF11" s="23">
        <v>15.155000000000015</v>
      </c>
      <c r="AG11" s="23">
        <v>90.62</v>
      </c>
      <c r="AH11" s="23">
        <v>227.45000000000002</v>
      </c>
      <c r="AI11" s="23">
        <v>116.81475</v>
      </c>
      <c r="AJ11" s="23">
        <v>305.00500000000005</v>
      </c>
      <c r="AK11" s="23">
        <v>-656.78395</v>
      </c>
      <c r="AL11" s="23">
        <v>-477.20728333333329</v>
      </c>
      <c r="AM11" s="23">
        <v>-347.20728333333329</v>
      </c>
      <c r="AN11" s="23">
        <v>-143.64717294876277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732</v>
      </c>
      <c r="AD12" s="23">
        <v>1300.0392000000002</v>
      </c>
      <c r="AE12" s="23">
        <v>511</v>
      </c>
      <c r="AF12" s="23">
        <v>15.155000000000015</v>
      </c>
      <c r="AG12" s="23">
        <v>90.62</v>
      </c>
      <c r="AH12" s="23">
        <v>257.01</v>
      </c>
      <c r="AI12" s="23">
        <v>123.67245833333334</v>
      </c>
      <c r="AJ12" s="23">
        <v>341.05083333333334</v>
      </c>
      <c r="AK12" s="23">
        <v>-556.0474916666667</v>
      </c>
      <c r="AL12" s="23">
        <v>-412.97499166666671</v>
      </c>
      <c r="AM12" s="23">
        <v>-287.97499166666671</v>
      </c>
      <c r="AN12" s="23">
        <v>-84.414881282096189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732</v>
      </c>
      <c r="AD13" s="23">
        <v>1300.0392000000002</v>
      </c>
      <c r="AE13" s="23">
        <v>511</v>
      </c>
      <c r="AF13" s="23">
        <v>15.155000000000015</v>
      </c>
      <c r="AG13" s="23">
        <v>90.62</v>
      </c>
      <c r="AH13" s="23">
        <v>259.74</v>
      </c>
      <c r="AI13" s="23">
        <v>127.40379166666669</v>
      </c>
      <c r="AJ13" s="23">
        <v>439.62416666666661</v>
      </c>
      <c r="AK13" s="23">
        <v>-487.88215833333334</v>
      </c>
      <c r="AL13" s="23">
        <v>-381.31299166666668</v>
      </c>
      <c r="AM13" s="23">
        <v>-261.31299166666668</v>
      </c>
      <c r="AN13" s="23">
        <v>-57.752881282096155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732</v>
      </c>
      <c r="AD14" s="23">
        <v>1300.0392000000002</v>
      </c>
      <c r="AE14" s="23">
        <v>511</v>
      </c>
      <c r="AF14" s="23">
        <v>108.03350000000002</v>
      </c>
      <c r="AG14" s="23">
        <v>90.62</v>
      </c>
      <c r="AH14" s="23">
        <v>259.74</v>
      </c>
      <c r="AI14" s="23">
        <v>131.11425</v>
      </c>
      <c r="AJ14" s="23">
        <v>538.61500000000001</v>
      </c>
      <c r="AK14" s="23">
        <v>-510.26195000000052</v>
      </c>
      <c r="AL14" s="23">
        <v>-440.19695000000053</v>
      </c>
      <c r="AM14" s="23">
        <v>-325.19695000000053</v>
      </c>
      <c r="AN14" s="23">
        <v>-121.63683961543001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732</v>
      </c>
      <c r="AD15" s="23">
        <v>1300.0392000000002</v>
      </c>
      <c r="AE15" s="23">
        <v>511</v>
      </c>
      <c r="AF15" s="23">
        <v>108.03350000000002</v>
      </c>
      <c r="AG15" s="23">
        <v>90.62</v>
      </c>
      <c r="AH15" s="23">
        <v>259.74</v>
      </c>
      <c r="AI15" s="23">
        <v>134.82470833333332</v>
      </c>
      <c r="AJ15" s="23">
        <v>637.60583333333329</v>
      </c>
      <c r="AK15" s="23">
        <v>-439.76324166666745</v>
      </c>
      <c r="AL15" s="23">
        <v>-406.20240833333412</v>
      </c>
      <c r="AM15" s="23">
        <v>-296.20240833333412</v>
      </c>
      <c r="AN15" s="23">
        <v>-92.642297948763598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732</v>
      </c>
      <c r="AD16" s="23">
        <v>1300.0392000000002</v>
      </c>
      <c r="AE16" s="23">
        <v>511</v>
      </c>
      <c r="AF16" s="23">
        <v>108.03350000000002</v>
      </c>
      <c r="AG16" s="23">
        <v>90.62</v>
      </c>
      <c r="AH16" s="23">
        <v>230.85000000000002</v>
      </c>
      <c r="AI16" s="23">
        <v>138.68233333333333</v>
      </c>
      <c r="AJ16" s="23">
        <v>733.65333333333342</v>
      </c>
      <c r="AK16" s="23">
        <v>-337.57836666666662</v>
      </c>
      <c r="AL16" s="23">
        <v>-337.57836666666662</v>
      </c>
      <c r="AM16" s="23">
        <v>-232.57836666666662</v>
      </c>
      <c r="AN16" s="23">
        <v>-29.018256282096104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732</v>
      </c>
      <c r="AD17" s="23">
        <v>1300.0392000000002</v>
      </c>
      <c r="AE17" s="23">
        <v>511</v>
      </c>
      <c r="AF17" s="23">
        <v>108.03350000000002</v>
      </c>
      <c r="AG17" s="23">
        <v>90.62</v>
      </c>
      <c r="AH17" s="23">
        <v>255.86</v>
      </c>
      <c r="AI17" s="23">
        <v>144.21800000000002</v>
      </c>
      <c r="AJ17" s="23">
        <v>796.13999999999987</v>
      </c>
      <c r="AK17" s="23">
        <v>-257.41069999999991</v>
      </c>
      <c r="AL17" s="23">
        <v>-257.41069999999991</v>
      </c>
      <c r="AM17" s="23">
        <v>-157.41069999999991</v>
      </c>
      <c r="AN17" s="23">
        <v>46.149410384570615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732</v>
      </c>
      <c r="AD18" s="23">
        <v>1300.0392000000002</v>
      </c>
      <c r="AE18" s="23">
        <v>511</v>
      </c>
      <c r="AF18" s="23">
        <v>108.03350000000002</v>
      </c>
      <c r="AG18" s="23">
        <v>90.62</v>
      </c>
      <c r="AH18" s="23">
        <v>282.08999999999997</v>
      </c>
      <c r="AI18" s="23">
        <v>149.7536666666667</v>
      </c>
      <c r="AJ18" s="23">
        <v>858.62666666666678</v>
      </c>
      <c r="AK18" s="23">
        <v>-178.46303333333299</v>
      </c>
      <c r="AL18" s="23">
        <v>-178.46303333333299</v>
      </c>
      <c r="AM18" s="23">
        <v>-78.463033333332987</v>
      </c>
      <c r="AN18" s="23">
        <v>125.09707705123753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732</v>
      </c>
      <c r="AD19" s="23">
        <v>1300.0392000000002</v>
      </c>
      <c r="AE19" s="23">
        <v>511</v>
      </c>
      <c r="AF19" s="23">
        <v>108.03350000000002</v>
      </c>
      <c r="AG19" s="23">
        <v>90.62</v>
      </c>
      <c r="AH19" s="23">
        <v>309.64999999999998</v>
      </c>
      <c r="AI19" s="23">
        <v>155.28933333333336</v>
      </c>
      <c r="AJ19" s="23">
        <v>921.11333333333346</v>
      </c>
      <c r="AK19" s="23">
        <v>-100.84536666666645</v>
      </c>
      <c r="AL19" s="23">
        <v>-100.84536666666645</v>
      </c>
      <c r="AM19" s="23">
        <v>-0.84536666666645033</v>
      </c>
      <c r="AN19" s="23">
        <v>202.71474371790407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732</v>
      </c>
      <c r="AD20" s="23">
        <v>1300.0392000000002</v>
      </c>
      <c r="AE20" s="23">
        <v>511</v>
      </c>
      <c r="AF20" s="23">
        <v>108.03350000000002</v>
      </c>
      <c r="AG20" s="23">
        <v>90.62</v>
      </c>
      <c r="AH20" s="23">
        <v>338.16999999999996</v>
      </c>
      <c r="AI20" s="23">
        <v>160.82500000000002</v>
      </c>
      <c r="AJ20" s="23">
        <v>983.60000000000014</v>
      </c>
      <c r="AK20" s="23">
        <v>-24.18769999999995</v>
      </c>
      <c r="AL20" s="23">
        <v>-24.18769999999995</v>
      </c>
      <c r="AM20" s="23">
        <v>75.81230000000005</v>
      </c>
      <c r="AN20" s="23">
        <v>279.37241038457057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732</v>
      </c>
      <c r="AD21" s="23">
        <v>1300.0392000000002</v>
      </c>
      <c r="AE21" s="23">
        <v>511</v>
      </c>
      <c r="AF21" s="23">
        <v>108.03350000000002</v>
      </c>
      <c r="AG21" s="23">
        <v>90.62</v>
      </c>
      <c r="AH21" s="23">
        <v>365.5</v>
      </c>
      <c r="AI21" s="23">
        <v>166.3606666666667</v>
      </c>
      <c r="AJ21" s="23">
        <v>1046.0866666666666</v>
      </c>
      <c r="AK21" s="23">
        <v>53.659966666666605</v>
      </c>
      <c r="AL21" s="23">
        <v>53.659966666666605</v>
      </c>
      <c r="AM21" s="23">
        <v>153.65996666666661</v>
      </c>
      <c r="AN21" s="23">
        <v>357.22007705123713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732</v>
      </c>
      <c r="AD22" s="23">
        <v>1300.0392000000002</v>
      </c>
      <c r="AE22" s="23">
        <v>511</v>
      </c>
      <c r="AF22" s="23">
        <v>108.03350000000002</v>
      </c>
      <c r="AG22" s="23">
        <v>90.62</v>
      </c>
      <c r="AH22" s="23">
        <v>393.87</v>
      </c>
      <c r="AI22" s="23">
        <v>171.89633333333336</v>
      </c>
      <c r="AJ22" s="23">
        <v>1108.5733333333333</v>
      </c>
      <c r="AK22" s="23">
        <v>130.4676333333332</v>
      </c>
      <c r="AL22" s="23">
        <v>130.4676333333332</v>
      </c>
      <c r="AM22" s="23">
        <v>230.4676333333332</v>
      </c>
      <c r="AN22" s="23">
        <v>434.02774371790372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732</v>
      </c>
      <c r="AD23" s="23">
        <v>1300.0392000000002</v>
      </c>
      <c r="AE23" s="23">
        <v>511</v>
      </c>
      <c r="AF23" s="23">
        <v>108.03350000000002</v>
      </c>
      <c r="AG23" s="23">
        <v>90.62</v>
      </c>
      <c r="AH23" s="23">
        <v>423.28999999999996</v>
      </c>
      <c r="AI23" s="23">
        <v>177.43200000000002</v>
      </c>
      <c r="AJ23" s="23">
        <v>1171.06</v>
      </c>
      <c r="AK23" s="23">
        <v>206.22529999999961</v>
      </c>
      <c r="AL23" s="23">
        <v>206.22529999999961</v>
      </c>
      <c r="AM23" s="23">
        <v>306.22529999999961</v>
      </c>
      <c r="AN23" s="23">
        <v>509.78541038457013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732</v>
      </c>
      <c r="AD24" s="23">
        <v>1300.0392000000002</v>
      </c>
      <c r="AE24" s="23">
        <v>511</v>
      </c>
      <c r="AF24" s="23">
        <v>108.03350000000002</v>
      </c>
      <c r="AG24" s="23">
        <v>90.62</v>
      </c>
      <c r="AH24" s="23">
        <v>453.76</v>
      </c>
      <c r="AI24" s="23">
        <v>182.96766666666667</v>
      </c>
      <c r="AJ24" s="23">
        <v>1233.5466666666666</v>
      </c>
      <c r="AK24" s="23">
        <v>280.93296666666674</v>
      </c>
      <c r="AL24" s="23">
        <v>280.93296666666674</v>
      </c>
      <c r="AM24" s="23">
        <v>380.93296666666674</v>
      </c>
      <c r="AN24" s="23">
        <v>584.49307705123726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732</v>
      </c>
      <c r="AD25" s="23">
        <v>1300.0392000000002</v>
      </c>
      <c r="AE25" s="23">
        <v>511</v>
      </c>
      <c r="AF25" s="23">
        <v>108.03350000000002</v>
      </c>
      <c r="AG25" s="23">
        <v>90.62</v>
      </c>
      <c r="AH25" s="23">
        <v>481.08</v>
      </c>
      <c r="AI25" s="23">
        <v>188.50333333333336</v>
      </c>
      <c r="AJ25" s="23">
        <v>1296.0333333333333</v>
      </c>
      <c r="AK25" s="23">
        <v>358.79063333333352</v>
      </c>
      <c r="AL25" s="23">
        <v>358.79063333333352</v>
      </c>
      <c r="AM25" s="23">
        <v>458.79063333333352</v>
      </c>
      <c r="AN25" s="23">
        <v>662.35074371790404</v>
      </c>
    </row>
    <row r="26" spans="1:40" ht="20.25" x14ac:dyDescent="0.3">
      <c r="A26" s="7" t="s">
        <v>64</v>
      </c>
      <c r="B26" s="6">
        <f>V57</f>
        <v>4373.3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732</v>
      </c>
      <c r="AD26" s="23">
        <v>1300.0392000000002</v>
      </c>
      <c r="AE26" s="23">
        <v>511</v>
      </c>
      <c r="AF26" s="23">
        <v>108.03350000000002</v>
      </c>
      <c r="AG26" s="23">
        <v>90.62</v>
      </c>
      <c r="AH26" s="23">
        <v>497.65</v>
      </c>
      <c r="AI26" s="23">
        <v>194.03900000000002</v>
      </c>
      <c r="AJ26" s="23">
        <v>1358.52</v>
      </c>
      <c r="AK26" s="23">
        <v>447.39829999999984</v>
      </c>
      <c r="AL26" s="23">
        <v>447.39829999999984</v>
      </c>
      <c r="AM26" s="23">
        <v>547.39829999999984</v>
      </c>
      <c r="AN26" s="23">
        <v>750.95841038457036</v>
      </c>
    </row>
    <row r="27" spans="1:40" ht="20.25" x14ac:dyDescent="0.3">
      <c r="A27" s="7" t="s">
        <v>62</v>
      </c>
      <c r="B27" s="6">
        <f>B26*12</f>
        <v>52479.600000000006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732</v>
      </c>
      <c r="AD27" s="23">
        <v>1300.0392000000002</v>
      </c>
      <c r="AE27" s="23">
        <v>511</v>
      </c>
      <c r="AF27" s="23">
        <v>108.03350000000002</v>
      </c>
      <c r="AG27" s="23">
        <v>90.62</v>
      </c>
      <c r="AH27" s="23">
        <v>514.22</v>
      </c>
      <c r="AI27" s="23">
        <v>199.57466666666667</v>
      </c>
      <c r="AJ27" s="23">
        <v>1421.0066666666667</v>
      </c>
      <c r="AK27" s="23">
        <v>536.00596666666661</v>
      </c>
      <c r="AL27" s="23">
        <v>536.00596666666661</v>
      </c>
      <c r="AM27" s="23">
        <v>636.00596666666661</v>
      </c>
      <c r="AN27" s="23">
        <v>839.56607705123713</v>
      </c>
    </row>
    <row r="28" spans="1:40" ht="20.25" x14ac:dyDescent="0.3">
      <c r="A28" s="7" t="s">
        <v>66</v>
      </c>
      <c r="B28" s="6">
        <f>B27/2080</f>
        <v>25.230576923076924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732</v>
      </c>
      <c r="AD28" s="23">
        <v>1300.0392000000002</v>
      </c>
      <c r="AE28" s="23">
        <v>511</v>
      </c>
      <c r="AF28" s="23">
        <v>108.03350000000002</v>
      </c>
      <c r="AG28" s="23">
        <v>90.62</v>
      </c>
      <c r="AH28" s="23">
        <v>550.38</v>
      </c>
      <c r="AI28" s="23">
        <v>205.11033333333336</v>
      </c>
      <c r="AJ28" s="23">
        <v>1483.4933333333331</v>
      </c>
      <c r="AK28" s="23">
        <v>605.02363333333324</v>
      </c>
      <c r="AL28" s="23">
        <v>605.02363333333324</v>
      </c>
      <c r="AM28" s="23">
        <v>705.02363333333324</v>
      </c>
      <c r="AN28" s="23">
        <v>908.58374371790376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732</v>
      </c>
      <c r="AD29" s="23">
        <v>1300.0392000000002</v>
      </c>
      <c r="AE29" s="23">
        <v>511</v>
      </c>
      <c r="AF29" s="23">
        <v>108.03350000000002</v>
      </c>
      <c r="AG29" s="23">
        <v>90.62</v>
      </c>
      <c r="AH29" s="23">
        <v>550.38</v>
      </c>
      <c r="AI29" s="23">
        <v>210.64600000000002</v>
      </c>
      <c r="AJ29" s="23">
        <v>1545.98</v>
      </c>
      <c r="AK29" s="23">
        <v>710.20129999999972</v>
      </c>
      <c r="AL29" s="23">
        <v>710.20129999999972</v>
      </c>
      <c r="AM29" s="23">
        <v>810.20129999999972</v>
      </c>
      <c r="AN29" s="23">
        <v>1013.7614103845702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732</v>
      </c>
      <c r="AD30" s="23">
        <v>1300.0392000000002</v>
      </c>
      <c r="AE30" s="23">
        <v>511</v>
      </c>
      <c r="AF30" s="23">
        <v>108.03350000000002</v>
      </c>
      <c r="AG30" s="23">
        <v>90.62</v>
      </c>
      <c r="AH30" s="23">
        <v>550.38</v>
      </c>
      <c r="AI30" s="23">
        <v>215.81083333333336</v>
      </c>
      <c r="AJ30" s="23">
        <v>1615.8833333333334</v>
      </c>
      <c r="AK30" s="23">
        <v>808.33313333333354</v>
      </c>
      <c r="AL30" s="23">
        <v>808.33313333333354</v>
      </c>
      <c r="AM30" s="23">
        <v>908.33313333333354</v>
      </c>
      <c r="AN30" s="23">
        <v>1111.8932437179042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732</v>
      </c>
      <c r="AD31" s="23">
        <v>1300.0392000000002</v>
      </c>
      <c r="AE31" s="23">
        <v>511</v>
      </c>
      <c r="AF31" s="23">
        <v>108.03350000000002</v>
      </c>
      <c r="AG31" s="23">
        <v>90.62</v>
      </c>
      <c r="AH31" s="23">
        <v>550.38</v>
      </c>
      <c r="AI31" s="23">
        <v>220.71483333333336</v>
      </c>
      <c r="AJ31" s="23">
        <v>1695.7033333333334</v>
      </c>
      <c r="AK31" s="23">
        <v>901.50913333333347</v>
      </c>
      <c r="AL31" s="23">
        <v>901.50913333333347</v>
      </c>
      <c r="AM31" s="23">
        <v>1001.5091333333335</v>
      </c>
      <c r="AN31" s="23">
        <v>1205.0692437179041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732</v>
      </c>
      <c r="AD32" s="23">
        <v>1300.0392000000002</v>
      </c>
      <c r="AE32" s="23">
        <v>511</v>
      </c>
      <c r="AF32" s="23">
        <v>108.03350000000002</v>
      </c>
      <c r="AG32" s="23">
        <v>90.62</v>
      </c>
      <c r="AH32" s="23">
        <v>550.38</v>
      </c>
      <c r="AI32" s="23">
        <v>224.97366666666667</v>
      </c>
      <c r="AJ32" s="23">
        <v>1783.8566666666666</v>
      </c>
      <c r="AK32" s="23">
        <v>982.42696666666643</v>
      </c>
      <c r="AL32" s="23">
        <v>982.42696666666643</v>
      </c>
      <c r="AM32" s="23">
        <v>1082.4269666666664</v>
      </c>
      <c r="AN32" s="23">
        <v>1285.9870770512371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732</v>
      </c>
      <c r="AD33" s="23">
        <v>1300.0392000000002</v>
      </c>
      <c r="AE33" s="23">
        <v>511</v>
      </c>
      <c r="AF33" s="23">
        <v>108.03350000000002</v>
      </c>
      <c r="AG33" s="23">
        <v>90.62</v>
      </c>
      <c r="AH33" s="23">
        <v>550.38</v>
      </c>
      <c r="AI33" s="23">
        <v>228.81633333333335</v>
      </c>
      <c r="AJ33" s="23">
        <v>1880.3433333333332</v>
      </c>
      <c r="AK33" s="23">
        <v>1055.4376333333335</v>
      </c>
      <c r="AL33" s="23">
        <v>1055.4376333333335</v>
      </c>
      <c r="AM33" s="23">
        <v>1155.4376333333335</v>
      </c>
      <c r="AN33" s="23">
        <v>1358.9977437179041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732</v>
      </c>
      <c r="AD34" s="23">
        <v>1300.0392000000002</v>
      </c>
      <c r="AE34" s="23">
        <v>511</v>
      </c>
      <c r="AF34" s="23">
        <v>108.03350000000002</v>
      </c>
      <c r="AG34" s="23">
        <v>90.62</v>
      </c>
      <c r="AH34" s="23">
        <v>550.38</v>
      </c>
      <c r="AI34" s="23">
        <v>232.6585</v>
      </c>
      <c r="AJ34" s="23">
        <v>1976.83</v>
      </c>
      <c r="AK34" s="23">
        <v>1128.4387999999999</v>
      </c>
      <c r="AL34" s="23">
        <v>1128.4387999999999</v>
      </c>
      <c r="AM34" s="23">
        <v>1228.4387999999999</v>
      </c>
      <c r="AN34" s="23">
        <v>1431.9989103845705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732</v>
      </c>
      <c r="AD35" s="23">
        <v>1300.0392000000002</v>
      </c>
      <c r="AE35" s="23">
        <v>511</v>
      </c>
      <c r="AF35" s="23">
        <v>108.03350000000002</v>
      </c>
      <c r="AG35" s="23">
        <v>90.62</v>
      </c>
      <c r="AH35" s="23">
        <v>550.38</v>
      </c>
      <c r="AI35" s="23">
        <v>236.50066666666669</v>
      </c>
      <c r="AJ35" s="23">
        <v>2073.3166666666666</v>
      </c>
      <c r="AK35" s="23">
        <v>1201.4399666666664</v>
      </c>
      <c r="AL35" s="23">
        <v>1201.4399666666664</v>
      </c>
      <c r="AM35" s="23">
        <v>1301.4399666666664</v>
      </c>
      <c r="AN35" s="23">
        <v>1505.000077051237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732</v>
      </c>
      <c r="AD36" s="23">
        <v>1300.0392000000002</v>
      </c>
      <c r="AE36" s="23">
        <v>511</v>
      </c>
      <c r="AF36" s="23">
        <v>108.03350000000002</v>
      </c>
      <c r="AG36" s="23">
        <v>90.62</v>
      </c>
      <c r="AH36" s="23">
        <v>550.38</v>
      </c>
      <c r="AI36" s="23">
        <v>240.34333333333336</v>
      </c>
      <c r="AJ36" s="23">
        <v>2169.8033333333333</v>
      </c>
      <c r="AK36" s="23">
        <v>1274.4506333333334</v>
      </c>
      <c r="AL36" s="23">
        <v>1274.4506333333334</v>
      </c>
      <c r="AM36" s="23">
        <v>1374.4506333333334</v>
      </c>
      <c r="AN36" s="23">
        <v>1578.010743717904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732</v>
      </c>
      <c r="AD37" s="23">
        <v>1300.0392000000002</v>
      </c>
      <c r="AE37" s="23">
        <v>511</v>
      </c>
      <c r="AF37" s="23">
        <v>108.03350000000002</v>
      </c>
      <c r="AG37" s="23">
        <v>90.62</v>
      </c>
      <c r="AH37" s="23">
        <v>550.38</v>
      </c>
      <c r="AI37" s="23">
        <v>244.18550000000002</v>
      </c>
      <c r="AJ37" s="23">
        <v>2266.29</v>
      </c>
      <c r="AK37" s="23">
        <v>1347.4517999999998</v>
      </c>
      <c r="AL37" s="23">
        <v>1347.4517999999998</v>
      </c>
      <c r="AM37" s="23">
        <v>1447.4517999999998</v>
      </c>
      <c r="AN37" s="23">
        <v>1651.0119103845705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732</v>
      </c>
      <c r="AD38" s="23">
        <v>1300.0392000000002</v>
      </c>
      <c r="AE38" s="23">
        <v>511</v>
      </c>
      <c r="AF38" s="23">
        <v>108.03350000000002</v>
      </c>
      <c r="AG38" s="23">
        <v>90.62</v>
      </c>
      <c r="AH38" s="23">
        <v>550.38</v>
      </c>
      <c r="AI38" s="23">
        <v>248.02766666666668</v>
      </c>
      <c r="AJ38" s="23">
        <v>2362.7766666666666</v>
      </c>
      <c r="AK38" s="23">
        <v>1420.4529666666663</v>
      </c>
      <c r="AL38" s="23">
        <v>1420.4529666666663</v>
      </c>
      <c r="AM38" s="23">
        <v>1520.4529666666663</v>
      </c>
      <c r="AN38" s="23">
        <v>1724.0130770512369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732</v>
      </c>
      <c r="AD39" s="23">
        <v>1300.0392000000002</v>
      </c>
      <c r="AE39" s="23">
        <v>511</v>
      </c>
      <c r="AF39" s="23">
        <v>108.03350000000002</v>
      </c>
      <c r="AG39" s="23">
        <v>90.62</v>
      </c>
      <c r="AH39" s="23">
        <v>550.38</v>
      </c>
      <c r="AI39" s="23">
        <v>251.87033333333335</v>
      </c>
      <c r="AJ39" s="23">
        <v>2459.2633333333333</v>
      </c>
      <c r="AK39" s="23">
        <v>1493.4636333333333</v>
      </c>
      <c r="AL39" s="23">
        <v>1493.4636333333333</v>
      </c>
      <c r="AM39" s="23">
        <v>1593.4636333333333</v>
      </c>
      <c r="AN39" s="23">
        <v>1797.0237437179039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732</v>
      </c>
      <c r="X48" s="23">
        <v>1300.0392000000002</v>
      </c>
      <c r="Y48" s="23">
        <v>511</v>
      </c>
      <c r="Z48" s="23">
        <v>108.03350000000002</v>
      </c>
      <c r="AA48" s="23">
        <v>90.62</v>
      </c>
      <c r="AB48" s="23">
        <v>365.5</v>
      </c>
      <c r="AC48" s="23">
        <v>166.3606666666667</v>
      </c>
      <c r="AD48" s="23">
        <v>1046.0866666666666</v>
      </c>
      <c r="AE48" s="23">
        <v>53.659966666666605</v>
      </c>
      <c r="AF48" s="26"/>
      <c r="AG48" s="26"/>
      <c r="AH48" s="26"/>
    </row>
    <row r="49" spans="21:34" ht="17.25" x14ac:dyDescent="0.3">
      <c r="U49" s="26" t="s">
        <v>844</v>
      </c>
      <c r="V49" s="23">
        <f>$AB$48</f>
        <v>365.5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845</v>
      </c>
      <c r="V50" s="23">
        <f>$X$48</f>
        <v>1300.0392000000002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</v>
      </c>
      <c r="V52" s="23">
        <f>$AE$48</f>
        <v>53.659966666666605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502</v>
      </c>
      <c r="V54" s="23">
        <f>$W$48</f>
        <v>732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846</v>
      </c>
      <c r="V56" s="23">
        <f>$AA$48</f>
        <v>90.62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9" max="29" width="14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46" customFormat="1" ht="129.75" customHeight="1" x14ac:dyDescent="0.45">
      <c r="A1" s="78" t="s">
        <v>736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52.240000000000009</v>
      </c>
      <c r="AI4" s="23">
        <v>90.125250000000008</v>
      </c>
      <c r="AJ4" s="23">
        <v>109.39500000000001</v>
      </c>
      <c r="AK4" s="23">
        <v>493.29327083333351</v>
      </c>
      <c r="AL4" s="23">
        <v>928.39827083333353</v>
      </c>
      <c r="AM4" s="23">
        <v>928.39827083333353</v>
      </c>
      <c r="AN4" s="23">
        <v>1028.3982708333335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72.760000000000019</v>
      </c>
      <c r="AI5" s="23">
        <v>96.17225000000002</v>
      </c>
      <c r="AJ5" s="23">
        <v>122.65500000000002</v>
      </c>
      <c r="AK5" s="23">
        <v>471.59422916666676</v>
      </c>
      <c r="AL5" s="23">
        <v>870.19506250000018</v>
      </c>
      <c r="AM5" s="23">
        <v>870.19506250000018</v>
      </c>
      <c r="AN5" s="23">
        <v>970.19506250000018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95.38</v>
      </c>
      <c r="AI6" s="23">
        <v>89.475500000000011</v>
      </c>
      <c r="AJ6" s="23">
        <v>189.79</v>
      </c>
      <c r="AK6" s="23">
        <v>309.06605021796236</v>
      </c>
      <c r="AL6" s="23">
        <v>671.16271688462894</v>
      </c>
      <c r="AM6" s="23">
        <v>704.18329688462893</v>
      </c>
      <c r="AN6" s="23">
        <v>907.74340726919945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120.84</v>
      </c>
      <c r="AI7" s="23">
        <v>94.670083333333338</v>
      </c>
      <c r="AJ7" s="23">
        <v>212.09833333333333</v>
      </c>
      <c r="AK7" s="23">
        <v>273.82023771796207</v>
      </c>
      <c r="AL7" s="23">
        <v>599.41273771796205</v>
      </c>
      <c r="AM7" s="23">
        <v>634.48573771796202</v>
      </c>
      <c r="AN7" s="23">
        <v>838.04584810253255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386</v>
      </c>
      <c r="AF8" s="23">
        <v>3.500000000016712E-3</v>
      </c>
      <c r="AG8" s="23">
        <v>302.95</v>
      </c>
      <c r="AH8" s="23">
        <v>145.23000000000002</v>
      </c>
      <c r="AI8" s="23">
        <v>100.56874999999999</v>
      </c>
      <c r="AJ8" s="23">
        <v>235.32499999999999</v>
      </c>
      <c r="AK8" s="23">
        <v>246.80848771796195</v>
      </c>
      <c r="AL8" s="23">
        <v>535.89765438462859</v>
      </c>
      <c r="AM8" s="23">
        <v>578.96816438462861</v>
      </c>
      <c r="AN8" s="23">
        <v>782.52827476919913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171.51</v>
      </c>
      <c r="AI9" s="23">
        <v>101.81741666666667</v>
      </c>
      <c r="AJ9" s="23">
        <v>258.55166666666668</v>
      </c>
      <c r="AK9" s="23">
        <v>41.272916666666561</v>
      </c>
      <c r="AL9" s="23">
        <v>293.8579166666666</v>
      </c>
      <c r="AM9" s="23">
        <v>338.83795666666663</v>
      </c>
      <c r="AN9" s="23">
        <v>542.39806705123715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732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199.68</v>
      </c>
      <c r="AI10" s="23">
        <v>109.31608333333334</v>
      </c>
      <c r="AJ10" s="23">
        <v>281.77833333333336</v>
      </c>
      <c r="AK10" s="23">
        <v>143.4535833333332</v>
      </c>
      <c r="AL10" s="23">
        <v>359.53441666666652</v>
      </c>
      <c r="AM10" s="23">
        <v>406.18150666666651</v>
      </c>
      <c r="AN10" s="23">
        <v>609.74161705123697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732</v>
      </c>
      <c r="AD11" s="23">
        <v>1326.22704</v>
      </c>
      <c r="AE11" s="23">
        <v>511</v>
      </c>
      <c r="AF11" s="23">
        <v>15.155000000000015</v>
      </c>
      <c r="AG11" s="23">
        <v>302.95</v>
      </c>
      <c r="AH11" s="23">
        <v>227.45000000000002</v>
      </c>
      <c r="AI11" s="23">
        <v>116.81475</v>
      </c>
      <c r="AJ11" s="23">
        <v>305.00500000000005</v>
      </c>
      <c r="AK11" s="23">
        <v>-895.30178999999953</v>
      </c>
      <c r="AL11" s="23">
        <v>-715.72512333333282</v>
      </c>
      <c r="AM11" s="23">
        <v>-585.72512333333282</v>
      </c>
      <c r="AN11" s="23">
        <v>-382.1650129487623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732</v>
      </c>
      <c r="AD12" s="23">
        <v>1326.22704</v>
      </c>
      <c r="AE12" s="23">
        <v>511</v>
      </c>
      <c r="AF12" s="23">
        <v>15.155000000000015</v>
      </c>
      <c r="AG12" s="23">
        <v>302.95</v>
      </c>
      <c r="AH12" s="23">
        <v>257.01</v>
      </c>
      <c r="AI12" s="23">
        <v>123.67245833333334</v>
      </c>
      <c r="AJ12" s="23">
        <v>341.05083333333334</v>
      </c>
      <c r="AK12" s="23">
        <v>-794.56533166666622</v>
      </c>
      <c r="AL12" s="23">
        <v>-651.49283166666623</v>
      </c>
      <c r="AM12" s="23">
        <v>-526.49283166666623</v>
      </c>
      <c r="AN12" s="23">
        <v>-322.93272128209571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732</v>
      </c>
      <c r="AD13" s="23">
        <v>1326.22704</v>
      </c>
      <c r="AE13" s="23">
        <v>511</v>
      </c>
      <c r="AF13" s="23">
        <v>15.155000000000015</v>
      </c>
      <c r="AG13" s="23">
        <v>302.95</v>
      </c>
      <c r="AH13" s="23">
        <v>259.74</v>
      </c>
      <c r="AI13" s="23">
        <v>127.40379166666669</v>
      </c>
      <c r="AJ13" s="23">
        <v>439.62416666666661</v>
      </c>
      <c r="AK13" s="23">
        <v>-726.39999833333286</v>
      </c>
      <c r="AL13" s="23">
        <v>-619.8308316666662</v>
      </c>
      <c r="AM13" s="23">
        <v>-499.8308316666662</v>
      </c>
      <c r="AN13" s="23">
        <v>-296.27072128209568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732</v>
      </c>
      <c r="AD14" s="23">
        <v>1326.22704</v>
      </c>
      <c r="AE14" s="23">
        <v>511</v>
      </c>
      <c r="AF14" s="23">
        <v>108.03350000000002</v>
      </c>
      <c r="AG14" s="23">
        <v>302.95</v>
      </c>
      <c r="AH14" s="23">
        <v>259.74</v>
      </c>
      <c r="AI14" s="23">
        <v>131.11425</v>
      </c>
      <c r="AJ14" s="23">
        <v>538.61500000000001</v>
      </c>
      <c r="AK14" s="23">
        <v>-748.77979000000005</v>
      </c>
      <c r="AL14" s="23">
        <v>-678.71478999999999</v>
      </c>
      <c r="AM14" s="23">
        <v>-563.71478999999999</v>
      </c>
      <c r="AN14" s="23">
        <v>-360.15467961542947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732</v>
      </c>
      <c r="AD15" s="23">
        <v>1326.22704</v>
      </c>
      <c r="AE15" s="23">
        <v>511</v>
      </c>
      <c r="AF15" s="23">
        <v>108.03350000000002</v>
      </c>
      <c r="AG15" s="23">
        <v>302.95</v>
      </c>
      <c r="AH15" s="23">
        <v>259.74</v>
      </c>
      <c r="AI15" s="23">
        <v>134.82470833333332</v>
      </c>
      <c r="AJ15" s="23">
        <v>637.60583333333329</v>
      </c>
      <c r="AK15" s="23">
        <v>-678.28108166666698</v>
      </c>
      <c r="AL15" s="23">
        <v>-644.72024833333364</v>
      </c>
      <c r="AM15" s="23">
        <v>-534.72024833333364</v>
      </c>
      <c r="AN15" s="23">
        <v>-331.16013794876312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732</v>
      </c>
      <c r="AD16" s="23">
        <v>1326.22704</v>
      </c>
      <c r="AE16" s="23">
        <v>511</v>
      </c>
      <c r="AF16" s="23">
        <v>108.03350000000002</v>
      </c>
      <c r="AG16" s="23">
        <v>302.95</v>
      </c>
      <c r="AH16" s="23">
        <v>230.85000000000002</v>
      </c>
      <c r="AI16" s="23">
        <v>138.68233333333333</v>
      </c>
      <c r="AJ16" s="23">
        <v>733.65333333333342</v>
      </c>
      <c r="AK16" s="23">
        <v>-576.09620666666615</v>
      </c>
      <c r="AL16" s="23">
        <v>-576.09620666666615</v>
      </c>
      <c r="AM16" s="23">
        <v>-471.09620666666615</v>
      </c>
      <c r="AN16" s="23">
        <v>-267.53609628209563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732</v>
      </c>
      <c r="AD17" s="23">
        <v>1326.22704</v>
      </c>
      <c r="AE17" s="23">
        <v>511</v>
      </c>
      <c r="AF17" s="23">
        <v>108.03350000000002</v>
      </c>
      <c r="AG17" s="23">
        <v>302.95</v>
      </c>
      <c r="AH17" s="23">
        <v>255.86</v>
      </c>
      <c r="AI17" s="23">
        <v>144.21800000000002</v>
      </c>
      <c r="AJ17" s="23">
        <v>796.13999999999987</v>
      </c>
      <c r="AK17" s="23">
        <v>-495.92853999999943</v>
      </c>
      <c r="AL17" s="23">
        <v>-495.92853999999943</v>
      </c>
      <c r="AM17" s="23">
        <v>-395.92853999999943</v>
      </c>
      <c r="AN17" s="23">
        <v>-192.36842961542891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732</v>
      </c>
      <c r="AD18" s="23">
        <v>1326.22704</v>
      </c>
      <c r="AE18" s="23">
        <v>511</v>
      </c>
      <c r="AF18" s="23">
        <v>108.03350000000002</v>
      </c>
      <c r="AG18" s="23">
        <v>302.95</v>
      </c>
      <c r="AH18" s="23">
        <v>282.08999999999997</v>
      </c>
      <c r="AI18" s="23">
        <v>149.7536666666667</v>
      </c>
      <c r="AJ18" s="23">
        <v>858.62666666666678</v>
      </c>
      <c r="AK18" s="23">
        <v>-416.98087333333251</v>
      </c>
      <c r="AL18" s="23">
        <v>-416.98087333333251</v>
      </c>
      <c r="AM18" s="23">
        <v>-316.98087333333251</v>
      </c>
      <c r="AN18" s="23">
        <v>-113.42076294876199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732</v>
      </c>
      <c r="AD19" s="23">
        <v>1326.22704</v>
      </c>
      <c r="AE19" s="23">
        <v>511</v>
      </c>
      <c r="AF19" s="23">
        <v>108.03350000000002</v>
      </c>
      <c r="AG19" s="23">
        <v>302.95</v>
      </c>
      <c r="AH19" s="23">
        <v>309.64999999999998</v>
      </c>
      <c r="AI19" s="23">
        <v>155.28933333333336</v>
      </c>
      <c r="AJ19" s="23">
        <v>921.11333333333346</v>
      </c>
      <c r="AK19" s="23">
        <v>-339.36320666666597</v>
      </c>
      <c r="AL19" s="23">
        <v>-339.36320666666597</v>
      </c>
      <c r="AM19" s="23">
        <v>-239.36320666666597</v>
      </c>
      <c r="AN19" s="23">
        <v>-35.803096282095453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732</v>
      </c>
      <c r="AD20" s="23">
        <v>1326.22704</v>
      </c>
      <c r="AE20" s="23">
        <v>511</v>
      </c>
      <c r="AF20" s="23">
        <v>108.03350000000002</v>
      </c>
      <c r="AG20" s="23">
        <v>302.95</v>
      </c>
      <c r="AH20" s="23">
        <v>338.16999999999996</v>
      </c>
      <c r="AI20" s="23">
        <v>160.82500000000002</v>
      </c>
      <c r="AJ20" s="23">
        <v>983.60000000000014</v>
      </c>
      <c r="AK20" s="23">
        <v>-262.70553999999947</v>
      </c>
      <c r="AL20" s="23">
        <v>-262.70553999999947</v>
      </c>
      <c r="AM20" s="23">
        <v>-162.70553999999947</v>
      </c>
      <c r="AN20" s="23">
        <v>40.854570384571048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732</v>
      </c>
      <c r="AD21" s="23">
        <v>1326.22704</v>
      </c>
      <c r="AE21" s="23">
        <v>511</v>
      </c>
      <c r="AF21" s="23">
        <v>108.03350000000002</v>
      </c>
      <c r="AG21" s="23">
        <v>302.95</v>
      </c>
      <c r="AH21" s="23">
        <v>365.5</v>
      </c>
      <c r="AI21" s="23">
        <v>166.3606666666667</v>
      </c>
      <c r="AJ21" s="23">
        <v>1046.0866666666666</v>
      </c>
      <c r="AK21" s="23">
        <v>-184.85787333333292</v>
      </c>
      <c r="AL21" s="23">
        <v>-184.85787333333292</v>
      </c>
      <c r="AM21" s="23">
        <v>-84.857873333332918</v>
      </c>
      <c r="AN21" s="23">
        <v>118.7022370512376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732</v>
      </c>
      <c r="AD22" s="23">
        <v>1326.22704</v>
      </c>
      <c r="AE22" s="23">
        <v>511</v>
      </c>
      <c r="AF22" s="23">
        <v>108.03350000000002</v>
      </c>
      <c r="AG22" s="23">
        <v>302.95</v>
      </c>
      <c r="AH22" s="23">
        <v>393.87</v>
      </c>
      <c r="AI22" s="23">
        <v>171.89633333333336</v>
      </c>
      <c r="AJ22" s="23">
        <v>1108.5733333333333</v>
      </c>
      <c r="AK22" s="23">
        <v>-108.05020666666633</v>
      </c>
      <c r="AL22" s="23">
        <v>-108.05020666666633</v>
      </c>
      <c r="AM22" s="23">
        <v>-8.0502066666663268</v>
      </c>
      <c r="AN22" s="23">
        <v>195.50990371790419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732</v>
      </c>
      <c r="AD23" s="23">
        <v>1326.22704</v>
      </c>
      <c r="AE23" s="23">
        <v>511</v>
      </c>
      <c r="AF23" s="23">
        <v>108.03350000000002</v>
      </c>
      <c r="AG23" s="23">
        <v>302.95</v>
      </c>
      <c r="AH23" s="23">
        <v>423.28999999999996</v>
      </c>
      <c r="AI23" s="23">
        <v>177.43200000000002</v>
      </c>
      <c r="AJ23" s="23">
        <v>1171.06</v>
      </c>
      <c r="AK23" s="23">
        <v>-32.292539999999917</v>
      </c>
      <c r="AL23" s="23">
        <v>-32.292539999999917</v>
      </c>
      <c r="AM23" s="23">
        <v>67.707460000000083</v>
      </c>
      <c r="AN23" s="23">
        <v>271.2675703845706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732</v>
      </c>
      <c r="AD24" s="23">
        <v>1326.22704</v>
      </c>
      <c r="AE24" s="23">
        <v>511</v>
      </c>
      <c r="AF24" s="23">
        <v>108.03350000000002</v>
      </c>
      <c r="AG24" s="23">
        <v>302.95</v>
      </c>
      <c r="AH24" s="23">
        <v>453.76</v>
      </c>
      <c r="AI24" s="23">
        <v>182.96766666666667</v>
      </c>
      <c r="AJ24" s="23">
        <v>1233.5466666666666</v>
      </c>
      <c r="AK24" s="23">
        <v>42.41512666666722</v>
      </c>
      <c r="AL24" s="23">
        <v>42.41512666666722</v>
      </c>
      <c r="AM24" s="23">
        <v>142.41512666666722</v>
      </c>
      <c r="AN24" s="23">
        <v>345.97523705123774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732</v>
      </c>
      <c r="AD25" s="23">
        <v>1326.22704</v>
      </c>
      <c r="AE25" s="23">
        <v>511</v>
      </c>
      <c r="AF25" s="23">
        <v>108.03350000000002</v>
      </c>
      <c r="AG25" s="23">
        <v>302.95</v>
      </c>
      <c r="AH25" s="23">
        <v>481.08</v>
      </c>
      <c r="AI25" s="23">
        <v>188.50333333333336</v>
      </c>
      <c r="AJ25" s="23">
        <v>1296.0333333333333</v>
      </c>
      <c r="AK25" s="23">
        <v>120.27279333333399</v>
      </c>
      <c r="AL25" s="23">
        <v>120.27279333333399</v>
      </c>
      <c r="AM25" s="23">
        <v>220.27279333333399</v>
      </c>
      <c r="AN25" s="23">
        <v>423.83290371790451</v>
      </c>
    </row>
    <row r="26" spans="1:40" ht="20.25" x14ac:dyDescent="0.3">
      <c r="A26" s="7" t="s">
        <v>64</v>
      </c>
      <c r="B26" s="6">
        <f>V57</f>
        <v>4892.9000000000005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732</v>
      </c>
      <c r="AD26" s="23">
        <v>1326.22704</v>
      </c>
      <c r="AE26" s="23">
        <v>511</v>
      </c>
      <c r="AF26" s="23">
        <v>108.03350000000002</v>
      </c>
      <c r="AG26" s="23">
        <v>302.95</v>
      </c>
      <c r="AH26" s="23">
        <v>497.65</v>
      </c>
      <c r="AI26" s="23">
        <v>194.03900000000002</v>
      </c>
      <c r="AJ26" s="23">
        <v>1358.52</v>
      </c>
      <c r="AK26" s="23">
        <v>208.88046000000031</v>
      </c>
      <c r="AL26" s="23">
        <v>208.88046000000031</v>
      </c>
      <c r="AM26" s="23">
        <v>308.88046000000031</v>
      </c>
      <c r="AN26" s="23">
        <v>512.44057038457083</v>
      </c>
    </row>
    <row r="27" spans="1:40" ht="20.25" x14ac:dyDescent="0.3">
      <c r="A27" s="7" t="s">
        <v>62</v>
      </c>
      <c r="B27" s="6">
        <f>B26*12</f>
        <v>58714.8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732</v>
      </c>
      <c r="AD27" s="23">
        <v>1326.22704</v>
      </c>
      <c r="AE27" s="23">
        <v>511</v>
      </c>
      <c r="AF27" s="23">
        <v>108.03350000000002</v>
      </c>
      <c r="AG27" s="23">
        <v>302.95</v>
      </c>
      <c r="AH27" s="23">
        <v>514.22</v>
      </c>
      <c r="AI27" s="23">
        <v>199.57466666666667</v>
      </c>
      <c r="AJ27" s="23">
        <v>1421.0066666666667</v>
      </c>
      <c r="AK27" s="23">
        <v>297.48812666666709</v>
      </c>
      <c r="AL27" s="23">
        <v>297.48812666666709</v>
      </c>
      <c r="AM27" s="23">
        <v>397.48812666666709</v>
      </c>
      <c r="AN27" s="23">
        <v>601.04823705123761</v>
      </c>
    </row>
    <row r="28" spans="1:40" ht="20.25" x14ac:dyDescent="0.3">
      <c r="A28" s="7" t="s">
        <v>66</v>
      </c>
      <c r="B28" s="6">
        <f>B27/2080</f>
        <v>28.228269230769232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732</v>
      </c>
      <c r="AD28" s="23">
        <v>1326.22704</v>
      </c>
      <c r="AE28" s="23">
        <v>511</v>
      </c>
      <c r="AF28" s="23">
        <v>108.03350000000002</v>
      </c>
      <c r="AG28" s="23">
        <v>302.95</v>
      </c>
      <c r="AH28" s="23">
        <v>550.38</v>
      </c>
      <c r="AI28" s="23">
        <v>205.11033333333336</v>
      </c>
      <c r="AJ28" s="23">
        <v>1483.4933333333331</v>
      </c>
      <c r="AK28" s="23">
        <v>366.50579333333371</v>
      </c>
      <c r="AL28" s="23">
        <v>366.50579333333371</v>
      </c>
      <c r="AM28" s="23">
        <v>466.50579333333371</v>
      </c>
      <c r="AN28" s="23">
        <v>670.06590371790423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732</v>
      </c>
      <c r="AD29" s="23">
        <v>1326.22704</v>
      </c>
      <c r="AE29" s="23">
        <v>511</v>
      </c>
      <c r="AF29" s="23">
        <v>108.03350000000002</v>
      </c>
      <c r="AG29" s="23">
        <v>302.95</v>
      </c>
      <c r="AH29" s="23">
        <v>550.38</v>
      </c>
      <c r="AI29" s="23">
        <v>210.64600000000002</v>
      </c>
      <c r="AJ29" s="23">
        <v>1545.98</v>
      </c>
      <c r="AK29" s="23">
        <v>471.6834600000002</v>
      </c>
      <c r="AL29" s="23">
        <v>471.6834600000002</v>
      </c>
      <c r="AM29" s="23">
        <v>571.6834600000002</v>
      </c>
      <c r="AN29" s="23">
        <v>775.24357038457072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732</v>
      </c>
      <c r="AD30" s="23">
        <v>1326.22704</v>
      </c>
      <c r="AE30" s="23">
        <v>511</v>
      </c>
      <c r="AF30" s="23">
        <v>108.03350000000002</v>
      </c>
      <c r="AG30" s="23">
        <v>302.95</v>
      </c>
      <c r="AH30" s="23">
        <v>550.38</v>
      </c>
      <c r="AI30" s="23">
        <v>215.81083333333336</v>
      </c>
      <c r="AJ30" s="23">
        <v>1615.8833333333334</v>
      </c>
      <c r="AK30" s="23">
        <v>569.81529333333401</v>
      </c>
      <c r="AL30" s="23">
        <v>569.81529333333401</v>
      </c>
      <c r="AM30" s="23">
        <v>669.81529333333401</v>
      </c>
      <c r="AN30" s="23">
        <v>873.37540371790453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732</v>
      </c>
      <c r="AD31" s="23">
        <v>1326.22704</v>
      </c>
      <c r="AE31" s="23">
        <v>511</v>
      </c>
      <c r="AF31" s="23">
        <v>108.03350000000002</v>
      </c>
      <c r="AG31" s="23">
        <v>302.95</v>
      </c>
      <c r="AH31" s="23">
        <v>550.38</v>
      </c>
      <c r="AI31" s="23">
        <v>220.71483333333336</v>
      </c>
      <c r="AJ31" s="23">
        <v>1695.7033333333334</v>
      </c>
      <c r="AK31" s="23">
        <v>662.99129333333394</v>
      </c>
      <c r="AL31" s="23">
        <v>662.99129333333394</v>
      </c>
      <c r="AM31" s="23">
        <v>762.99129333333394</v>
      </c>
      <c r="AN31" s="23">
        <v>966.55140371790446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732</v>
      </c>
      <c r="AD32" s="23">
        <v>1326.22704</v>
      </c>
      <c r="AE32" s="23">
        <v>511</v>
      </c>
      <c r="AF32" s="23">
        <v>108.03350000000002</v>
      </c>
      <c r="AG32" s="23">
        <v>302.95</v>
      </c>
      <c r="AH32" s="23">
        <v>550.38</v>
      </c>
      <c r="AI32" s="23">
        <v>224.97366666666667</v>
      </c>
      <c r="AJ32" s="23">
        <v>1783.8566666666666</v>
      </c>
      <c r="AK32" s="23">
        <v>743.90912666666691</v>
      </c>
      <c r="AL32" s="23">
        <v>743.90912666666691</v>
      </c>
      <c r="AM32" s="23">
        <v>843.90912666666691</v>
      </c>
      <c r="AN32" s="23">
        <v>1047.4692370512375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732</v>
      </c>
      <c r="AD33" s="23">
        <v>1326.22704</v>
      </c>
      <c r="AE33" s="23">
        <v>511</v>
      </c>
      <c r="AF33" s="23">
        <v>108.03350000000002</v>
      </c>
      <c r="AG33" s="23">
        <v>302.95</v>
      </c>
      <c r="AH33" s="23">
        <v>550.38</v>
      </c>
      <c r="AI33" s="23">
        <v>228.81633333333335</v>
      </c>
      <c r="AJ33" s="23">
        <v>1880.3433333333332</v>
      </c>
      <c r="AK33" s="23">
        <v>816.91979333333393</v>
      </c>
      <c r="AL33" s="23">
        <v>816.91979333333393</v>
      </c>
      <c r="AM33" s="23">
        <v>916.91979333333393</v>
      </c>
      <c r="AN33" s="23">
        <v>1120.4799037179046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732</v>
      </c>
      <c r="AD34" s="23">
        <v>1326.22704</v>
      </c>
      <c r="AE34" s="23">
        <v>511</v>
      </c>
      <c r="AF34" s="23">
        <v>108.03350000000002</v>
      </c>
      <c r="AG34" s="23">
        <v>302.95</v>
      </c>
      <c r="AH34" s="23">
        <v>550.38</v>
      </c>
      <c r="AI34" s="23">
        <v>232.6585</v>
      </c>
      <c r="AJ34" s="23">
        <v>1976.83</v>
      </c>
      <c r="AK34" s="23">
        <v>889.92096000000038</v>
      </c>
      <c r="AL34" s="23">
        <v>889.92096000000038</v>
      </c>
      <c r="AM34" s="23">
        <v>989.92096000000038</v>
      </c>
      <c r="AN34" s="23">
        <v>1193.481070384571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732</v>
      </c>
      <c r="AD35" s="23">
        <v>1326.22704</v>
      </c>
      <c r="AE35" s="23">
        <v>511</v>
      </c>
      <c r="AF35" s="23">
        <v>108.03350000000002</v>
      </c>
      <c r="AG35" s="23">
        <v>302.95</v>
      </c>
      <c r="AH35" s="23">
        <v>550.38</v>
      </c>
      <c r="AI35" s="23">
        <v>236.50066666666669</v>
      </c>
      <c r="AJ35" s="23">
        <v>2073.3166666666666</v>
      </c>
      <c r="AK35" s="23">
        <v>962.92212666666683</v>
      </c>
      <c r="AL35" s="23">
        <v>962.92212666666683</v>
      </c>
      <c r="AM35" s="23">
        <v>1062.9221266666668</v>
      </c>
      <c r="AN35" s="23">
        <v>1266.4822370512375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732</v>
      </c>
      <c r="AD36" s="23">
        <v>1326.22704</v>
      </c>
      <c r="AE36" s="23">
        <v>511</v>
      </c>
      <c r="AF36" s="23">
        <v>108.03350000000002</v>
      </c>
      <c r="AG36" s="23">
        <v>302.95</v>
      </c>
      <c r="AH36" s="23">
        <v>550.38</v>
      </c>
      <c r="AI36" s="23">
        <v>240.34333333333336</v>
      </c>
      <c r="AJ36" s="23">
        <v>2169.8033333333333</v>
      </c>
      <c r="AK36" s="23">
        <v>1035.9327933333338</v>
      </c>
      <c r="AL36" s="23">
        <v>1035.9327933333338</v>
      </c>
      <c r="AM36" s="23">
        <v>1135.9327933333338</v>
      </c>
      <c r="AN36" s="23">
        <v>1339.4929037179045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732</v>
      </c>
      <c r="AD37" s="23">
        <v>1326.22704</v>
      </c>
      <c r="AE37" s="23">
        <v>511</v>
      </c>
      <c r="AF37" s="23">
        <v>108.03350000000002</v>
      </c>
      <c r="AG37" s="23">
        <v>302.95</v>
      </c>
      <c r="AH37" s="23">
        <v>550.38</v>
      </c>
      <c r="AI37" s="23">
        <v>244.18550000000002</v>
      </c>
      <c r="AJ37" s="23">
        <v>2266.29</v>
      </c>
      <c r="AK37" s="23">
        <v>1108.9339600000003</v>
      </c>
      <c r="AL37" s="23">
        <v>1108.9339600000003</v>
      </c>
      <c r="AM37" s="23">
        <v>1208.9339600000003</v>
      </c>
      <c r="AN37" s="23">
        <v>1412.4940703845709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732</v>
      </c>
      <c r="AD38" s="23">
        <v>1326.22704</v>
      </c>
      <c r="AE38" s="23">
        <v>511</v>
      </c>
      <c r="AF38" s="23">
        <v>108.03350000000002</v>
      </c>
      <c r="AG38" s="23">
        <v>302.95</v>
      </c>
      <c r="AH38" s="23">
        <v>550.38</v>
      </c>
      <c r="AI38" s="23">
        <v>248.02766666666668</v>
      </c>
      <c r="AJ38" s="23">
        <v>2362.7766666666666</v>
      </c>
      <c r="AK38" s="23">
        <v>1181.9351266666667</v>
      </c>
      <c r="AL38" s="23">
        <v>1181.9351266666667</v>
      </c>
      <c r="AM38" s="23">
        <v>1281.9351266666667</v>
      </c>
      <c r="AN38" s="23">
        <v>1485.4952370512374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732</v>
      </c>
      <c r="AD39" s="23">
        <v>1326.22704</v>
      </c>
      <c r="AE39" s="23">
        <v>511</v>
      </c>
      <c r="AF39" s="23">
        <v>108.03350000000002</v>
      </c>
      <c r="AG39" s="23">
        <v>302.95</v>
      </c>
      <c r="AH39" s="23">
        <v>550.38</v>
      </c>
      <c r="AI39" s="23">
        <v>251.87033333333335</v>
      </c>
      <c r="AJ39" s="23">
        <v>2459.2633333333333</v>
      </c>
      <c r="AK39" s="23">
        <v>1254.9457933333338</v>
      </c>
      <c r="AL39" s="23">
        <v>1254.9457933333338</v>
      </c>
      <c r="AM39" s="23">
        <v>1354.9457933333338</v>
      </c>
      <c r="AN39" s="23">
        <v>1558.5059037179044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732</v>
      </c>
      <c r="X48" s="23">
        <v>1326.22704</v>
      </c>
      <c r="Y48" s="23">
        <v>511</v>
      </c>
      <c r="Z48" s="23">
        <v>108.03350000000002</v>
      </c>
      <c r="AA48" s="23">
        <v>302.95</v>
      </c>
      <c r="AB48" s="23">
        <v>453.76</v>
      </c>
      <c r="AC48" s="23">
        <v>182.96766666666667</v>
      </c>
      <c r="AD48" s="23">
        <v>1233.5466666666666</v>
      </c>
      <c r="AE48" s="23">
        <v>42.41512666666722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453.76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737</v>
      </c>
      <c r="V50" s="23">
        <f>$X$48</f>
        <v>1326.22704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544</v>
      </c>
      <c r="V52" s="23">
        <f>$AE$48</f>
        <v>42.41512666666722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502</v>
      </c>
      <c r="V54" s="23">
        <f>$W$48</f>
        <v>732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6" max="26" width="13" customWidth="1"/>
    <col min="28" max="28" width="13.125" customWidth="1"/>
    <col min="29" max="29" width="14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3" customFormat="1" ht="129.75" customHeight="1" x14ac:dyDescent="0.45">
      <c r="A1" s="78" t="s">
        <v>681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109</v>
      </c>
      <c r="AA8" s="64">
        <v>0</v>
      </c>
      <c r="AB8" s="64">
        <v>203.56011038457052</v>
      </c>
      <c r="AC8" s="23">
        <v>677</v>
      </c>
      <c r="AD8" s="23">
        <v>148.51900000000001</v>
      </c>
      <c r="AE8" s="23">
        <v>402</v>
      </c>
      <c r="AF8" s="23">
        <v>3.500000000016712E-3</v>
      </c>
      <c r="AG8" s="23">
        <v>302.95</v>
      </c>
      <c r="AH8" s="23">
        <v>144.57999999999998</v>
      </c>
      <c r="AI8" s="23">
        <v>99.768749999999997</v>
      </c>
      <c r="AJ8" s="23">
        <v>235.32499999999999</v>
      </c>
      <c r="AK8" s="23">
        <v>220.55374999999981</v>
      </c>
      <c r="AL8" s="23">
        <v>509.64291666666651</v>
      </c>
      <c r="AM8" s="23">
        <v>552.71342666666646</v>
      </c>
      <c r="AN8" s="23">
        <v>756.27353705123699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677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96.922916666666424</v>
      </c>
      <c r="AL9" s="23">
        <v>349.50791666666646</v>
      </c>
      <c r="AM9" s="23">
        <v>394.48795666666649</v>
      </c>
      <c r="AN9" s="23">
        <v>598.04806705123701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677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199.10358333333329</v>
      </c>
      <c r="AL10" s="23">
        <v>415.18441666666661</v>
      </c>
      <c r="AM10" s="23">
        <v>461.8315066666666</v>
      </c>
      <c r="AN10" s="23">
        <v>665.39161705123706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677</v>
      </c>
      <c r="AD11" s="23">
        <v>1318.51098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-831.93573000000015</v>
      </c>
      <c r="AL11" s="23">
        <v>-652.35906333333344</v>
      </c>
      <c r="AM11" s="23">
        <v>-522.35906333333344</v>
      </c>
      <c r="AN11" s="23">
        <v>-318.79895294876292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677</v>
      </c>
      <c r="AD12" s="23">
        <v>1318.51098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-726.95927166666661</v>
      </c>
      <c r="AL12" s="23">
        <v>-583.88677166666662</v>
      </c>
      <c r="AM12" s="23">
        <v>-458.88677166666662</v>
      </c>
      <c r="AN12" s="23">
        <v>-255.3266612820961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677</v>
      </c>
      <c r="AD13" s="23">
        <v>1318.51098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-656.06393833333277</v>
      </c>
      <c r="AL13" s="23">
        <v>-549.49477166666611</v>
      </c>
      <c r="AM13" s="23">
        <v>-429.49477166666611</v>
      </c>
      <c r="AN13" s="23">
        <v>-225.93466128209559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677</v>
      </c>
      <c r="AD14" s="23">
        <v>1318.51098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-678.44372999999996</v>
      </c>
      <c r="AL14" s="23">
        <v>-608.3787299999999</v>
      </c>
      <c r="AM14" s="23">
        <v>-493.3787299999999</v>
      </c>
      <c r="AN14" s="23">
        <v>-289.81861961542938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677</v>
      </c>
      <c r="AD15" s="23">
        <v>1318.51098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-607.94502166666643</v>
      </c>
      <c r="AL15" s="23">
        <v>-574.3841883333331</v>
      </c>
      <c r="AM15" s="23">
        <v>-464.3841883333331</v>
      </c>
      <c r="AN15" s="23">
        <v>-260.82407794876258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677</v>
      </c>
      <c r="AD16" s="23">
        <v>1318.51098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-511.99014666666653</v>
      </c>
      <c r="AL16" s="23">
        <v>-511.99014666666653</v>
      </c>
      <c r="AM16" s="23">
        <v>-406.99014666666653</v>
      </c>
      <c r="AN16" s="23">
        <v>-203.43003628209601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677</v>
      </c>
      <c r="AD17" s="23">
        <v>1318.51098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-431.82247999999936</v>
      </c>
      <c r="AL17" s="23">
        <v>-431.82247999999936</v>
      </c>
      <c r="AM17" s="23">
        <v>-331.82247999999936</v>
      </c>
      <c r="AN17" s="23">
        <v>-128.26236961542884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677</v>
      </c>
      <c r="AD18" s="23">
        <v>1318.51098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-352.90481333333264</v>
      </c>
      <c r="AL18" s="23">
        <v>-352.90481333333264</v>
      </c>
      <c r="AM18" s="23">
        <v>-252.90481333333264</v>
      </c>
      <c r="AN18" s="23">
        <v>-49.344702948762119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677</v>
      </c>
      <c r="AD19" s="23">
        <v>1318.51098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-275.2571466666659</v>
      </c>
      <c r="AL19" s="23">
        <v>-275.2571466666659</v>
      </c>
      <c r="AM19" s="23">
        <v>-175.2571466666659</v>
      </c>
      <c r="AN19" s="23">
        <v>28.302963717904618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677</v>
      </c>
      <c r="AD20" s="23">
        <v>1318.51098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-198.59947999999986</v>
      </c>
      <c r="AL20" s="23">
        <v>-198.59947999999986</v>
      </c>
      <c r="AM20" s="23">
        <v>-98.599479999999858</v>
      </c>
      <c r="AN20" s="23">
        <v>104.96063038457066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677</v>
      </c>
      <c r="AD21" s="23">
        <v>1318.51098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-120.75181333333285</v>
      </c>
      <c r="AL21" s="23">
        <v>-120.75181333333285</v>
      </c>
      <c r="AM21" s="23">
        <v>-20.751813333332848</v>
      </c>
      <c r="AN21" s="23">
        <v>182.80829705123767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677</v>
      </c>
      <c r="AD22" s="23">
        <v>1318.51098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-43.944146666666256</v>
      </c>
      <c r="AL22" s="23">
        <v>-43.944146666666256</v>
      </c>
      <c r="AM22" s="23">
        <v>56.055853333333744</v>
      </c>
      <c r="AN22" s="23">
        <v>259.61596371790426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677</v>
      </c>
      <c r="AD23" s="23">
        <v>1318.51098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31.813520000000153</v>
      </c>
      <c r="AL23" s="23">
        <v>31.813520000000153</v>
      </c>
      <c r="AM23" s="23">
        <v>131.81352000000015</v>
      </c>
      <c r="AN23" s="23">
        <v>335.37363038457067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677</v>
      </c>
      <c r="AD24" s="23">
        <v>1318.51098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106.52118666666638</v>
      </c>
      <c r="AL24" s="23">
        <v>106.52118666666638</v>
      </c>
      <c r="AM24" s="23">
        <v>206.52118666666638</v>
      </c>
      <c r="AN24" s="23">
        <v>410.0812970512369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677</v>
      </c>
      <c r="AD25" s="23">
        <v>1318.51098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184.37885333333361</v>
      </c>
      <c r="AL25" s="23">
        <v>184.37885333333361</v>
      </c>
      <c r="AM25" s="23">
        <v>284.37885333333361</v>
      </c>
      <c r="AN25" s="23">
        <v>487.93896371790413</v>
      </c>
    </row>
    <row r="26" spans="1:40" ht="20.25" x14ac:dyDescent="0.3">
      <c r="A26" s="7" t="s">
        <v>64</v>
      </c>
      <c r="B26" s="6">
        <f>V57</f>
        <v>4719.7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677</v>
      </c>
      <c r="AD26" s="23">
        <v>1318.51098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272.98651999999993</v>
      </c>
      <c r="AL26" s="23">
        <v>272.98651999999993</v>
      </c>
      <c r="AM26" s="23">
        <v>372.98651999999993</v>
      </c>
      <c r="AN26" s="23">
        <v>576.54663038457045</v>
      </c>
    </row>
    <row r="27" spans="1:40" ht="20.25" x14ac:dyDescent="0.3">
      <c r="A27" s="7" t="s">
        <v>62</v>
      </c>
      <c r="B27" s="6">
        <f>B26*12</f>
        <v>56636.399999999994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677</v>
      </c>
      <c r="AD27" s="23">
        <v>1318.51098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361.5941866666667</v>
      </c>
      <c r="AL27" s="23">
        <v>361.5941866666667</v>
      </c>
      <c r="AM27" s="23">
        <v>461.5941866666667</v>
      </c>
      <c r="AN27" s="23">
        <v>665.15429705123722</v>
      </c>
    </row>
    <row r="28" spans="1:40" ht="20.25" x14ac:dyDescent="0.3">
      <c r="A28" s="7" t="s">
        <v>66</v>
      </c>
      <c r="B28" s="6">
        <f>B27/2080</f>
        <v>27.229038461538458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677</v>
      </c>
      <c r="AD28" s="23">
        <v>1318.51098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445.38185333333377</v>
      </c>
      <c r="AL28" s="23">
        <v>445.38185333333377</v>
      </c>
      <c r="AM28" s="23">
        <v>545.38185333333377</v>
      </c>
      <c r="AN28" s="23">
        <v>748.94196371790429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677</v>
      </c>
      <c r="AD29" s="23">
        <v>1318.51098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550.55952000000025</v>
      </c>
      <c r="AL29" s="23">
        <v>550.55952000000025</v>
      </c>
      <c r="AM29" s="23">
        <v>650.55952000000025</v>
      </c>
      <c r="AN29" s="23">
        <v>854.11963038457077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677</v>
      </c>
      <c r="AD30" s="23">
        <v>1318.51098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648.69135333333406</v>
      </c>
      <c r="AL30" s="23">
        <v>648.69135333333406</v>
      </c>
      <c r="AM30" s="23">
        <v>748.69135333333406</v>
      </c>
      <c r="AN30" s="23">
        <v>952.25146371790458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677</v>
      </c>
      <c r="AD31" s="23">
        <v>1318.51098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741.86735333333399</v>
      </c>
      <c r="AL31" s="23">
        <v>741.86735333333399</v>
      </c>
      <c r="AM31" s="23">
        <v>841.86735333333399</v>
      </c>
      <c r="AN31" s="23">
        <v>1045.4274637179046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677</v>
      </c>
      <c r="AD32" s="23">
        <v>1318.51098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822.78518666666696</v>
      </c>
      <c r="AL32" s="23">
        <v>822.78518666666696</v>
      </c>
      <c r="AM32" s="23">
        <v>922.78518666666696</v>
      </c>
      <c r="AN32" s="23">
        <v>1126.3452970512376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677</v>
      </c>
      <c r="AD33" s="23">
        <v>1318.51098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895.79585333333398</v>
      </c>
      <c r="AL33" s="23">
        <v>895.79585333333398</v>
      </c>
      <c r="AM33" s="23">
        <v>995.79585333333398</v>
      </c>
      <c r="AN33" s="23">
        <v>1199.3559637179046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677</v>
      </c>
      <c r="AD34" s="23">
        <v>1318.51098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968.79702000000043</v>
      </c>
      <c r="AL34" s="23">
        <v>968.79702000000043</v>
      </c>
      <c r="AM34" s="23">
        <v>1068.7970200000004</v>
      </c>
      <c r="AN34" s="23">
        <v>1272.3571303845711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677</v>
      </c>
      <c r="AD35" s="23">
        <v>1318.51098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1041.7981866666669</v>
      </c>
      <c r="AL35" s="23">
        <v>1041.7981866666669</v>
      </c>
      <c r="AM35" s="23">
        <v>1141.7981866666669</v>
      </c>
      <c r="AN35" s="23">
        <v>1345.3582970512375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677</v>
      </c>
      <c r="AD36" s="23">
        <v>1318.51098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1114.8088533333339</v>
      </c>
      <c r="AL36" s="23">
        <v>1114.8088533333339</v>
      </c>
      <c r="AM36" s="23">
        <v>1214.8088533333339</v>
      </c>
      <c r="AN36" s="23">
        <v>1418.3689637179045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677</v>
      </c>
      <c r="AD37" s="23">
        <v>1318.51098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1187.8100200000003</v>
      </c>
      <c r="AL37" s="23">
        <v>1187.8100200000003</v>
      </c>
      <c r="AM37" s="23">
        <v>1287.8100200000003</v>
      </c>
      <c r="AN37" s="23">
        <v>1491.370130384571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677</v>
      </c>
      <c r="AD38" s="23">
        <v>1318.51098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1260.8111866666668</v>
      </c>
      <c r="AL38" s="23">
        <v>1260.8111866666668</v>
      </c>
      <c r="AM38" s="23">
        <v>1360.8111866666668</v>
      </c>
      <c r="AN38" s="23">
        <v>1564.3712970512374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677</v>
      </c>
      <c r="AD39" s="23">
        <v>1318.51098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1333.8218533333338</v>
      </c>
      <c r="AL39" s="23">
        <v>1333.8218533333338</v>
      </c>
      <c r="AM39" s="23">
        <v>1433.8218533333338</v>
      </c>
      <c r="AN39" s="23">
        <v>1637.3819637179045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677</v>
      </c>
      <c r="X48" s="23">
        <v>1318.51098</v>
      </c>
      <c r="Y48" s="23">
        <v>511</v>
      </c>
      <c r="Z48" s="23">
        <v>108.03350000000002</v>
      </c>
      <c r="AA48" s="23">
        <v>302.95</v>
      </c>
      <c r="AB48" s="23">
        <v>421.90000000000003</v>
      </c>
      <c r="AC48" s="23">
        <v>177.43200000000002</v>
      </c>
      <c r="AD48" s="23">
        <v>1171.06</v>
      </c>
      <c r="AE48" s="23">
        <v>31.813520000000153</v>
      </c>
      <c r="AF48" s="26"/>
      <c r="AG48" s="26"/>
      <c r="AH48" s="26"/>
    </row>
    <row r="49" spans="21:34" ht="17.25" x14ac:dyDescent="0.3">
      <c r="U49" s="26" t="s">
        <v>549</v>
      </c>
      <c r="V49" s="23">
        <f>$AB$48</f>
        <v>421.90000000000003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682</v>
      </c>
      <c r="V50" s="23">
        <f>$X$48</f>
        <v>1318.51098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683</v>
      </c>
      <c r="V52" s="23">
        <f>$AE$48</f>
        <v>31.813520000000153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684</v>
      </c>
      <c r="V54" s="23">
        <f>$W$48</f>
        <v>677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9" max="29" width="14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46" customFormat="1" ht="129.75" customHeight="1" x14ac:dyDescent="0.45">
      <c r="A1" s="78" t="s">
        <v>738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53.569999999999993</v>
      </c>
      <c r="AI4" s="23">
        <v>90.125250000000008</v>
      </c>
      <c r="AJ4" s="23">
        <v>109.39500000000001</v>
      </c>
      <c r="AK4" s="23">
        <v>491.96327083333358</v>
      </c>
      <c r="AL4" s="23">
        <v>927.0682708333336</v>
      </c>
      <c r="AM4" s="23">
        <v>927.0682708333336</v>
      </c>
      <c r="AN4" s="23">
        <v>1027.0682708333336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74.09</v>
      </c>
      <c r="AI5" s="23">
        <v>96.17225000000002</v>
      </c>
      <c r="AJ5" s="23">
        <v>122.65500000000002</v>
      </c>
      <c r="AK5" s="23">
        <v>470.26422916666684</v>
      </c>
      <c r="AL5" s="23">
        <v>868.86506250000025</v>
      </c>
      <c r="AM5" s="23">
        <v>868.86506250000025</v>
      </c>
      <c r="AN5" s="23">
        <v>968.86506250000025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96.710000000000008</v>
      </c>
      <c r="AI6" s="23">
        <v>89.475500000000011</v>
      </c>
      <c r="AJ6" s="23">
        <v>189.79</v>
      </c>
      <c r="AK6" s="23">
        <v>307.7360502179622</v>
      </c>
      <c r="AL6" s="23">
        <v>669.83271688462878</v>
      </c>
      <c r="AM6" s="23">
        <v>702.85329688462878</v>
      </c>
      <c r="AN6" s="23">
        <v>906.4134072691993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122.16999999999999</v>
      </c>
      <c r="AI7" s="23">
        <v>94.670083333333338</v>
      </c>
      <c r="AJ7" s="23">
        <v>212.09833333333333</v>
      </c>
      <c r="AK7" s="23">
        <v>272.49023771796192</v>
      </c>
      <c r="AL7" s="23">
        <v>598.08273771796189</v>
      </c>
      <c r="AM7" s="23">
        <v>633.15573771796187</v>
      </c>
      <c r="AN7" s="23">
        <v>836.71584810253239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165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346</v>
      </c>
      <c r="AF8" s="23">
        <v>3.500000000016712E-3</v>
      </c>
      <c r="AG8" s="23">
        <v>302.95</v>
      </c>
      <c r="AH8" s="23">
        <v>146.56</v>
      </c>
      <c r="AI8" s="23">
        <v>102.56875000000001</v>
      </c>
      <c r="AJ8" s="23">
        <v>235.32499999999999</v>
      </c>
      <c r="AK8" s="23">
        <v>323.47848771796225</v>
      </c>
      <c r="AL8" s="23">
        <v>612.5676543846289</v>
      </c>
      <c r="AM8" s="23">
        <v>655.63816438462891</v>
      </c>
      <c r="AN8" s="23">
        <v>859.19827476919943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863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172.84</v>
      </c>
      <c r="AI9" s="23">
        <v>101.81741666666667</v>
      </c>
      <c r="AJ9" s="23">
        <v>258.55166666666668</v>
      </c>
      <c r="AK9" s="23">
        <v>-91.057083333333139</v>
      </c>
      <c r="AL9" s="23">
        <v>161.52791666666687</v>
      </c>
      <c r="AM9" s="23">
        <v>206.50795666666687</v>
      </c>
      <c r="AN9" s="23">
        <v>410.06806705123739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863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201.01</v>
      </c>
      <c r="AI10" s="23">
        <v>109.31608333333334</v>
      </c>
      <c r="AJ10" s="23">
        <v>281.77833333333336</v>
      </c>
      <c r="AK10" s="23">
        <v>11.123583333333499</v>
      </c>
      <c r="AL10" s="23">
        <v>227.20441666666682</v>
      </c>
      <c r="AM10" s="23">
        <v>273.85150666666681</v>
      </c>
      <c r="AN10" s="23">
        <v>477.41161705123733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863</v>
      </c>
      <c r="AD11" s="23">
        <v>1145.7180000000001</v>
      </c>
      <c r="AE11" s="23">
        <v>511</v>
      </c>
      <c r="AF11" s="23">
        <v>15.155000000000015</v>
      </c>
      <c r="AG11" s="23">
        <v>302.95</v>
      </c>
      <c r="AH11" s="23">
        <v>228.78</v>
      </c>
      <c r="AI11" s="23">
        <v>116.81475</v>
      </c>
      <c r="AJ11" s="23">
        <v>305.00500000000005</v>
      </c>
      <c r="AK11" s="23">
        <v>-847.12275</v>
      </c>
      <c r="AL11" s="23">
        <v>-667.54608333333329</v>
      </c>
      <c r="AM11" s="23">
        <v>-537.54608333333329</v>
      </c>
      <c r="AN11" s="23">
        <v>-333.98597294876276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863</v>
      </c>
      <c r="AD12" s="23">
        <v>1145.7180000000001</v>
      </c>
      <c r="AE12" s="23">
        <v>511</v>
      </c>
      <c r="AF12" s="23">
        <v>15.155000000000015</v>
      </c>
      <c r="AG12" s="23">
        <v>302.95</v>
      </c>
      <c r="AH12" s="23">
        <v>252.69</v>
      </c>
      <c r="AI12" s="23">
        <v>123.67245833333334</v>
      </c>
      <c r="AJ12" s="23">
        <v>341.05083333333334</v>
      </c>
      <c r="AK12" s="23">
        <v>-740.7362916666666</v>
      </c>
      <c r="AL12" s="23">
        <v>-597.66379166666661</v>
      </c>
      <c r="AM12" s="23">
        <v>-472.66379166666661</v>
      </c>
      <c r="AN12" s="23">
        <v>-269.10368128209609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863</v>
      </c>
      <c r="AD13" s="23">
        <v>1145.7180000000001</v>
      </c>
      <c r="AE13" s="23">
        <v>511</v>
      </c>
      <c r="AF13" s="23">
        <v>15.155000000000015</v>
      </c>
      <c r="AG13" s="23">
        <v>302.95</v>
      </c>
      <c r="AH13" s="23">
        <v>252.69</v>
      </c>
      <c r="AI13" s="23">
        <v>127.40379166666669</v>
      </c>
      <c r="AJ13" s="23">
        <v>439.62416666666661</v>
      </c>
      <c r="AK13" s="23">
        <v>-669.84095833333276</v>
      </c>
      <c r="AL13" s="23">
        <v>-563.2717916666661</v>
      </c>
      <c r="AM13" s="23">
        <v>-443.2717916666661</v>
      </c>
      <c r="AN13" s="23">
        <v>-239.71168128209558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863</v>
      </c>
      <c r="AD14" s="23">
        <v>1145.7180000000001</v>
      </c>
      <c r="AE14" s="23">
        <v>511</v>
      </c>
      <c r="AF14" s="23">
        <v>108.03350000000002</v>
      </c>
      <c r="AG14" s="23">
        <v>302.95</v>
      </c>
      <c r="AH14" s="23">
        <v>252.69</v>
      </c>
      <c r="AI14" s="23">
        <v>131.11425</v>
      </c>
      <c r="AJ14" s="23">
        <v>538.61500000000001</v>
      </c>
      <c r="AK14" s="23">
        <v>-692.22074999999995</v>
      </c>
      <c r="AL14" s="23">
        <v>-622.1557499999999</v>
      </c>
      <c r="AM14" s="23">
        <v>-507.1557499999999</v>
      </c>
      <c r="AN14" s="23">
        <v>-303.59563961542938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863</v>
      </c>
      <c r="AD15" s="23">
        <v>1145.7180000000001</v>
      </c>
      <c r="AE15" s="23">
        <v>511</v>
      </c>
      <c r="AF15" s="23">
        <v>108.03350000000002</v>
      </c>
      <c r="AG15" s="23">
        <v>302.95</v>
      </c>
      <c r="AH15" s="23">
        <v>252.69</v>
      </c>
      <c r="AI15" s="23">
        <v>134.82470833333332</v>
      </c>
      <c r="AJ15" s="23">
        <v>637.60583333333329</v>
      </c>
      <c r="AK15" s="23">
        <v>-621.72204166666688</v>
      </c>
      <c r="AL15" s="23">
        <v>-588.16120833333355</v>
      </c>
      <c r="AM15" s="23">
        <v>-478.16120833333355</v>
      </c>
      <c r="AN15" s="23">
        <v>-274.60109794876303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863</v>
      </c>
      <c r="AD16" s="23">
        <v>1145.7180000000001</v>
      </c>
      <c r="AE16" s="23">
        <v>511</v>
      </c>
      <c r="AF16" s="23">
        <v>108.03350000000002</v>
      </c>
      <c r="AG16" s="23">
        <v>302.95</v>
      </c>
      <c r="AH16" s="23">
        <v>233.63999999999993</v>
      </c>
      <c r="AI16" s="23">
        <v>138.68233333333333</v>
      </c>
      <c r="AJ16" s="23">
        <v>733.65333333333342</v>
      </c>
      <c r="AK16" s="23">
        <v>-529.3771666666662</v>
      </c>
      <c r="AL16" s="23">
        <v>-529.3771666666662</v>
      </c>
      <c r="AM16" s="23">
        <v>-424.3771666666662</v>
      </c>
      <c r="AN16" s="23">
        <v>-220.81705628209568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863</v>
      </c>
      <c r="AD17" s="23">
        <v>1145.7180000000001</v>
      </c>
      <c r="AE17" s="23">
        <v>511</v>
      </c>
      <c r="AF17" s="23">
        <v>108.03350000000002</v>
      </c>
      <c r="AG17" s="23">
        <v>302.95</v>
      </c>
      <c r="AH17" s="23">
        <v>258.64999999999998</v>
      </c>
      <c r="AI17" s="23">
        <v>144.21800000000002</v>
      </c>
      <c r="AJ17" s="23">
        <v>796.13999999999987</v>
      </c>
      <c r="AK17" s="23">
        <v>-449.20949999999948</v>
      </c>
      <c r="AL17" s="23">
        <v>-449.20949999999948</v>
      </c>
      <c r="AM17" s="23">
        <v>-349.20949999999948</v>
      </c>
      <c r="AN17" s="23">
        <v>-145.64938961542896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863</v>
      </c>
      <c r="AD18" s="23">
        <v>1145.7180000000001</v>
      </c>
      <c r="AE18" s="23">
        <v>511</v>
      </c>
      <c r="AF18" s="23">
        <v>108.03350000000002</v>
      </c>
      <c r="AG18" s="23">
        <v>302.95</v>
      </c>
      <c r="AH18" s="23">
        <v>284.90999999999997</v>
      </c>
      <c r="AI18" s="23">
        <v>149.7536666666667</v>
      </c>
      <c r="AJ18" s="23">
        <v>858.62666666666678</v>
      </c>
      <c r="AK18" s="23">
        <v>-370.29183333333231</v>
      </c>
      <c r="AL18" s="23">
        <v>-370.29183333333231</v>
      </c>
      <c r="AM18" s="23">
        <v>-270.29183333333231</v>
      </c>
      <c r="AN18" s="23">
        <v>-66.731722948761785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863</v>
      </c>
      <c r="AD19" s="23">
        <v>1145.7180000000001</v>
      </c>
      <c r="AE19" s="23">
        <v>511</v>
      </c>
      <c r="AF19" s="23">
        <v>108.03350000000002</v>
      </c>
      <c r="AG19" s="23">
        <v>302.95</v>
      </c>
      <c r="AH19" s="23">
        <v>312.43999999999994</v>
      </c>
      <c r="AI19" s="23">
        <v>155.28933333333336</v>
      </c>
      <c r="AJ19" s="23">
        <v>921.11333333333346</v>
      </c>
      <c r="AK19" s="23">
        <v>-292.64416666666602</v>
      </c>
      <c r="AL19" s="23">
        <v>-292.64416666666602</v>
      </c>
      <c r="AM19" s="23">
        <v>-192.64416666666602</v>
      </c>
      <c r="AN19" s="23">
        <v>10.915943717904497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863</v>
      </c>
      <c r="AD20" s="23">
        <v>1145.7180000000001</v>
      </c>
      <c r="AE20" s="23">
        <v>511</v>
      </c>
      <c r="AF20" s="23">
        <v>108.03350000000002</v>
      </c>
      <c r="AG20" s="23">
        <v>302.95</v>
      </c>
      <c r="AH20" s="23">
        <v>340.95999999999992</v>
      </c>
      <c r="AI20" s="23">
        <v>160.82500000000002</v>
      </c>
      <c r="AJ20" s="23">
        <v>983.60000000000014</v>
      </c>
      <c r="AK20" s="23">
        <v>-215.98649999999952</v>
      </c>
      <c r="AL20" s="23">
        <v>-215.98649999999952</v>
      </c>
      <c r="AM20" s="23">
        <v>-115.98649999999952</v>
      </c>
      <c r="AN20" s="23">
        <v>87.573610384570998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863</v>
      </c>
      <c r="AD21" s="23">
        <v>1145.7180000000001</v>
      </c>
      <c r="AE21" s="23">
        <v>511</v>
      </c>
      <c r="AF21" s="23">
        <v>108.03350000000002</v>
      </c>
      <c r="AG21" s="23">
        <v>302.95</v>
      </c>
      <c r="AH21" s="23">
        <v>368.28999999999996</v>
      </c>
      <c r="AI21" s="23">
        <v>166.3606666666667</v>
      </c>
      <c r="AJ21" s="23">
        <v>1046.0866666666666</v>
      </c>
      <c r="AK21" s="23">
        <v>-138.13883333333297</v>
      </c>
      <c r="AL21" s="23">
        <v>-138.13883333333297</v>
      </c>
      <c r="AM21" s="23">
        <v>-38.138833333332968</v>
      </c>
      <c r="AN21" s="23">
        <v>165.42127705123755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863</v>
      </c>
      <c r="AD22" s="23">
        <v>1145.7180000000001</v>
      </c>
      <c r="AE22" s="23">
        <v>511</v>
      </c>
      <c r="AF22" s="23">
        <v>108.03350000000002</v>
      </c>
      <c r="AG22" s="23">
        <v>302.95</v>
      </c>
      <c r="AH22" s="23">
        <v>396.65999999999997</v>
      </c>
      <c r="AI22" s="23">
        <v>171.89633333333336</v>
      </c>
      <c r="AJ22" s="23">
        <v>1108.5733333333333</v>
      </c>
      <c r="AK22" s="23">
        <v>-61.331166666666377</v>
      </c>
      <c r="AL22" s="23">
        <v>-61.331166666666377</v>
      </c>
      <c r="AM22" s="23">
        <v>38.668833333333623</v>
      </c>
      <c r="AN22" s="23">
        <v>242.22894371790414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863</v>
      </c>
      <c r="AD23" s="23">
        <v>1145.7180000000001</v>
      </c>
      <c r="AE23" s="23">
        <v>511</v>
      </c>
      <c r="AF23" s="23">
        <v>108.03350000000002</v>
      </c>
      <c r="AG23" s="23">
        <v>302.95</v>
      </c>
      <c r="AH23" s="23">
        <v>426.07999999999993</v>
      </c>
      <c r="AI23" s="23">
        <v>177.43200000000002</v>
      </c>
      <c r="AJ23" s="23">
        <v>1171.06</v>
      </c>
      <c r="AK23" s="23">
        <v>14.426500000000033</v>
      </c>
      <c r="AL23" s="23">
        <v>14.426500000000033</v>
      </c>
      <c r="AM23" s="23">
        <v>114.42650000000003</v>
      </c>
      <c r="AN23" s="23">
        <v>317.98661038457055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863</v>
      </c>
      <c r="AD24" s="23">
        <v>1145.7180000000001</v>
      </c>
      <c r="AE24" s="23">
        <v>511</v>
      </c>
      <c r="AF24" s="23">
        <v>108.03350000000002</v>
      </c>
      <c r="AG24" s="23">
        <v>302.95</v>
      </c>
      <c r="AH24" s="23">
        <v>456.54999999999995</v>
      </c>
      <c r="AI24" s="23">
        <v>182.96766666666667</v>
      </c>
      <c r="AJ24" s="23">
        <v>1233.5466666666666</v>
      </c>
      <c r="AK24" s="23">
        <v>89.13416666666717</v>
      </c>
      <c r="AL24" s="23">
        <v>89.13416666666717</v>
      </c>
      <c r="AM24" s="23">
        <v>189.13416666666717</v>
      </c>
      <c r="AN24" s="23">
        <v>392.69427705123769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863</v>
      </c>
      <c r="AD25" s="23">
        <v>1145.7180000000001</v>
      </c>
      <c r="AE25" s="23">
        <v>511</v>
      </c>
      <c r="AF25" s="23">
        <v>108.03350000000002</v>
      </c>
      <c r="AG25" s="23">
        <v>302.95</v>
      </c>
      <c r="AH25" s="23">
        <v>483.86999999999995</v>
      </c>
      <c r="AI25" s="23">
        <v>188.50333333333336</v>
      </c>
      <c r="AJ25" s="23">
        <v>1296.0333333333333</v>
      </c>
      <c r="AK25" s="23">
        <v>166.99183333333394</v>
      </c>
      <c r="AL25" s="23">
        <v>166.99183333333394</v>
      </c>
      <c r="AM25" s="23">
        <v>266.99183333333394</v>
      </c>
      <c r="AN25" s="23">
        <v>470.55194371790446</v>
      </c>
    </row>
    <row r="26" spans="1:40" ht="20.25" x14ac:dyDescent="0.3">
      <c r="A26" s="7" t="s">
        <v>64</v>
      </c>
      <c r="B26" s="6">
        <f>V57</f>
        <v>4719.7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863</v>
      </c>
      <c r="AD26" s="23">
        <v>1145.7180000000001</v>
      </c>
      <c r="AE26" s="23">
        <v>511</v>
      </c>
      <c r="AF26" s="23">
        <v>108.03350000000002</v>
      </c>
      <c r="AG26" s="23">
        <v>302.95</v>
      </c>
      <c r="AH26" s="23">
        <v>500.43999999999994</v>
      </c>
      <c r="AI26" s="23">
        <v>194.03900000000002</v>
      </c>
      <c r="AJ26" s="23">
        <v>1358.52</v>
      </c>
      <c r="AK26" s="23">
        <v>255.59950000000026</v>
      </c>
      <c r="AL26" s="23">
        <v>255.59950000000026</v>
      </c>
      <c r="AM26" s="23">
        <v>355.59950000000026</v>
      </c>
      <c r="AN26" s="23">
        <v>559.15961038457078</v>
      </c>
    </row>
    <row r="27" spans="1:40" ht="20.25" x14ac:dyDescent="0.3">
      <c r="A27" s="7" t="s">
        <v>62</v>
      </c>
      <c r="B27" s="6">
        <f>B26*12</f>
        <v>56636.399999999994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863</v>
      </c>
      <c r="AD27" s="23">
        <v>1145.7180000000001</v>
      </c>
      <c r="AE27" s="23">
        <v>511</v>
      </c>
      <c r="AF27" s="23">
        <v>108.03350000000002</v>
      </c>
      <c r="AG27" s="23">
        <v>302.95</v>
      </c>
      <c r="AH27" s="23">
        <v>517.01</v>
      </c>
      <c r="AI27" s="23">
        <v>199.57466666666667</v>
      </c>
      <c r="AJ27" s="23">
        <v>1421.0066666666667</v>
      </c>
      <c r="AK27" s="23">
        <v>344.20716666666704</v>
      </c>
      <c r="AL27" s="23">
        <v>344.20716666666704</v>
      </c>
      <c r="AM27" s="23">
        <v>444.20716666666704</v>
      </c>
      <c r="AN27" s="23">
        <v>647.76727705123756</v>
      </c>
    </row>
    <row r="28" spans="1:40" ht="20.25" x14ac:dyDescent="0.3">
      <c r="A28" s="7" t="s">
        <v>66</v>
      </c>
      <c r="B28" s="6">
        <f>B27/2080</f>
        <v>27.229038461538458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863</v>
      </c>
      <c r="AD28" s="23">
        <v>1145.7180000000001</v>
      </c>
      <c r="AE28" s="23">
        <v>511</v>
      </c>
      <c r="AF28" s="23">
        <v>108.03350000000002</v>
      </c>
      <c r="AG28" s="23">
        <v>302.95</v>
      </c>
      <c r="AH28" s="23">
        <v>535.42999999999995</v>
      </c>
      <c r="AI28" s="23">
        <v>205.11033333333336</v>
      </c>
      <c r="AJ28" s="23">
        <v>1483.4933333333331</v>
      </c>
      <c r="AK28" s="23">
        <v>430.9648333333339</v>
      </c>
      <c r="AL28" s="23">
        <v>430.9648333333339</v>
      </c>
      <c r="AM28" s="23">
        <v>530.9648333333339</v>
      </c>
      <c r="AN28" s="23">
        <v>734.52494371790442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863</v>
      </c>
      <c r="AD29" s="23">
        <v>1145.7180000000001</v>
      </c>
      <c r="AE29" s="23">
        <v>511</v>
      </c>
      <c r="AF29" s="23">
        <v>108.03350000000002</v>
      </c>
      <c r="AG29" s="23">
        <v>302.95</v>
      </c>
      <c r="AH29" s="23">
        <v>535.42999999999995</v>
      </c>
      <c r="AI29" s="23">
        <v>210.64600000000002</v>
      </c>
      <c r="AJ29" s="23">
        <v>1545.98</v>
      </c>
      <c r="AK29" s="23">
        <v>536.14250000000038</v>
      </c>
      <c r="AL29" s="23">
        <v>536.14250000000038</v>
      </c>
      <c r="AM29" s="23">
        <v>636.14250000000038</v>
      </c>
      <c r="AN29" s="23">
        <v>839.7026103845709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863</v>
      </c>
      <c r="AD30" s="23">
        <v>1145.7180000000001</v>
      </c>
      <c r="AE30" s="23">
        <v>511</v>
      </c>
      <c r="AF30" s="23">
        <v>108.03350000000002</v>
      </c>
      <c r="AG30" s="23">
        <v>302.95</v>
      </c>
      <c r="AH30" s="23">
        <v>535.42999999999995</v>
      </c>
      <c r="AI30" s="23">
        <v>215.81083333333336</v>
      </c>
      <c r="AJ30" s="23">
        <v>1615.8833333333334</v>
      </c>
      <c r="AK30" s="23">
        <v>634.2743333333342</v>
      </c>
      <c r="AL30" s="23">
        <v>634.2743333333342</v>
      </c>
      <c r="AM30" s="23">
        <v>734.2743333333342</v>
      </c>
      <c r="AN30" s="23">
        <v>937.83444371790472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863</v>
      </c>
      <c r="AD31" s="23">
        <v>1145.7180000000001</v>
      </c>
      <c r="AE31" s="23">
        <v>511</v>
      </c>
      <c r="AF31" s="23">
        <v>108.03350000000002</v>
      </c>
      <c r="AG31" s="23">
        <v>302.95</v>
      </c>
      <c r="AH31" s="23">
        <v>535.42999999999995</v>
      </c>
      <c r="AI31" s="23">
        <v>220.71483333333336</v>
      </c>
      <c r="AJ31" s="23">
        <v>1695.7033333333334</v>
      </c>
      <c r="AK31" s="23">
        <v>727.45033333333413</v>
      </c>
      <c r="AL31" s="23">
        <v>727.45033333333413</v>
      </c>
      <c r="AM31" s="23">
        <v>827.45033333333413</v>
      </c>
      <c r="AN31" s="23">
        <v>1031.0104437179048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863</v>
      </c>
      <c r="AD32" s="23">
        <v>1145.7180000000001</v>
      </c>
      <c r="AE32" s="23">
        <v>511</v>
      </c>
      <c r="AF32" s="23">
        <v>108.03350000000002</v>
      </c>
      <c r="AG32" s="23">
        <v>302.95</v>
      </c>
      <c r="AH32" s="23">
        <v>535.42999999999995</v>
      </c>
      <c r="AI32" s="23">
        <v>224.97366666666667</v>
      </c>
      <c r="AJ32" s="23">
        <v>1783.8566666666666</v>
      </c>
      <c r="AK32" s="23">
        <v>808.36816666666709</v>
      </c>
      <c r="AL32" s="23">
        <v>808.36816666666709</v>
      </c>
      <c r="AM32" s="23">
        <v>908.36816666666709</v>
      </c>
      <c r="AN32" s="23">
        <v>1111.9282770512377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863</v>
      </c>
      <c r="AD33" s="23">
        <v>1145.7180000000001</v>
      </c>
      <c r="AE33" s="23">
        <v>511</v>
      </c>
      <c r="AF33" s="23">
        <v>108.03350000000002</v>
      </c>
      <c r="AG33" s="23">
        <v>302.95</v>
      </c>
      <c r="AH33" s="23">
        <v>535.42999999999995</v>
      </c>
      <c r="AI33" s="23">
        <v>228.81633333333335</v>
      </c>
      <c r="AJ33" s="23">
        <v>1880.3433333333332</v>
      </c>
      <c r="AK33" s="23">
        <v>881.37883333333411</v>
      </c>
      <c r="AL33" s="23">
        <v>881.37883333333411</v>
      </c>
      <c r="AM33" s="23">
        <v>981.37883333333411</v>
      </c>
      <c r="AN33" s="23">
        <v>1184.9389437179047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863</v>
      </c>
      <c r="AD34" s="23">
        <v>1145.7180000000001</v>
      </c>
      <c r="AE34" s="23">
        <v>511</v>
      </c>
      <c r="AF34" s="23">
        <v>108.03350000000002</v>
      </c>
      <c r="AG34" s="23">
        <v>302.95</v>
      </c>
      <c r="AH34" s="23">
        <v>535.42999999999995</v>
      </c>
      <c r="AI34" s="23">
        <v>232.6585</v>
      </c>
      <c r="AJ34" s="23">
        <v>1976.83</v>
      </c>
      <c r="AK34" s="23">
        <v>954.38000000000056</v>
      </c>
      <c r="AL34" s="23">
        <v>954.38000000000056</v>
      </c>
      <c r="AM34" s="23">
        <v>1054.3800000000006</v>
      </c>
      <c r="AN34" s="23">
        <v>1257.9401103845712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863</v>
      </c>
      <c r="AD35" s="23">
        <v>1145.7180000000001</v>
      </c>
      <c r="AE35" s="23">
        <v>511</v>
      </c>
      <c r="AF35" s="23">
        <v>108.03350000000002</v>
      </c>
      <c r="AG35" s="23">
        <v>302.95</v>
      </c>
      <c r="AH35" s="23">
        <v>535.42999999999995</v>
      </c>
      <c r="AI35" s="23">
        <v>236.50066666666669</v>
      </c>
      <c r="AJ35" s="23">
        <v>2073.3166666666666</v>
      </c>
      <c r="AK35" s="23">
        <v>1027.381166666667</v>
      </c>
      <c r="AL35" s="23">
        <v>1027.381166666667</v>
      </c>
      <c r="AM35" s="23">
        <v>1127.381166666667</v>
      </c>
      <c r="AN35" s="23">
        <v>1330.9412770512376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863</v>
      </c>
      <c r="AD36" s="23">
        <v>1145.7180000000001</v>
      </c>
      <c r="AE36" s="23">
        <v>511</v>
      </c>
      <c r="AF36" s="23">
        <v>108.03350000000002</v>
      </c>
      <c r="AG36" s="23">
        <v>302.95</v>
      </c>
      <c r="AH36" s="23">
        <v>535.42999999999995</v>
      </c>
      <c r="AI36" s="23">
        <v>240.34333333333336</v>
      </c>
      <c r="AJ36" s="23">
        <v>2169.8033333333333</v>
      </c>
      <c r="AK36" s="23">
        <v>1100.391833333334</v>
      </c>
      <c r="AL36" s="23">
        <v>1100.391833333334</v>
      </c>
      <c r="AM36" s="23">
        <v>1200.391833333334</v>
      </c>
      <c r="AN36" s="23">
        <v>1403.9519437179047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863</v>
      </c>
      <c r="AD37" s="23">
        <v>1145.7180000000001</v>
      </c>
      <c r="AE37" s="23">
        <v>511</v>
      </c>
      <c r="AF37" s="23">
        <v>108.03350000000002</v>
      </c>
      <c r="AG37" s="23">
        <v>302.95</v>
      </c>
      <c r="AH37" s="23">
        <v>535.42999999999995</v>
      </c>
      <c r="AI37" s="23">
        <v>244.18550000000002</v>
      </c>
      <c r="AJ37" s="23">
        <v>2266.29</v>
      </c>
      <c r="AK37" s="23">
        <v>1173.3930000000005</v>
      </c>
      <c r="AL37" s="23">
        <v>1173.3930000000005</v>
      </c>
      <c r="AM37" s="23">
        <v>1273.3930000000005</v>
      </c>
      <c r="AN37" s="23">
        <v>1476.9531103845711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863</v>
      </c>
      <c r="AD38" s="23">
        <v>1145.7180000000001</v>
      </c>
      <c r="AE38" s="23">
        <v>511</v>
      </c>
      <c r="AF38" s="23">
        <v>108.03350000000002</v>
      </c>
      <c r="AG38" s="23">
        <v>302.95</v>
      </c>
      <c r="AH38" s="23">
        <v>535.42999999999995</v>
      </c>
      <c r="AI38" s="23">
        <v>248.02766666666668</v>
      </c>
      <c r="AJ38" s="23">
        <v>2362.7766666666666</v>
      </c>
      <c r="AK38" s="23">
        <v>1246.3941666666669</v>
      </c>
      <c r="AL38" s="23">
        <v>1246.3941666666669</v>
      </c>
      <c r="AM38" s="23">
        <v>1346.3941666666669</v>
      </c>
      <c r="AN38" s="23">
        <v>1549.9542770512376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863</v>
      </c>
      <c r="AD39" s="23">
        <v>1145.7180000000001</v>
      </c>
      <c r="AE39" s="23">
        <v>511</v>
      </c>
      <c r="AF39" s="23">
        <v>108.03350000000002</v>
      </c>
      <c r="AG39" s="23">
        <v>302.95</v>
      </c>
      <c r="AH39" s="23">
        <v>535.42999999999995</v>
      </c>
      <c r="AI39" s="23">
        <v>251.87033333333335</v>
      </c>
      <c r="AJ39" s="23">
        <v>2459.2633333333333</v>
      </c>
      <c r="AK39" s="23">
        <v>1319.404833333334</v>
      </c>
      <c r="AL39" s="23">
        <v>1319.404833333334</v>
      </c>
      <c r="AM39" s="23">
        <v>1419.404833333334</v>
      </c>
      <c r="AN39" s="23">
        <v>1622.9649437179046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863</v>
      </c>
      <c r="X48" s="23">
        <v>1145.7180000000001</v>
      </c>
      <c r="Y48" s="23">
        <v>511</v>
      </c>
      <c r="Z48" s="23">
        <v>108.03350000000002</v>
      </c>
      <c r="AA48" s="23">
        <v>302.95</v>
      </c>
      <c r="AB48" s="23">
        <v>426.07999999999993</v>
      </c>
      <c r="AC48" s="23">
        <v>177.43200000000002</v>
      </c>
      <c r="AD48" s="23">
        <v>1171.06</v>
      </c>
      <c r="AE48" s="23">
        <v>14.426500000000033</v>
      </c>
      <c r="AF48" s="26"/>
      <c r="AG48" s="26"/>
      <c r="AH48" s="26"/>
    </row>
    <row r="49" spans="21:34" ht="17.25" x14ac:dyDescent="0.3">
      <c r="U49" s="26" t="s">
        <v>739</v>
      </c>
      <c r="V49" s="23">
        <f>$AB$48</f>
        <v>426.07999999999993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740</v>
      </c>
      <c r="V50" s="23">
        <f>$X$48</f>
        <v>1145.7180000000001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741</v>
      </c>
      <c r="V52" s="23">
        <f>$AE$48</f>
        <v>14.426500000000033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742</v>
      </c>
      <c r="V54" s="23">
        <f>$W$48</f>
        <v>863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25" customWidth="1"/>
    <col min="24" max="24" width="12.25" customWidth="1"/>
    <col min="25" max="25" width="11.25" customWidth="1"/>
    <col min="26" max="26" width="11.5" customWidth="1"/>
    <col min="29" max="29" width="14" customWidth="1"/>
    <col min="30" max="30" width="12.5" customWidth="1"/>
    <col min="31" max="31" width="12.375" customWidth="1"/>
    <col min="32" max="32" width="13.5" customWidth="1"/>
    <col min="33" max="33" width="11.625" customWidth="1"/>
    <col min="34" max="34" width="14.25" customWidth="1"/>
    <col min="37" max="37" width="11.125" customWidth="1"/>
    <col min="38" max="38" width="15.25" customWidth="1"/>
    <col min="39" max="41" width="13.75" customWidth="1"/>
    <col min="42" max="42" width="14.125" customWidth="1"/>
  </cols>
  <sheetData>
    <row r="1" spans="1:40" s="3" customFormat="1" ht="129.75" customHeight="1" x14ac:dyDescent="0.45">
      <c r="A1" s="78" t="s">
        <v>685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279</v>
      </c>
      <c r="AA3" s="49">
        <v>292</v>
      </c>
      <c r="AB3" s="49">
        <v>100</v>
      </c>
      <c r="AC3" s="23">
        <v>93.6</v>
      </c>
      <c r="AD3" s="23">
        <v>0</v>
      </c>
      <c r="AE3" s="23">
        <v>232</v>
      </c>
      <c r="AF3" s="23">
        <v>3.500000000016712E-3</v>
      </c>
      <c r="AG3" s="23">
        <v>302.95</v>
      </c>
      <c r="AH3" s="23">
        <v>0</v>
      </c>
      <c r="AI3" s="23">
        <v>86.528250000000014</v>
      </c>
      <c r="AJ3" s="23">
        <v>96.135000000000005</v>
      </c>
      <c r="AK3" s="23">
        <v>1015.48325</v>
      </c>
      <c r="AL3" s="23">
        <v>1451.8165833333333</v>
      </c>
      <c r="AM3" s="23">
        <v>1451.8165833333333</v>
      </c>
      <c r="AN3" s="23">
        <v>1551.8165833333333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3" customFormat="1" ht="129.75" customHeight="1" x14ac:dyDescent="0.45">
      <c r="A1" s="78" t="s">
        <v>686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51.580000000000013</v>
      </c>
      <c r="AI4" s="23">
        <v>89.375250000000008</v>
      </c>
      <c r="AJ4" s="23">
        <v>109.39500000000001</v>
      </c>
      <c r="AK4" s="23">
        <v>501.10327083333345</v>
      </c>
      <c r="AL4" s="23">
        <v>936.20827083333347</v>
      </c>
      <c r="AM4" s="23">
        <v>936.20827083333347</v>
      </c>
      <c r="AN4" s="23">
        <v>1036.2082708333335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658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72.100000000000023</v>
      </c>
      <c r="AI5" s="23">
        <v>95.42225000000002</v>
      </c>
      <c r="AJ5" s="23">
        <v>122.65500000000002</v>
      </c>
      <c r="AK5" s="23">
        <v>405.9692500000001</v>
      </c>
      <c r="AL5" s="23">
        <v>804.57008333333351</v>
      </c>
      <c r="AM5" s="23">
        <v>804.57008333333351</v>
      </c>
      <c r="AN5" s="23">
        <v>904.57008333333351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94.72</v>
      </c>
      <c r="AI6" s="23">
        <v>89.475500000000011</v>
      </c>
      <c r="AJ6" s="23">
        <v>189.79</v>
      </c>
      <c r="AK6" s="23">
        <v>309.72605021796221</v>
      </c>
      <c r="AL6" s="23">
        <v>671.82271688462879</v>
      </c>
      <c r="AM6" s="23">
        <v>704.84329688462878</v>
      </c>
      <c r="AN6" s="23">
        <v>908.40340726919931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166</v>
      </c>
      <c r="AA7" s="64">
        <v>0</v>
      </c>
      <c r="AB7" s="64">
        <v>203.56011038457052</v>
      </c>
      <c r="AC7" s="23">
        <v>658</v>
      </c>
      <c r="AD7" s="23">
        <v>116.91</v>
      </c>
      <c r="AE7" s="23">
        <v>345</v>
      </c>
      <c r="AF7" s="23">
        <v>3.500000000016712E-3</v>
      </c>
      <c r="AG7" s="23">
        <v>302.95</v>
      </c>
      <c r="AH7" s="23">
        <v>120.18</v>
      </c>
      <c r="AI7" s="23">
        <v>95.120083333333341</v>
      </c>
      <c r="AJ7" s="23">
        <v>212.09833333333333</v>
      </c>
      <c r="AK7" s="23">
        <v>264.23808333333341</v>
      </c>
      <c r="AL7" s="23">
        <v>589.83058333333338</v>
      </c>
      <c r="AM7" s="23">
        <v>624.90358333333336</v>
      </c>
      <c r="AN7" s="23">
        <v>828.46369371790388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103</v>
      </c>
      <c r="AA8" s="64">
        <v>0</v>
      </c>
      <c r="AB8" s="64">
        <v>203.56011038457052</v>
      </c>
      <c r="AC8" s="23">
        <v>658</v>
      </c>
      <c r="AD8" s="23">
        <v>148.51900000000001</v>
      </c>
      <c r="AE8" s="23">
        <v>408</v>
      </c>
      <c r="AF8" s="23">
        <v>3.500000000016712E-3</v>
      </c>
      <c r="AG8" s="23">
        <v>302.95</v>
      </c>
      <c r="AH8" s="23">
        <v>144.57</v>
      </c>
      <c r="AI8" s="23">
        <v>99.46875</v>
      </c>
      <c r="AJ8" s="23">
        <v>235.32499999999999</v>
      </c>
      <c r="AK8" s="23">
        <v>227.86374999999975</v>
      </c>
      <c r="AL8" s="23">
        <v>516.9529166666664</v>
      </c>
      <c r="AM8" s="23">
        <v>560.02342666666641</v>
      </c>
      <c r="AN8" s="23">
        <v>763.58353705123693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658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170.85000000000002</v>
      </c>
      <c r="AI9" s="23">
        <v>101.81741666666667</v>
      </c>
      <c r="AJ9" s="23">
        <v>258.55166666666668</v>
      </c>
      <c r="AK9" s="23">
        <v>115.93291666666664</v>
      </c>
      <c r="AL9" s="23">
        <v>368.51791666666668</v>
      </c>
      <c r="AM9" s="23">
        <v>413.49795666666671</v>
      </c>
      <c r="AN9" s="23">
        <v>617.05806705123723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658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199.02</v>
      </c>
      <c r="AI10" s="23">
        <v>109.31608333333334</v>
      </c>
      <c r="AJ10" s="23">
        <v>281.77833333333336</v>
      </c>
      <c r="AK10" s="23">
        <v>218.11358333333328</v>
      </c>
      <c r="AL10" s="23">
        <v>434.1944166666666</v>
      </c>
      <c r="AM10" s="23">
        <v>480.84150666666659</v>
      </c>
      <c r="AN10" s="23">
        <v>684.40161705123705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658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226.79000000000002</v>
      </c>
      <c r="AI11" s="23">
        <v>116.81475</v>
      </c>
      <c r="AJ11" s="23">
        <v>305.00500000000005</v>
      </c>
      <c r="AK11" s="23">
        <v>-336.16674999999987</v>
      </c>
      <c r="AL11" s="23">
        <v>-156.59008333333318</v>
      </c>
      <c r="AM11" s="23">
        <v>-26.590083333333183</v>
      </c>
      <c r="AN11" s="23">
        <v>176.97002705123734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658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253.58</v>
      </c>
      <c r="AI12" s="23">
        <v>123.67245833333334</v>
      </c>
      <c r="AJ12" s="23">
        <v>341.05083333333334</v>
      </c>
      <c r="AK12" s="23">
        <v>-232.66029166666658</v>
      </c>
      <c r="AL12" s="23">
        <v>-89.58779166666659</v>
      </c>
      <c r="AM12" s="23">
        <v>35.41220833333341</v>
      </c>
      <c r="AN12" s="23">
        <v>238.97231871790393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658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253.58</v>
      </c>
      <c r="AI13" s="23">
        <v>127.40379166666669</v>
      </c>
      <c r="AJ13" s="23">
        <v>439.62416666666661</v>
      </c>
      <c r="AK13" s="23">
        <v>-161.76495833333274</v>
      </c>
      <c r="AL13" s="23">
        <v>-55.195791666666082</v>
      </c>
      <c r="AM13" s="23">
        <v>64.804208333333918</v>
      </c>
      <c r="AN13" s="23">
        <v>268.36431871790444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658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253.58</v>
      </c>
      <c r="AI14" s="23">
        <v>131.11425</v>
      </c>
      <c r="AJ14" s="23">
        <v>538.61500000000001</v>
      </c>
      <c r="AK14" s="23">
        <v>-184.14474999999993</v>
      </c>
      <c r="AL14" s="23">
        <v>-114.07974999999993</v>
      </c>
      <c r="AM14" s="23">
        <v>0.92025000000006685</v>
      </c>
      <c r="AN14" s="23">
        <v>204.48036038457059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658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253.58</v>
      </c>
      <c r="AI15" s="23">
        <v>134.82470833333332</v>
      </c>
      <c r="AJ15" s="23">
        <v>637.60583333333329</v>
      </c>
      <c r="AK15" s="23">
        <v>-113.64604166666686</v>
      </c>
      <c r="AL15" s="23">
        <v>-80.085208333333526</v>
      </c>
      <c r="AM15" s="23">
        <v>29.914791666666474</v>
      </c>
      <c r="AN15" s="23">
        <v>233.474902051237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658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229.43000000000006</v>
      </c>
      <c r="AI16" s="23">
        <v>138.68233333333333</v>
      </c>
      <c r="AJ16" s="23">
        <v>733.65333333333342</v>
      </c>
      <c r="AK16" s="23">
        <v>-16.201166666666722</v>
      </c>
      <c r="AL16" s="23">
        <v>-16.201166666666722</v>
      </c>
      <c r="AM16" s="23">
        <v>88.798833333333278</v>
      </c>
      <c r="AN16" s="23">
        <v>292.3589437179038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658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254.44000000000005</v>
      </c>
      <c r="AI17" s="23">
        <v>144.21800000000002</v>
      </c>
      <c r="AJ17" s="23">
        <v>796.13999999999987</v>
      </c>
      <c r="AK17" s="23">
        <v>63.966500000000451</v>
      </c>
      <c r="AL17" s="23">
        <v>63.966500000000451</v>
      </c>
      <c r="AM17" s="23">
        <v>163.96650000000045</v>
      </c>
      <c r="AN17" s="23">
        <v>367.52661038457097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658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280.70000000000005</v>
      </c>
      <c r="AI18" s="23">
        <v>149.7536666666667</v>
      </c>
      <c r="AJ18" s="23">
        <v>858.62666666666678</v>
      </c>
      <c r="AK18" s="23">
        <v>142.88416666666762</v>
      </c>
      <c r="AL18" s="23">
        <v>142.88416666666762</v>
      </c>
      <c r="AM18" s="23">
        <v>242.88416666666762</v>
      </c>
      <c r="AN18" s="23">
        <v>446.44427705123815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658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308.23</v>
      </c>
      <c r="AI19" s="23">
        <v>155.28933333333336</v>
      </c>
      <c r="AJ19" s="23">
        <v>921.11333333333346</v>
      </c>
      <c r="AK19" s="23">
        <v>220.53183333333391</v>
      </c>
      <c r="AL19" s="23">
        <v>220.53183333333391</v>
      </c>
      <c r="AM19" s="23">
        <v>320.53183333333391</v>
      </c>
      <c r="AN19" s="23">
        <v>524.09194371790443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658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336.75000000000006</v>
      </c>
      <c r="AI20" s="23">
        <v>160.82500000000002</v>
      </c>
      <c r="AJ20" s="23">
        <v>983.60000000000014</v>
      </c>
      <c r="AK20" s="23">
        <v>297.18950000000041</v>
      </c>
      <c r="AL20" s="23">
        <v>297.18950000000041</v>
      </c>
      <c r="AM20" s="23">
        <v>397.18950000000041</v>
      </c>
      <c r="AN20" s="23">
        <v>600.74961038457093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658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364.08000000000004</v>
      </c>
      <c r="AI21" s="23">
        <v>166.3606666666667</v>
      </c>
      <c r="AJ21" s="23">
        <v>1046.0866666666666</v>
      </c>
      <c r="AK21" s="23">
        <v>375.03716666666742</v>
      </c>
      <c r="AL21" s="23">
        <v>375.03716666666742</v>
      </c>
      <c r="AM21" s="23">
        <v>475.03716666666742</v>
      </c>
      <c r="AN21" s="23">
        <v>678.59727705123794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658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392.45000000000005</v>
      </c>
      <c r="AI22" s="23">
        <v>171.89633333333336</v>
      </c>
      <c r="AJ22" s="23">
        <v>1108.5733333333333</v>
      </c>
      <c r="AK22" s="23">
        <v>451.84483333333401</v>
      </c>
      <c r="AL22" s="23">
        <v>451.84483333333401</v>
      </c>
      <c r="AM22" s="23">
        <v>551.84483333333401</v>
      </c>
      <c r="AN22" s="23">
        <v>755.40494371790453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658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421.87000000000006</v>
      </c>
      <c r="AI23" s="23">
        <v>177.43200000000002</v>
      </c>
      <c r="AJ23" s="23">
        <v>1171.06</v>
      </c>
      <c r="AK23" s="23">
        <v>527.60250000000042</v>
      </c>
      <c r="AL23" s="23">
        <v>527.60250000000042</v>
      </c>
      <c r="AM23" s="23">
        <v>627.60250000000042</v>
      </c>
      <c r="AN23" s="23">
        <v>831.16261038457094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658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452.34000000000003</v>
      </c>
      <c r="AI24" s="23">
        <v>182.96766666666667</v>
      </c>
      <c r="AJ24" s="23">
        <v>1233.5466666666666</v>
      </c>
      <c r="AK24" s="23">
        <v>602.31016666666665</v>
      </c>
      <c r="AL24" s="23">
        <v>602.31016666666665</v>
      </c>
      <c r="AM24" s="23">
        <v>702.31016666666665</v>
      </c>
      <c r="AN24" s="23">
        <v>905.87027705123717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658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479.66000000000008</v>
      </c>
      <c r="AI25" s="23">
        <v>188.50333333333336</v>
      </c>
      <c r="AJ25" s="23">
        <v>1296.0333333333333</v>
      </c>
      <c r="AK25" s="23">
        <v>680.16783333333387</v>
      </c>
      <c r="AL25" s="23">
        <v>680.16783333333387</v>
      </c>
      <c r="AM25" s="23">
        <v>780.16783333333387</v>
      </c>
      <c r="AN25" s="23">
        <v>983.7279437179044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658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496.23</v>
      </c>
      <c r="AI26" s="23">
        <v>194.03900000000002</v>
      </c>
      <c r="AJ26" s="23">
        <v>1358.52</v>
      </c>
      <c r="AK26" s="23">
        <v>768.77550000000019</v>
      </c>
      <c r="AL26" s="23">
        <v>768.77550000000019</v>
      </c>
      <c r="AM26" s="23">
        <v>868.77550000000019</v>
      </c>
      <c r="AN26" s="23">
        <v>1072.3356103845708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658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512.80000000000007</v>
      </c>
      <c r="AI27" s="23">
        <v>199.57466666666667</v>
      </c>
      <c r="AJ27" s="23">
        <v>1421.0066666666667</v>
      </c>
      <c r="AK27" s="23">
        <v>857.38316666666651</v>
      </c>
      <c r="AL27" s="23">
        <v>857.38316666666651</v>
      </c>
      <c r="AM27" s="23">
        <v>957.38316666666651</v>
      </c>
      <c r="AN27" s="23">
        <v>1160.9432770512371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658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537.32000000000005</v>
      </c>
      <c r="AI28" s="23">
        <v>205.11033333333336</v>
      </c>
      <c r="AJ28" s="23">
        <v>1483.4933333333331</v>
      </c>
      <c r="AK28" s="23">
        <v>938.04083333333347</v>
      </c>
      <c r="AL28" s="23">
        <v>938.04083333333347</v>
      </c>
      <c r="AM28" s="23">
        <v>1038.0408333333335</v>
      </c>
      <c r="AN28" s="23">
        <v>1241.6009437179041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658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537.32000000000005</v>
      </c>
      <c r="AI29" s="23">
        <v>210.64600000000002</v>
      </c>
      <c r="AJ29" s="23">
        <v>1545.98</v>
      </c>
      <c r="AK29" s="23">
        <v>1043.2184999999999</v>
      </c>
      <c r="AL29" s="23">
        <v>1043.2184999999999</v>
      </c>
      <c r="AM29" s="23">
        <v>1143.2184999999999</v>
      </c>
      <c r="AN29" s="23">
        <v>1346.7786103845706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658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537.32000000000005</v>
      </c>
      <c r="AI30" s="23">
        <v>215.81083333333336</v>
      </c>
      <c r="AJ30" s="23">
        <v>1615.8833333333334</v>
      </c>
      <c r="AK30" s="23">
        <v>1141.3503333333338</v>
      </c>
      <c r="AL30" s="23">
        <v>1141.3503333333338</v>
      </c>
      <c r="AM30" s="23">
        <v>1241.3503333333338</v>
      </c>
      <c r="AN30" s="23">
        <v>1444.9104437179044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658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537.32000000000005</v>
      </c>
      <c r="AI31" s="23">
        <v>220.71483333333336</v>
      </c>
      <c r="AJ31" s="23">
        <v>1695.7033333333334</v>
      </c>
      <c r="AK31" s="23">
        <v>1234.5263333333337</v>
      </c>
      <c r="AL31" s="23">
        <v>1234.5263333333337</v>
      </c>
      <c r="AM31" s="23">
        <v>1334.5263333333337</v>
      </c>
      <c r="AN31" s="23">
        <v>1538.0864437179043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658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537.32000000000005</v>
      </c>
      <c r="AI32" s="23">
        <v>224.97366666666667</v>
      </c>
      <c r="AJ32" s="23">
        <v>1783.8566666666666</v>
      </c>
      <c r="AK32" s="23">
        <v>1315.4441666666667</v>
      </c>
      <c r="AL32" s="23">
        <v>1315.4441666666667</v>
      </c>
      <c r="AM32" s="23">
        <v>1415.4441666666667</v>
      </c>
      <c r="AN32" s="23">
        <v>1619.0042770512373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658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537.32000000000005</v>
      </c>
      <c r="AI33" s="23">
        <v>228.81633333333335</v>
      </c>
      <c r="AJ33" s="23">
        <v>1880.3433333333332</v>
      </c>
      <c r="AK33" s="23">
        <v>1388.4548333333337</v>
      </c>
      <c r="AL33" s="23">
        <v>1388.4548333333337</v>
      </c>
      <c r="AM33" s="23">
        <v>1488.4548333333337</v>
      </c>
      <c r="AN33" s="23">
        <v>1692.0149437179043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658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537.32000000000005</v>
      </c>
      <c r="AI34" s="23">
        <v>232.6585</v>
      </c>
      <c r="AJ34" s="23">
        <v>1976.83</v>
      </c>
      <c r="AK34" s="23">
        <v>1461.4560000000001</v>
      </c>
      <c r="AL34" s="23">
        <v>1461.4560000000001</v>
      </c>
      <c r="AM34" s="23">
        <v>1561.4560000000001</v>
      </c>
      <c r="AN34" s="23">
        <v>1765.0161103845708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658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537.32000000000005</v>
      </c>
      <c r="AI35" s="23">
        <v>236.50066666666669</v>
      </c>
      <c r="AJ35" s="23">
        <v>2073.3166666666666</v>
      </c>
      <c r="AK35" s="23">
        <v>1534.4571666666666</v>
      </c>
      <c r="AL35" s="23">
        <v>1534.4571666666666</v>
      </c>
      <c r="AM35" s="23">
        <v>1634.4571666666666</v>
      </c>
      <c r="AN35" s="23">
        <v>1838.0172770512372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658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537.32000000000005</v>
      </c>
      <c r="AI36" s="23">
        <v>240.34333333333336</v>
      </c>
      <c r="AJ36" s="23">
        <v>2169.8033333333333</v>
      </c>
      <c r="AK36" s="23">
        <v>1607.4678333333336</v>
      </c>
      <c r="AL36" s="23">
        <v>1607.4678333333336</v>
      </c>
      <c r="AM36" s="23">
        <v>1707.4678333333336</v>
      </c>
      <c r="AN36" s="23">
        <v>1911.0279437179042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658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537.32000000000005</v>
      </c>
      <c r="AI37" s="23">
        <v>244.18550000000002</v>
      </c>
      <c r="AJ37" s="23">
        <v>2266.29</v>
      </c>
      <c r="AK37" s="23">
        <v>1680.4690000000001</v>
      </c>
      <c r="AL37" s="23">
        <v>1680.4690000000001</v>
      </c>
      <c r="AM37" s="23">
        <v>1780.4690000000001</v>
      </c>
      <c r="AN37" s="23">
        <v>1984.0291103845707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658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537.32000000000005</v>
      </c>
      <c r="AI38" s="23">
        <v>248.02766666666668</v>
      </c>
      <c r="AJ38" s="23">
        <v>2362.7766666666666</v>
      </c>
      <c r="AK38" s="23">
        <v>1753.4701666666665</v>
      </c>
      <c r="AL38" s="23">
        <v>1753.4701666666665</v>
      </c>
      <c r="AM38" s="23">
        <v>1853.4701666666665</v>
      </c>
      <c r="AN38" s="23">
        <v>2057.0302770512371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658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537.32000000000005</v>
      </c>
      <c r="AI39" s="23">
        <v>251.87033333333335</v>
      </c>
      <c r="AJ39" s="23">
        <v>2459.2633333333333</v>
      </c>
      <c r="AK39" s="23">
        <v>1826.4808333333335</v>
      </c>
      <c r="AL39" s="23">
        <v>1826.4808333333335</v>
      </c>
      <c r="AM39" s="23">
        <v>1926.4808333333335</v>
      </c>
      <c r="AN39" s="23">
        <v>2130.0409437179042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658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254.44000000000005</v>
      </c>
      <c r="AC48" s="23">
        <v>144.21800000000002</v>
      </c>
      <c r="AD48" s="23">
        <v>796.13999999999987</v>
      </c>
      <c r="AE48" s="23">
        <v>63.966500000000451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254.44000000000005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</v>
      </c>
      <c r="V52" s="23">
        <f>$AE$48</f>
        <v>63.966500000000451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687</v>
      </c>
      <c r="V54" s="23">
        <f>$W$48</f>
        <v>658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3" customFormat="1" ht="129.75" customHeight="1" x14ac:dyDescent="0.45">
      <c r="A1" s="78" t="s">
        <v>688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151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360</v>
      </c>
      <c r="AF8" s="23">
        <v>3.500000000016712E-3</v>
      </c>
      <c r="AG8" s="23">
        <v>302.95</v>
      </c>
      <c r="AH8" s="23">
        <v>144.57999999999998</v>
      </c>
      <c r="AI8" s="23">
        <v>101.86874999999999</v>
      </c>
      <c r="AJ8" s="23">
        <v>235.32499999999999</v>
      </c>
      <c r="AK8" s="23">
        <v>298.15848771796186</v>
      </c>
      <c r="AL8" s="23">
        <v>587.2476543846285</v>
      </c>
      <c r="AM8" s="23">
        <v>630.31816438462852</v>
      </c>
      <c r="AN8" s="23">
        <v>833.87827476919904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816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-42.077083333333576</v>
      </c>
      <c r="AL9" s="23">
        <v>210.50791666666643</v>
      </c>
      <c r="AM9" s="23">
        <v>255.48795666666643</v>
      </c>
      <c r="AN9" s="23">
        <v>459.04806705123696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816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60.103583333333518</v>
      </c>
      <c r="AL10" s="23">
        <v>276.18441666666683</v>
      </c>
      <c r="AM10" s="23">
        <v>322.83150666666683</v>
      </c>
      <c r="AN10" s="23">
        <v>526.39161705123729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816</v>
      </c>
      <c r="AD11" s="23">
        <v>982.0440000000001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-634.46875</v>
      </c>
      <c r="AL11" s="23">
        <v>-454.89208333333329</v>
      </c>
      <c r="AM11" s="23">
        <v>-324.89208333333329</v>
      </c>
      <c r="AN11" s="23">
        <v>-121.33197294876277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816</v>
      </c>
      <c r="AD12" s="23">
        <v>982.0440000000001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-529.49229166666646</v>
      </c>
      <c r="AL12" s="23">
        <v>-386.41979166666647</v>
      </c>
      <c r="AM12" s="23">
        <v>-261.41979166666647</v>
      </c>
      <c r="AN12" s="23">
        <v>-57.859681282095949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816</v>
      </c>
      <c r="AD13" s="23">
        <v>982.0440000000001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-458.59695833333262</v>
      </c>
      <c r="AL13" s="23">
        <v>-352.02779166666596</v>
      </c>
      <c r="AM13" s="23">
        <v>-232.02779166666596</v>
      </c>
      <c r="AN13" s="23">
        <v>-28.467681282095441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816</v>
      </c>
      <c r="AD14" s="23">
        <v>982.0440000000001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-480.97674999999981</v>
      </c>
      <c r="AL14" s="23">
        <v>-410.91174999999981</v>
      </c>
      <c r="AM14" s="23">
        <v>-295.91174999999981</v>
      </c>
      <c r="AN14" s="23">
        <v>-92.351639615429292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816</v>
      </c>
      <c r="AD15" s="23">
        <v>982.0440000000001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-410.47804166666629</v>
      </c>
      <c r="AL15" s="23">
        <v>-376.91720833333295</v>
      </c>
      <c r="AM15" s="23">
        <v>-266.91720833333295</v>
      </c>
      <c r="AN15" s="23">
        <v>-63.35709794876243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816</v>
      </c>
      <c r="AD16" s="23">
        <v>982.0440000000001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-314.52316666666638</v>
      </c>
      <c r="AL16" s="23">
        <v>-314.52316666666638</v>
      </c>
      <c r="AM16" s="23">
        <v>-209.52316666666638</v>
      </c>
      <c r="AN16" s="23">
        <v>-5.963056282095863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816</v>
      </c>
      <c r="AD17" s="23">
        <v>982.0440000000001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-234.35549999999921</v>
      </c>
      <c r="AL17" s="23">
        <v>-234.35549999999921</v>
      </c>
      <c r="AM17" s="23">
        <v>-134.35549999999921</v>
      </c>
      <c r="AN17" s="23">
        <v>69.204610384571311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816</v>
      </c>
      <c r="AD18" s="23">
        <v>982.0440000000001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-155.43783333333249</v>
      </c>
      <c r="AL18" s="23">
        <v>-155.43783333333249</v>
      </c>
      <c r="AM18" s="23">
        <v>-55.437833333332492</v>
      </c>
      <c r="AN18" s="23">
        <v>148.12227705123803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816</v>
      </c>
      <c r="AD19" s="23">
        <v>982.0440000000001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-77.790166666665755</v>
      </c>
      <c r="AL19" s="23">
        <v>-77.790166666665755</v>
      </c>
      <c r="AM19" s="23">
        <v>22.209833333334245</v>
      </c>
      <c r="AN19" s="23">
        <v>225.76994371790477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816</v>
      </c>
      <c r="AD20" s="23">
        <v>982.0440000000001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-1.132499999999709</v>
      </c>
      <c r="AL20" s="23">
        <v>-1.132499999999709</v>
      </c>
      <c r="AM20" s="23">
        <v>98.867500000000291</v>
      </c>
      <c r="AN20" s="23">
        <v>302.42761038457081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816</v>
      </c>
      <c r="AD21" s="23">
        <v>982.0440000000001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76.715166666667301</v>
      </c>
      <c r="AL21" s="23">
        <v>76.715166666667301</v>
      </c>
      <c r="AM21" s="23">
        <v>176.7151666666673</v>
      </c>
      <c r="AN21" s="23">
        <v>380.27527705123782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816</v>
      </c>
      <c r="AD22" s="23">
        <v>982.0440000000001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153.52283333333389</v>
      </c>
      <c r="AL22" s="23">
        <v>153.52283333333389</v>
      </c>
      <c r="AM22" s="23">
        <v>253.52283333333389</v>
      </c>
      <c r="AN22" s="23">
        <v>457.08294371790441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816</v>
      </c>
      <c r="AD23" s="23">
        <v>982.0440000000001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229.2805000000003</v>
      </c>
      <c r="AL23" s="23">
        <v>229.2805000000003</v>
      </c>
      <c r="AM23" s="23">
        <v>329.2805000000003</v>
      </c>
      <c r="AN23" s="23">
        <v>532.84061038457082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816</v>
      </c>
      <c r="AD24" s="23">
        <v>982.0440000000001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303.98816666666653</v>
      </c>
      <c r="AL24" s="23">
        <v>303.98816666666653</v>
      </c>
      <c r="AM24" s="23">
        <v>403.98816666666653</v>
      </c>
      <c r="AN24" s="23">
        <v>607.54827705123705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816</v>
      </c>
      <c r="AD25" s="23">
        <v>982.0440000000001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381.84583333333376</v>
      </c>
      <c r="AL25" s="23">
        <v>381.84583333333376</v>
      </c>
      <c r="AM25" s="23">
        <v>481.84583333333376</v>
      </c>
      <c r="AN25" s="23">
        <v>685.40594371790428</v>
      </c>
    </row>
    <row r="26" spans="1:40" ht="20.25" x14ac:dyDescent="0.3">
      <c r="A26" s="7" t="s">
        <v>64</v>
      </c>
      <c r="B26" s="6">
        <f>V57</f>
        <v>4373.3000000000011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816</v>
      </c>
      <c r="AD26" s="23">
        <v>982.0440000000001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470.45350000000008</v>
      </c>
      <c r="AL26" s="23">
        <v>470.45350000000008</v>
      </c>
      <c r="AM26" s="23">
        <v>570.45350000000008</v>
      </c>
      <c r="AN26" s="23">
        <v>774.0136103845706</v>
      </c>
    </row>
    <row r="27" spans="1:40" ht="20.25" x14ac:dyDescent="0.3">
      <c r="A27" s="7" t="s">
        <v>62</v>
      </c>
      <c r="B27" s="6">
        <f>B26*12</f>
        <v>52479.600000000013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816</v>
      </c>
      <c r="AD27" s="23">
        <v>982.0440000000001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559.06116666666685</v>
      </c>
      <c r="AL27" s="23">
        <v>559.06116666666685</v>
      </c>
      <c r="AM27" s="23">
        <v>659.06116666666685</v>
      </c>
      <c r="AN27" s="23">
        <v>862.62127705123737</v>
      </c>
    </row>
    <row r="28" spans="1:40" ht="20.25" x14ac:dyDescent="0.3">
      <c r="A28" s="7" t="s">
        <v>66</v>
      </c>
      <c r="B28" s="6">
        <f>B27/2080</f>
        <v>25.230576923076928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816</v>
      </c>
      <c r="AD28" s="23">
        <v>982.0440000000001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642.84883333333391</v>
      </c>
      <c r="AL28" s="23">
        <v>642.84883333333391</v>
      </c>
      <c r="AM28" s="23">
        <v>742.84883333333391</v>
      </c>
      <c r="AN28" s="23">
        <v>946.40894371790444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816</v>
      </c>
      <c r="AD29" s="23">
        <v>982.0440000000001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748.0265000000004</v>
      </c>
      <c r="AL29" s="23">
        <v>748.0265000000004</v>
      </c>
      <c r="AM29" s="23">
        <v>848.0265000000004</v>
      </c>
      <c r="AN29" s="23">
        <v>1051.586610384571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816</v>
      </c>
      <c r="AD30" s="23">
        <v>982.0440000000001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846.15833333333421</v>
      </c>
      <c r="AL30" s="23">
        <v>846.15833333333421</v>
      </c>
      <c r="AM30" s="23">
        <v>946.15833333333421</v>
      </c>
      <c r="AN30" s="23">
        <v>1149.7184437179048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816</v>
      </c>
      <c r="AD31" s="23">
        <v>982.0440000000001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939.33433333333414</v>
      </c>
      <c r="AL31" s="23">
        <v>939.33433333333414</v>
      </c>
      <c r="AM31" s="23">
        <v>1039.3343333333341</v>
      </c>
      <c r="AN31" s="23">
        <v>1242.8944437179048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816</v>
      </c>
      <c r="AD32" s="23">
        <v>982.0440000000001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1020.2521666666671</v>
      </c>
      <c r="AL32" s="23">
        <v>1020.2521666666671</v>
      </c>
      <c r="AM32" s="23">
        <v>1120.2521666666671</v>
      </c>
      <c r="AN32" s="23">
        <v>1323.8122770512377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816</v>
      </c>
      <c r="AD33" s="23">
        <v>982.0440000000001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1093.2628333333341</v>
      </c>
      <c r="AL33" s="23">
        <v>1093.2628333333341</v>
      </c>
      <c r="AM33" s="23">
        <v>1193.2628333333341</v>
      </c>
      <c r="AN33" s="23">
        <v>1396.8229437179048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816</v>
      </c>
      <c r="AD34" s="23">
        <v>982.0440000000001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1166.2640000000006</v>
      </c>
      <c r="AL34" s="23">
        <v>1166.2640000000006</v>
      </c>
      <c r="AM34" s="23">
        <v>1266.2640000000006</v>
      </c>
      <c r="AN34" s="23">
        <v>1469.8241103845712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816</v>
      </c>
      <c r="AD35" s="23">
        <v>982.0440000000001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1239.265166666667</v>
      </c>
      <c r="AL35" s="23">
        <v>1239.265166666667</v>
      </c>
      <c r="AM35" s="23">
        <v>1339.265166666667</v>
      </c>
      <c r="AN35" s="23">
        <v>1542.8252770512377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816</v>
      </c>
      <c r="AD36" s="23">
        <v>982.0440000000001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1312.275833333334</v>
      </c>
      <c r="AL36" s="23">
        <v>1312.275833333334</v>
      </c>
      <c r="AM36" s="23">
        <v>1412.275833333334</v>
      </c>
      <c r="AN36" s="23">
        <v>1615.8359437179047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816</v>
      </c>
      <c r="AD37" s="23">
        <v>982.0440000000001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1385.2770000000005</v>
      </c>
      <c r="AL37" s="23">
        <v>1385.2770000000005</v>
      </c>
      <c r="AM37" s="23">
        <v>1485.2770000000005</v>
      </c>
      <c r="AN37" s="23">
        <v>1688.8371103845711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816</v>
      </c>
      <c r="AD38" s="23">
        <v>982.0440000000001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1458.2781666666669</v>
      </c>
      <c r="AL38" s="23">
        <v>1458.2781666666669</v>
      </c>
      <c r="AM38" s="23">
        <v>1558.2781666666669</v>
      </c>
      <c r="AN38" s="23">
        <v>1761.8382770512376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816</v>
      </c>
      <c r="AD39" s="23">
        <v>982.0440000000001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1531.288833333334</v>
      </c>
      <c r="AL39" s="23">
        <v>1531.288833333334</v>
      </c>
      <c r="AM39" s="23">
        <v>1631.288833333334</v>
      </c>
      <c r="AN39" s="23">
        <v>1834.8489437179046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816</v>
      </c>
      <c r="X48" s="23">
        <v>982.0440000000001</v>
      </c>
      <c r="Y48" s="23">
        <v>511</v>
      </c>
      <c r="Z48" s="23">
        <v>108.03350000000002</v>
      </c>
      <c r="AA48" s="23">
        <v>302.95</v>
      </c>
      <c r="AB48" s="23">
        <v>364.11</v>
      </c>
      <c r="AC48" s="23">
        <v>166.3606666666667</v>
      </c>
      <c r="AD48" s="23">
        <v>1046.0866666666666</v>
      </c>
      <c r="AE48" s="23">
        <v>76.715166666667301</v>
      </c>
      <c r="AF48" s="26"/>
      <c r="AG48" s="26"/>
      <c r="AH48" s="26"/>
    </row>
    <row r="49" spans="21:34" ht="17.25" x14ac:dyDescent="0.3">
      <c r="U49" s="26" t="s">
        <v>57</v>
      </c>
      <c r="V49" s="23">
        <f>$AB$48</f>
        <v>364.11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689</v>
      </c>
      <c r="V50" s="23">
        <f>$X$48</f>
        <v>982.0440000000001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690</v>
      </c>
      <c r="V52" s="23">
        <f>$AE$48</f>
        <v>76.715166666667301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691</v>
      </c>
      <c r="V54" s="23">
        <f>$W$48</f>
        <v>816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4373.3000000000011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V1" workbookViewId="0">
      <pane ySplit="1" topLeftCell="A2" activePane="bottomLeft" state="frozen"/>
      <selection activeCell="X1" sqref="X1"/>
      <selection pane="bottomLeft" activeCell="X1" sqref="X1:AB39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3" customFormat="1" ht="129.75" customHeight="1" x14ac:dyDescent="0.45">
      <c r="A1" s="78" t="s">
        <v>692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761.55174000000011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-240.97649000000001</v>
      </c>
      <c r="AL11" s="23">
        <v>-61.39982333333333</v>
      </c>
      <c r="AM11" s="23">
        <v>68.60017666666667</v>
      </c>
      <c r="AN11" s="23">
        <v>272.16028705123722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761.55174000000011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-136.00003166666647</v>
      </c>
      <c r="AL12" s="23">
        <v>7.0724683333335179</v>
      </c>
      <c r="AM12" s="23">
        <v>132.07246833333352</v>
      </c>
      <c r="AN12" s="23">
        <v>335.63257871790404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761.55174000000011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-65.104698333332635</v>
      </c>
      <c r="AL13" s="23">
        <v>41.464468333334025</v>
      </c>
      <c r="AM13" s="23">
        <v>161.46446833333403</v>
      </c>
      <c r="AN13" s="23">
        <v>365.02457871790455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761.55174000000011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-87.484490000000278</v>
      </c>
      <c r="AL14" s="23">
        <v>-17.41949000000028</v>
      </c>
      <c r="AM14" s="23">
        <v>97.58050999999972</v>
      </c>
      <c r="AN14" s="23">
        <v>301.14062038457024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761.55174000000011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-16.985781666667208</v>
      </c>
      <c r="AL15" s="23">
        <v>16.575051666666127</v>
      </c>
      <c r="AM15" s="23">
        <v>126.57505166666613</v>
      </c>
      <c r="AN15" s="23">
        <v>330.13516205123665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761.55174000000011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78.969093333333149</v>
      </c>
      <c r="AL16" s="23">
        <v>78.969093333333149</v>
      </c>
      <c r="AM16" s="23">
        <v>183.96909333333315</v>
      </c>
      <c r="AN16" s="23">
        <v>387.52920371790367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761.55174000000011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159.13675999999987</v>
      </c>
      <c r="AL17" s="23">
        <v>159.13675999999987</v>
      </c>
      <c r="AM17" s="23">
        <v>259.13675999999987</v>
      </c>
      <c r="AN17" s="23">
        <v>462.69687038457039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761.55174000000011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238.05442666666704</v>
      </c>
      <c r="AL18" s="23">
        <v>238.05442666666704</v>
      </c>
      <c r="AM18" s="23">
        <v>338.05442666666704</v>
      </c>
      <c r="AN18" s="23">
        <v>541.61453705123756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761.55174000000011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315.70209333333332</v>
      </c>
      <c r="AL19" s="23">
        <v>315.70209333333332</v>
      </c>
      <c r="AM19" s="23">
        <v>415.70209333333332</v>
      </c>
      <c r="AN19" s="23">
        <v>619.26220371790384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761.55174000000011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392.35975999999982</v>
      </c>
      <c r="AL20" s="23">
        <v>392.35975999999982</v>
      </c>
      <c r="AM20" s="23">
        <v>492.35975999999982</v>
      </c>
      <c r="AN20" s="23">
        <v>695.91987038457034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761.55174000000011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470.20742666666638</v>
      </c>
      <c r="AL21" s="23">
        <v>470.20742666666638</v>
      </c>
      <c r="AM21" s="23">
        <v>570.20742666666638</v>
      </c>
      <c r="AN21" s="23">
        <v>773.7675370512369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761.55174000000011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547.01509333333297</v>
      </c>
      <c r="AL22" s="23">
        <v>547.01509333333297</v>
      </c>
      <c r="AM22" s="23">
        <v>647.01509333333297</v>
      </c>
      <c r="AN22" s="23">
        <v>850.57520371790349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761.55174000000011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622.77275999999938</v>
      </c>
      <c r="AL23" s="23">
        <v>622.77275999999938</v>
      </c>
      <c r="AM23" s="23">
        <v>722.77275999999938</v>
      </c>
      <c r="AN23" s="23">
        <v>926.3328703845699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761.55174000000011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697.48042666666652</v>
      </c>
      <c r="AL24" s="23">
        <v>697.48042666666652</v>
      </c>
      <c r="AM24" s="23">
        <v>797.48042666666652</v>
      </c>
      <c r="AN24" s="23">
        <v>1001.040537051237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761.55174000000011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775.33809333333329</v>
      </c>
      <c r="AL25" s="23">
        <v>775.33809333333329</v>
      </c>
      <c r="AM25" s="23">
        <v>875.33809333333329</v>
      </c>
      <c r="AN25" s="23">
        <v>1078.8982037179039</v>
      </c>
    </row>
    <row r="26" spans="1:40" ht="20.25" x14ac:dyDescent="0.3">
      <c r="A26" s="7" t="s">
        <v>64</v>
      </c>
      <c r="B26" s="6">
        <f>V57</f>
        <v>3507.3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761.55174000000011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863.94575999999961</v>
      </c>
      <c r="AL26" s="23">
        <v>863.94575999999961</v>
      </c>
      <c r="AM26" s="23">
        <v>963.94575999999961</v>
      </c>
      <c r="AN26" s="23">
        <v>1167.5058703845702</v>
      </c>
    </row>
    <row r="27" spans="1:40" ht="20.25" x14ac:dyDescent="0.3">
      <c r="A27" s="7" t="s">
        <v>62</v>
      </c>
      <c r="B27" s="6">
        <f>B26*12</f>
        <v>42087.600000000006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761.55174000000011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952.55342666666638</v>
      </c>
      <c r="AL27" s="23">
        <v>952.55342666666638</v>
      </c>
      <c r="AM27" s="23">
        <v>1052.5534266666664</v>
      </c>
      <c r="AN27" s="23">
        <v>1256.113537051237</v>
      </c>
    </row>
    <row r="28" spans="1:40" ht="20.25" x14ac:dyDescent="0.3">
      <c r="A28" s="7" t="s">
        <v>66</v>
      </c>
      <c r="B28" s="6">
        <f>B27/2080</f>
        <v>20.234423076923079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761.55174000000011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1036.341093333333</v>
      </c>
      <c r="AL28" s="23">
        <v>1036.341093333333</v>
      </c>
      <c r="AM28" s="23">
        <v>1136.341093333333</v>
      </c>
      <c r="AN28" s="23">
        <v>1339.9012037179036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761.55174000000011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1141.5187599999995</v>
      </c>
      <c r="AL29" s="23">
        <v>1141.5187599999995</v>
      </c>
      <c r="AM29" s="23">
        <v>1241.5187599999995</v>
      </c>
      <c r="AN29" s="23">
        <v>1445.0788703845701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761.55174000000011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1239.6505933333333</v>
      </c>
      <c r="AL30" s="23">
        <v>1239.6505933333333</v>
      </c>
      <c r="AM30" s="23">
        <v>1339.6505933333333</v>
      </c>
      <c r="AN30" s="23">
        <v>1543.2107037179039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761.55174000000011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1332.8265933333332</v>
      </c>
      <c r="AL31" s="23">
        <v>1332.8265933333332</v>
      </c>
      <c r="AM31" s="23">
        <v>1432.8265933333332</v>
      </c>
      <c r="AN31" s="23">
        <v>1636.3867037179039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761.55174000000011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1413.7444266666662</v>
      </c>
      <c r="AL32" s="23">
        <v>1413.7444266666662</v>
      </c>
      <c r="AM32" s="23">
        <v>1513.7444266666662</v>
      </c>
      <c r="AN32" s="23">
        <v>1717.3045370512368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761.55174000000011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1486.7550933333332</v>
      </c>
      <c r="AL33" s="23">
        <v>1486.7550933333332</v>
      </c>
      <c r="AM33" s="23">
        <v>1586.7550933333332</v>
      </c>
      <c r="AN33" s="23">
        <v>1790.3152037179038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761.55174000000011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1559.7562599999997</v>
      </c>
      <c r="AL34" s="23">
        <v>1559.7562599999997</v>
      </c>
      <c r="AM34" s="23">
        <v>1659.7562599999997</v>
      </c>
      <c r="AN34" s="23">
        <v>1863.3163703845703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761.55174000000011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1632.7574266666661</v>
      </c>
      <c r="AL35" s="23">
        <v>1632.7574266666661</v>
      </c>
      <c r="AM35" s="23">
        <v>1732.7574266666661</v>
      </c>
      <c r="AN35" s="23">
        <v>1936.3175370512367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761.55174000000011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1705.7680933333331</v>
      </c>
      <c r="AL36" s="23">
        <v>1705.7680933333331</v>
      </c>
      <c r="AM36" s="23">
        <v>1805.7680933333331</v>
      </c>
      <c r="AN36" s="23">
        <v>2009.3282037179038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761.55174000000011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1778.7692599999996</v>
      </c>
      <c r="AL37" s="23">
        <v>1778.7692599999996</v>
      </c>
      <c r="AM37" s="23">
        <v>1878.7692599999996</v>
      </c>
      <c r="AN37" s="23">
        <v>2082.3293703845702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761.55174000000011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1851.770426666666</v>
      </c>
      <c r="AL38" s="23">
        <v>1851.770426666666</v>
      </c>
      <c r="AM38" s="23">
        <v>1951.770426666666</v>
      </c>
      <c r="AN38" s="23">
        <v>2155.3305370512367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761.55174000000011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1924.781093333333</v>
      </c>
      <c r="AL39" s="23">
        <v>1924.781093333333</v>
      </c>
      <c r="AM39" s="23">
        <v>2024.781093333333</v>
      </c>
      <c r="AN39" s="23">
        <v>2228.3412037179037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761.55174000000011</v>
      </c>
      <c r="Y48" s="23">
        <v>511</v>
      </c>
      <c r="Z48" s="23">
        <v>108.03350000000002</v>
      </c>
      <c r="AA48" s="23">
        <v>302.95</v>
      </c>
      <c r="AB48" s="23">
        <v>229.46000000000004</v>
      </c>
      <c r="AC48" s="23">
        <v>138.68233333333333</v>
      </c>
      <c r="AD48" s="23">
        <v>733.65333333333342</v>
      </c>
      <c r="AE48" s="23">
        <v>78.969093333333149</v>
      </c>
      <c r="AF48" s="26"/>
      <c r="AG48" s="26"/>
      <c r="AH48" s="26"/>
    </row>
    <row r="49" spans="21:34" ht="17.25" x14ac:dyDescent="0.3">
      <c r="U49" s="26" t="s">
        <v>693</v>
      </c>
      <c r="V49" s="23">
        <f>$AB$48</f>
        <v>229.46000000000004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601</v>
      </c>
      <c r="V50" s="23">
        <f>$X$48</f>
        <v>761.55174000000011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602</v>
      </c>
      <c r="V51" s="23">
        <f>$AC$48</f>
        <v>138.68233333333333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78.969093333333149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604</v>
      </c>
      <c r="V55" s="23">
        <f>$AD$48</f>
        <v>733.65333333333342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3507.3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3" customFormat="1" ht="129.75" customHeight="1" x14ac:dyDescent="0.45">
      <c r="A1" s="78" t="s">
        <v>694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148</v>
      </c>
      <c r="AA8" s="64">
        <v>0</v>
      </c>
      <c r="AB8" s="64">
        <v>203.56011038457052</v>
      </c>
      <c r="AC8" s="23">
        <v>806</v>
      </c>
      <c r="AD8" s="23">
        <v>148.51900000000001</v>
      </c>
      <c r="AE8" s="23">
        <v>363</v>
      </c>
      <c r="AF8" s="23">
        <v>3.500000000016712E-3</v>
      </c>
      <c r="AG8" s="23">
        <v>302.95</v>
      </c>
      <c r="AH8" s="23">
        <v>144.57999999999998</v>
      </c>
      <c r="AI8" s="23">
        <v>101.71875</v>
      </c>
      <c r="AJ8" s="23">
        <v>235.32499999999999</v>
      </c>
      <c r="AK8" s="23">
        <v>167.60374999999976</v>
      </c>
      <c r="AL8" s="23">
        <v>456.69291666666646</v>
      </c>
      <c r="AM8" s="23">
        <v>499.76342666666648</v>
      </c>
      <c r="AN8" s="23">
        <v>703.32353705123705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806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-32.077083333333576</v>
      </c>
      <c r="AL9" s="23">
        <v>220.50791666666643</v>
      </c>
      <c r="AM9" s="23">
        <v>265.48795666666643</v>
      </c>
      <c r="AN9" s="23">
        <v>469.04806705123696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806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70.103583333333518</v>
      </c>
      <c r="AL10" s="23">
        <v>286.18441666666683</v>
      </c>
      <c r="AM10" s="23">
        <v>332.83150666666683</v>
      </c>
      <c r="AN10" s="23">
        <v>536.39161705123729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806</v>
      </c>
      <c r="AD11" s="23">
        <v>1075.5720000000001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-717.99675000000025</v>
      </c>
      <c r="AL11" s="23">
        <v>-538.42008333333354</v>
      </c>
      <c r="AM11" s="23">
        <v>-408.42008333333354</v>
      </c>
      <c r="AN11" s="23">
        <v>-204.85997294876302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806</v>
      </c>
      <c r="AD12" s="23">
        <v>1075.5720000000001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-613.02029166666671</v>
      </c>
      <c r="AL12" s="23">
        <v>-469.94779166666672</v>
      </c>
      <c r="AM12" s="23">
        <v>-344.94779166666672</v>
      </c>
      <c r="AN12" s="23">
        <v>-141.3876812820962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806</v>
      </c>
      <c r="AD13" s="23">
        <v>1075.5720000000001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-542.12495833333287</v>
      </c>
      <c r="AL13" s="23">
        <v>-435.55579166666621</v>
      </c>
      <c r="AM13" s="23">
        <v>-315.55579166666621</v>
      </c>
      <c r="AN13" s="23">
        <v>-111.99568128209569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806</v>
      </c>
      <c r="AD14" s="23">
        <v>1075.5720000000001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-564.50475000000006</v>
      </c>
      <c r="AL14" s="23">
        <v>-494.43975000000006</v>
      </c>
      <c r="AM14" s="23">
        <v>-379.43975000000006</v>
      </c>
      <c r="AN14" s="23">
        <v>-175.87963961542954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806</v>
      </c>
      <c r="AD15" s="23">
        <v>1075.5720000000001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-494.00604166666653</v>
      </c>
      <c r="AL15" s="23">
        <v>-460.4452083333332</v>
      </c>
      <c r="AM15" s="23">
        <v>-350.4452083333332</v>
      </c>
      <c r="AN15" s="23">
        <v>-146.88509794876268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806</v>
      </c>
      <c r="AD16" s="23">
        <v>1075.5720000000001</v>
      </c>
      <c r="AE16" s="23">
        <v>511</v>
      </c>
      <c r="AF16" s="23">
        <v>108.03350000000002</v>
      </c>
      <c r="AG16" s="23">
        <v>302.95</v>
      </c>
      <c r="AH16" s="23">
        <v>346.94000000000005</v>
      </c>
      <c r="AI16" s="23">
        <v>138.68233333333333</v>
      </c>
      <c r="AJ16" s="23">
        <v>733.65333333333342</v>
      </c>
      <c r="AK16" s="23">
        <v>-515.53116666666665</v>
      </c>
      <c r="AL16" s="23">
        <v>-515.53116666666665</v>
      </c>
      <c r="AM16" s="23">
        <v>-410.53116666666665</v>
      </c>
      <c r="AN16" s="23">
        <v>-206.97105628209613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806</v>
      </c>
      <c r="AD17" s="23">
        <v>1075.5720000000001</v>
      </c>
      <c r="AE17" s="23">
        <v>511</v>
      </c>
      <c r="AF17" s="23">
        <v>108.03350000000002</v>
      </c>
      <c r="AG17" s="23">
        <v>302.95</v>
      </c>
      <c r="AH17" s="23">
        <v>371.95000000000005</v>
      </c>
      <c r="AI17" s="23">
        <v>144.21800000000002</v>
      </c>
      <c r="AJ17" s="23">
        <v>796.13999999999987</v>
      </c>
      <c r="AK17" s="23">
        <v>-435.36349999999993</v>
      </c>
      <c r="AL17" s="23">
        <v>-435.36349999999993</v>
      </c>
      <c r="AM17" s="23">
        <v>-335.36349999999993</v>
      </c>
      <c r="AN17" s="23">
        <v>-131.80338961542941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806</v>
      </c>
      <c r="AD18" s="23">
        <v>1075.5720000000001</v>
      </c>
      <c r="AE18" s="23">
        <v>511</v>
      </c>
      <c r="AF18" s="23">
        <v>108.03350000000002</v>
      </c>
      <c r="AG18" s="23">
        <v>302.95</v>
      </c>
      <c r="AH18" s="23">
        <v>398.21000000000004</v>
      </c>
      <c r="AI18" s="23">
        <v>149.7536666666667</v>
      </c>
      <c r="AJ18" s="23">
        <v>858.62666666666678</v>
      </c>
      <c r="AK18" s="23">
        <v>-356.44583333333276</v>
      </c>
      <c r="AL18" s="23">
        <v>-356.44583333333276</v>
      </c>
      <c r="AM18" s="23">
        <v>-256.44583333333276</v>
      </c>
      <c r="AN18" s="23">
        <v>-52.885722948762236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806</v>
      </c>
      <c r="AD19" s="23">
        <v>1075.5720000000001</v>
      </c>
      <c r="AE19" s="23">
        <v>511</v>
      </c>
      <c r="AF19" s="23">
        <v>108.03350000000002</v>
      </c>
      <c r="AG19" s="23">
        <v>302.95</v>
      </c>
      <c r="AH19" s="23">
        <v>425.74</v>
      </c>
      <c r="AI19" s="23">
        <v>155.28933333333336</v>
      </c>
      <c r="AJ19" s="23">
        <v>921.11333333333346</v>
      </c>
      <c r="AK19" s="23">
        <v>-278.79816666666648</v>
      </c>
      <c r="AL19" s="23">
        <v>-278.79816666666648</v>
      </c>
      <c r="AM19" s="23">
        <v>-178.79816666666648</v>
      </c>
      <c r="AN19" s="23">
        <v>24.761943717904046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806</v>
      </c>
      <c r="AD20" s="23">
        <v>1075.5720000000001</v>
      </c>
      <c r="AE20" s="23">
        <v>511</v>
      </c>
      <c r="AF20" s="23">
        <v>108.03350000000002</v>
      </c>
      <c r="AG20" s="23">
        <v>302.95</v>
      </c>
      <c r="AH20" s="23">
        <v>454.26000000000005</v>
      </c>
      <c r="AI20" s="23">
        <v>160.82500000000002</v>
      </c>
      <c r="AJ20" s="23">
        <v>983.60000000000014</v>
      </c>
      <c r="AK20" s="23">
        <v>-202.14049999999997</v>
      </c>
      <c r="AL20" s="23">
        <v>-202.14049999999997</v>
      </c>
      <c r="AM20" s="23">
        <v>-102.14049999999997</v>
      </c>
      <c r="AN20" s="23">
        <v>101.41961038457055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806</v>
      </c>
      <c r="AD21" s="23">
        <v>1075.5720000000001</v>
      </c>
      <c r="AE21" s="23">
        <v>511</v>
      </c>
      <c r="AF21" s="23">
        <v>108.03350000000002</v>
      </c>
      <c r="AG21" s="23">
        <v>302.95</v>
      </c>
      <c r="AH21" s="23">
        <v>481.59000000000003</v>
      </c>
      <c r="AI21" s="23">
        <v>166.3606666666667</v>
      </c>
      <c r="AJ21" s="23">
        <v>1046.0866666666666</v>
      </c>
      <c r="AK21" s="23">
        <v>-124.29283333333342</v>
      </c>
      <c r="AL21" s="23">
        <v>-124.29283333333342</v>
      </c>
      <c r="AM21" s="23">
        <v>-24.292833333333419</v>
      </c>
      <c r="AN21" s="23">
        <v>179.2672770512371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806</v>
      </c>
      <c r="AD22" s="23">
        <v>1075.5720000000001</v>
      </c>
      <c r="AE22" s="23">
        <v>511</v>
      </c>
      <c r="AF22" s="23">
        <v>108.03350000000002</v>
      </c>
      <c r="AG22" s="23">
        <v>302.95</v>
      </c>
      <c r="AH22" s="23">
        <v>509.96000000000004</v>
      </c>
      <c r="AI22" s="23">
        <v>171.89633333333336</v>
      </c>
      <c r="AJ22" s="23">
        <v>1108.5733333333333</v>
      </c>
      <c r="AK22" s="23">
        <v>-47.485166666666828</v>
      </c>
      <c r="AL22" s="23">
        <v>-47.485166666666828</v>
      </c>
      <c r="AM22" s="23">
        <v>52.514833333333172</v>
      </c>
      <c r="AN22" s="23">
        <v>256.07494371790369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806</v>
      </c>
      <c r="AD23" s="23">
        <v>1075.5720000000001</v>
      </c>
      <c r="AE23" s="23">
        <v>511</v>
      </c>
      <c r="AF23" s="23">
        <v>108.03350000000002</v>
      </c>
      <c r="AG23" s="23">
        <v>302.95</v>
      </c>
      <c r="AH23" s="23">
        <v>539.38000000000011</v>
      </c>
      <c r="AI23" s="23">
        <v>177.43200000000002</v>
      </c>
      <c r="AJ23" s="23">
        <v>1171.06</v>
      </c>
      <c r="AK23" s="23">
        <v>28.272499999999582</v>
      </c>
      <c r="AL23" s="23">
        <v>28.272499999999582</v>
      </c>
      <c r="AM23" s="23">
        <v>128.27249999999958</v>
      </c>
      <c r="AN23" s="23">
        <v>331.8326103845701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806</v>
      </c>
      <c r="AD24" s="23">
        <v>1075.5720000000001</v>
      </c>
      <c r="AE24" s="23">
        <v>511</v>
      </c>
      <c r="AF24" s="23">
        <v>108.03350000000002</v>
      </c>
      <c r="AG24" s="23">
        <v>302.95</v>
      </c>
      <c r="AH24" s="23">
        <v>569.85</v>
      </c>
      <c r="AI24" s="23">
        <v>182.96766666666667</v>
      </c>
      <c r="AJ24" s="23">
        <v>1233.5466666666666</v>
      </c>
      <c r="AK24" s="23">
        <v>102.98016666666672</v>
      </c>
      <c r="AL24" s="23">
        <v>102.98016666666672</v>
      </c>
      <c r="AM24" s="23">
        <v>202.98016666666672</v>
      </c>
      <c r="AN24" s="23">
        <v>406.54027705123724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806</v>
      </c>
      <c r="AD25" s="23">
        <v>1075.5720000000001</v>
      </c>
      <c r="AE25" s="23">
        <v>511</v>
      </c>
      <c r="AF25" s="23">
        <v>108.03350000000002</v>
      </c>
      <c r="AG25" s="23">
        <v>302.95</v>
      </c>
      <c r="AH25" s="23">
        <v>597.17000000000007</v>
      </c>
      <c r="AI25" s="23">
        <v>188.50333333333336</v>
      </c>
      <c r="AJ25" s="23">
        <v>1296.0333333333333</v>
      </c>
      <c r="AK25" s="23">
        <v>180.83783333333349</v>
      </c>
      <c r="AL25" s="23">
        <v>180.83783333333349</v>
      </c>
      <c r="AM25" s="23">
        <v>280.83783333333349</v>
      </c>
      <c r="AN25" s="23">
        <v>484.39794371790401</v>
      </c>
    </row>
    <row r="26" spans="1:40" ht="20.25" x14ac:dyDescent="0.3">
      <c r="A26" s="7" t="s">
        <v>64</v>
      </c>
      <c r="B26" s="6">
        <f>V57</f>
        <v>4719.7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806</v>
      </c>
      <c r="AD26" s="23">
        <v>1075.5720000000001</v>
      </c>
      <c r="AE26" s="23">
        <v>511</v>
      </c>
      <c r="AF26" s="23">
        <v>108.03350000000002</v>
      </c>
      <c r="AG26" s="23">
        <v>302.95</v>
      </c>
      <c r="AH26" s="23">
        <v>613.74</v>
      </c>
      <c r="AI26" s="23">
        <v>194.03900000000002</v>
      </c>
      <c r="AJ26" s="23">
        <v>1358.52</v>
      </c>
      <c r="AK26" s="23">
        <v>269.44549999999981</v>
      </c>
      <c r="AL26" s="23">
        <v>269.44549999999981</v>
      </c>
      <c r="AM26" s="23">
        <v>369.44549999999981</v>
      </c>
      <c r="AN26" s="23">
        <v>573.00561038457033</v>
      </c>
    </row>
    <row r="27" spans="1:40" ht="20.25" x14ac:dyDescent="0.3">
      <c r="A27" s="7" t="s">
        <v>62</v>
      </c>
      <c r="B27" s="6">
        <f>B26*12</f>
        <v>56636.399999999994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806</v>
      </c>
      <c r="AD27" s="23">
        <v>1075.5720000000001</v>
      </c>
      <c r="AE27" s="23">
        <v>511</v>
      </c>
      <c r="AF27" s="23">
        <v>108.03350000000002</v>
      </c>
      <c r="AG27" s="23">
        <v>302.95</v>
      </c>
      <c r="AH27" s="23">
        <v>630.31000000000006</v>
      </c>
      <c r="AI27" s="23">
        <v>199.57466666666667</v>
      </c>
      <c r="AJ27" s="23">
        <v>1421.0066666666667</v>
      </c>
      <c r="AK27" s="23">
        <v>358.05316666666658</v>
      </c>
      <c r="AL27" s="23">
        <v>358.05316666666658</v>
      </c>
      <c r="AM27" s="23">
        <v>458.05316666666658</v>
      </c>
      <c r="AN27" s="23">
        <v>661.61327705123711</v>
      </c>
    </row>
    <row r="28" spans="1:40" ht="20.25" x14ac:dyDescent="0.3">
      <c r="A28" s="7" t="s">
        <v>66</v>
      </c>
      <c r="B28" s="6">
        <f>B27/2080</f>
        <v>27.229038461538458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806</v>
      </c>
      <c r="AD28" s="23">
        <v>1075.5720000000001</v>
      </c>
      <c r="AE28" s="23">
        <v>511</v>
      </c>
      <c r="AF28" s="23">
        <v>108.03350000000002</v>
      </c>
      <c r="AG28" s="23">
        <v>302.95</v>
      </c>
      <c r="AH28" s="23">
        <v>651.70000000000005</v>
      </c>
      <c r="AI28" s="23">
        <v>205.11033333333336</v>
      </c>
      <c r="AJ28" s="23">
        <v>1483.4933333333331</v>
      </c>
      <c r="AK28" s="23">
        <v>441.84083333333319</v>
      </c>
      <c r="AL28" s="23">
        <v>441.84083333333319</v>
      </c>
      <c r="AM28" s="23">
        <v>541.84083333333319</v>
      </c>
      <c r="AN28" s="23">
        <v>745.40094371790371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806</v>
      </c>
      <c r="AD29" s="23">
        <v>1075.5720000000001</v>
      </c>
      <c r="AE29" s="23">
        <v>511</v>
      </c>
      <c r="AF29" s="23">
        <v>108.03350000000002</v>
      </c>
      <c r="AG29" s="23">
        <v>302.95</v>
      </c>
      <c r="AH29" s="23">
        <v>651.70000000000005</v>
      </c>
      <c r="AI29" s="23">
        <v>210.64600000000002</v>
      </c>
      <c r="AJ29" s="23">
        <v>1545.98</v>
      </c>
      <c r="AK29" s="23">
        <v>547.01849999999968</v>
      </c>
      <c r="AL29" s="23">
        <v>547.01849999999968</v>
      </c>
      <c r="AM29" s="23">
        <v>647.01849999999968</v>
      </c>
      <c r="AN29" s="23">
        <v>850.5786103845702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806</v>
      </c>
      <c r="AD30" s="23">
        <v>1075.5720000000001</v>
      </c>
      <c r="AE30" s="23">
        <v>511</v>
      </c>
      <c r="AF30" s="23">
        <v>108.03350000000002</v>
      </c>
      <c r="AG30" s="23">
        <v>302.95</v>
      </c>
      <c r="AH30" s="23">
        <v>651.70000000000005</v>
      </c>
      <c r="AI30" s="23">
        <v>215.81083333333336</v>
      </c>
      <c r="AJ30" s="23">
        <v>1615.8833333333334</v>
      </c>
      <c r="AK30" s="23">
        <v>645.15033333333349</v>
      </c>
      <c r="AL30" s="23">
        <v>645.15033333333349</v>
      </c>
      <c r="AM30" s="23">
        <v>745.15033333333349</v>
      </c>
      <c r="AN30" s="23">
        <v>948.71044371790401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806</v>
      </c>
      <c r="AD31" s="23">
        <v>1075.5720000000001</v>
      </c>
      <c r="AE31" s="23">
        <v>511</v>
      </c>
      <c r="AF31" s="23">
        <v>108.03350000000002</v>
      </c>
      <c r="AG31" s="23">
        <v>302.95</v>
      </c>
      <c r="AH31" s="23">
        <v>651.70000000000005</v>
      </c>
      <c r="AI31" s="23">
        <v>220.71483333333336</v>
      </c>
      <c r="AJ31" s="23">
        <v>1695.7033333333334</v>
      </c>
      <c r="AK31" s="23">
        <v>738.32633333333342</v>
      </c>
      <c r="AL31" s="23">
        <v>738.32633333333342</v>
      </c>
      <c r="AM31" s="23">
        <v>838.32633333333342</v>
      </c>
      <c r="AN31" s="23">
        <v>1041.8864437179041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806</v>
      </c>
      <c r="AD32" s="23">
        <v>1075.5720000000001</v>
      </c>
      <c r="AE32" s="23">
        <v>511</v>
      </c>
      <c r="AF32" s="23">
        <v>108.03350000000002</v>
      </c>
      <c r="AG32" s="23">
        <v>302.95</v>
      </c>
      <c r="AH32" s="23">
        <v>651.70000000000005</v>
      </c>
      <c r="AI32" s="23">
        <v>224.97366666666667</v>
      </c>
      <c r="AJ32" s="23">
        <v>1783.8566666666666</v>
      </c>
      <c r="AK32" s="23">
        <v>819.24416666666639</v>
      </c>
      <c r="AL32" s="23">
        <v>819.24416666666639</v>
      </c>
      <c r="AM32" s="23">
        <v>919.24416666666639</v>
      </c>
      <c r="AN32" s="23">
        <v>1122.804277051237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806</v>
      </c>
      <c r="AD33" s="23">
        <v>1075.5720000000001</v>
      </c>
      <c r="AE33" s="23">
        <v>511</v>
      </c>
      <c r="AF33" s="23">
        <v>108.03350000000002</v>
      </c>
      <c r="AG33" s="23">
        <v>302.95</v>
      </c>
      <c r="AH33" s="23">
        <v>651.70000000000005</v>
      </c>
      <c r="AI33" s="23">
        <v>228.81633333333335</v>
      </c>
      <c r="AJ33" s="23">
        <v>1880.3433333333332</v>
      </c>
      <c r="AK33" s="23">
        <v>892.25483333333341</v>
      </c>
      <c r="AL33" s="23">
        <v>892.25483333333341</v>
      </c>
      <c r="AM33" s="23">
        <v>992.25483333333341</v>
      </c>
      <c r="AN33" s="23">
        <v>1195.814943717904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806</v>
      </c>
      <c r="AD34" s="23">
        <v>1075.5720000000001</v>
      </c>
      <c r="AE34" s="23">
        <v>511</v>
      </c>
      <c r="AF34" s="23">
        <v>108.03350000000002</v>
      </c>
      <c r="AG34" s="23">
        <v>302.95</v>
      </c>
      <c r="AH34" s="23">
        <v>651.70000000000005</v>
      </c>
      <c r="AI34" s="23">
        <v>232.6585</v>
      </c>
      <c r="AJ34" s="23">
        <v>1976.83</v>
      </c>
      <c r="AK34" s="23">
        <v>965.25599999999986</v>
      </c>
      <c r="AL34" s="23">
        <v>965.25599999999986</v>
      </c>
      <c r="AM34" s="23">
        <v>1065.2559999999999</v>
      </c>
      <c r="AN34" s="23">
        <v>1268.8161103845705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806</v>
      </c>
      <c r="AD35" s="23">
        <v>1075.5720000000001</v>
      </c>
      <c r="AE35" s="23">
        <v>511</v>
      </c>
      <c r="AF35" s="23">
        <v>108.03350000000002</v>
      </c>
      <c r="AG35" s="23">
        <v>302.95</v>
      </c>
      <c r="AH35" s="23">
        <v>651.70000000000005</v>
      </c>
      <c r="AI35" s="23">
        <v>236.50066666666669</v>
      </c>
      <c r="AJ35" s="23">
        <v>2073.3166666666666</v>
      </c>
      <c r="AK35" s="23">
        <v>1038.2571666666663</v>
      </c>
      <c r="AL35" s="23">
        <v>1038.2571666666663</v>
      </c>
      <c r="AM35" s="23">
        <v>1138.2571666666663</v>
      </c>
      <c r="AN35" s="23">
        <v>1341.8172770512369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806</v>
      </c>
      <c r="AD36" s="23">
        <v>1075.5720000000001</v>
      </c>
      <c r="AE36" s="23">
        <v>511</v>
      </c>
      <c r="AF36" s="23">
        <v>108.03350000000002</v>
      </c>
      <c r="AG36" s="23">
        <v>302.95</v>
      </c>
      <c r="AH36" s="23">
        <v>651.70000000000005</v>
      </c>
      <c r="AI36" s="23">
        <v>240.34333333333336</v>
      </c>
      <c r="AJ36" s="23">
        <v>2169.8033333333333</v>
      </c>
      <c r="AK36" s="23">
        <v>1111.2678333333333</v>
      </c>
      <c r="AL36" s="23">
        <v>1111.2678333333333</v>
      </c>
      <c r="AM36" s="23">
        <v>1211.2678333333333</v>
      </c>
      <c r="AN36" s="23">
        <v>1414.827943717904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806</v>
      </c>
      <c r="AD37" s="23">
        <v>1075.5720000000001</v>
      </c>
      <c r="AE37" s="23">
        <v>511</v>
      </c>
      <c r="AF37" s="23">
        <v>108.03350000000002</v>
      </c>
      <c r="AG37" s="23">
        <v>302.95</v>
      </c>
      <c r="AH37" s="23">
        <v>651.70000000000005</v>
      </c>
      <c r="AI37" s="23">
        <v>244.18550000000002</v>
      </c>
      <c r="AJ37" s="23">
        <v>2266.29</v>
      </c>
      <c r="AK37" s="23">
        <v>1184.2689999999998</v>
      </c>
      <c r="AL37" s="23">
        <v>1184.2689999999998</v>
      </c>
      <c r="AM37" s="23">
        <v>1284.2689999999998</v>
      </c>
      <c r="AN37" s="23">
        <v>1487.8291103845704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806</v>
      </c>
      <c r="AD38" s="23">
        <v>1075.5720000000001</v>
      </c>
      <c r="AE38" s="23">
        <v>511</v>
      </c>
      <c r="AF38" s="23">
        <v>108.03350000000002</v>
      </c>
      <c r="AG38" s="23">
        <v>302.95</v>
      </c>
      <c r="AH38" s="23">
        <v>651.70000000000005</v>
      </c>
      <c r="AI38" s="23">
        <v>248.02766666666668</v>
      </c>
      <c r="AJ38" s="23">
        <v>2362.7766666666666</v>
      </c>
      <c r="AK38" s="23">
        <v>1257.2701666666662</v>
      </c>
      <c r="AL38" s="23">
        <v>1257.2701666666662</v>
      </c>
      <c r="AM38" s="23">
        <v>1357.2701666666662</v>
      </c>
      <c r="AN38" s="23">
        <v>1560.8302770512369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806</v>
      </c>
      <c r="AD39" s="23">
        <v>1075.5720000000001</v>
      </c>
      <c r="AE39" s="23">
        <v>511</v>
      </c>
      <c r="AF39" s="23">
        <v>108.03350000000002</v>
      </c>
      <c r="AG39" s="23">
        <v>302.95</v>
      </c>
      <c r="AH39" s="23">
        <v>651.70000000000005</v>
      </c>
      <c r="AI39" s="23">
        <v>251.87033333333335</v>
      </c>
      <c r="AJ39" s="23">
        <v>2459.2633333333333</v>
      </c>
      <c r="AK39" s="23">
        <v>1330.2808333333332</v>
      </c>
      <c r="AL39" s="23">
        <v>1330.2808333333332</v>
      </c>
      <c r="AM39" s="23">
        <v>1430.2808333333332</v>
      </c>
      <c r="AN39" s="23">
        <v>1633.8409437179039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806</v>
      </c>
      <c r="X48" s="23">
        <v>1075.5720000000001</v>
      </c>
      <c r="Y48" s="23">
        <v>511</v>
      </c>
      <c r="Z48" s="23">
        <v>108.03350000000002</v>
      </c>
      <c r="AA48" s="23">
        <v>302.95</v>
      </c>
      <c r="AB48" s="23">
        <v>539.38000000000011</v>
      </c>
      <c r="AC48" s="23">
        <v>177.43200000000002</v>
      </c>
      <c r="AD48" s="23">
        <v>1171.06</v>
      </c>
      <c r="AE48" s="23">
        <v>28.272499999999582</v>
      </c>
      <c r="AF48" s="26"/>
      <c r="AG48" s="26"/>
      <c r="AH48" s="26"/>
    </row>
    <row r="49" spans="21:34" ht="17.25" x14ac:dyDescent="0.3">
      <c r="U49" s="26" t="s">
        <v>695</v>
      </c>
      <c r="V49" s="23">
        <f>$AB$48</f>
        <v>539.38000000000011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52</v>
      </c>
      <c r="V50" s="23">
        <f>$X$48</f>
        <v>1075.5720000000001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696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680</v>
      </c>
      <c r="V52" s="23">
        <f>$AE$48</f>
        <v>28.272499999999582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697</v>
      </c>
      <c r="V54" s="23">
        <f>$W$48</f>
        <v>806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50" customFormat="1" ht="129.75" customHeight="1" x14ac:dyDescent="0.45">
      <c r="A1" s="78" t="s">
        <v>784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1461.375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-1122.5074081153712</v>
      </c>
      <c r="AL14" s="23">
        <v>-1052.4424081153711</v>
      </c>
      <c r="AM14" s="23">
        <v>-937.44240811537111</v>
      </c>
      <c r="AN14" s="23">
        <v>-733.88229773080059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1461.375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-1103.0960956153713</v>
      </c>
      <c r="AL15" s="23">
        <v>-1069.5352622820378</v>
      </c>
      <c r="AM15" s="23">
        <v>-959.53526228203782</v>
      </c>
      <c r="AN15" s="23">
        <v>-755.9751518974673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1461.375</v>
      </c>
      <c r="AE16" s="23">
        <v>511</v>
      </c>
      <c r="AF16" s="23">
        <v>108.03350000000002</v>
      </c>
      <c r="AG16" s="23">
        <v>302.95</v>
      </c>
      <c r="AH16" s="23">
        <v>379.83</v>
      </c>
      <c r="AI16" s="23">
        <v>138.68233333333333</v>
      </c>
      <c r="AJ16" s="23">
        <v>733.65333333333342</v>
      </c>
      <c r="AK16" s="23">
        <v>-1218.2921997820376</v>
      </c>
      <c r="AL16" s="23">
        <v>-1218.2921997820376</v>
      </c>
      <c r="AM16" s="23">
        <v>-1113.2921997820376</v>
      </c>
      <c r="AN16" s="23">
        <v>-909.73208939746712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1461.375</v>
      </c>
      <c r="AE17" s="23">
        <v>511</v>
      </c>
      <c r="AF17" s="23">
        <v>108.03350000000002</v>
      </c>
      <c r="AG17" s="23">
        <v>302.95</v>
      </c>
      <c r="AH17" s="23">
        <v>404.83</v>
      </c>
      <c r="AI17" s="23">
        <v>144.21800000000002</v>
      </c>
      <c r="AJ17" s="23">
        <v>796.13999999999987</v>
      </c>
      <c r="AK17" s="23">
        <v>-1190.1145331153703</v>
      </c>
      <c r="AL17" s="23">
        <v>-1190.1145331153703</v>
      </c>
      <c r="AM17" s="23">
        <v>-1090.1145331153703</v>
      </c>
      <c r="AN17" s="23">
        <v>-886.55442273079973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1461.375</v>
      </c>
      <c r="AE18" s="23">
        <v>511</v>
      </c>
      <c r="AF18" s="23">
        <v>108.03350000000002</v>
      </c>
      <c r="AG18" s="23">
        <v>302.95</v>
      </c>
      <c r="AH18" s="23">
        <v>431.09</v>
      </c>
      <c r="AI18" s="23">
        <v>149.7536666666667</v>
      </c>
      <c r="AJ18" s="23">
        <v>858.62666666666678</v>
      </c>
      <c r="AK18" s="23">
        <v>-1163.196866448704</v>
      </c>
      <c r="AL18" s="23">
        <v>-1163.196866448704</v>
      </c>
      <c r="AM18" s="23">
        <v>-1063.196866448704</v>
      </c>
      <c r="AN18" s="23">
        <v>-859.63675606413346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1461.375</v>
      </c>
      <c r="AE19" s="23">
        <v>511</v>
      </c>
      <c r="AF19" s="23">
        <v>108.03350000000002</v>
      </c>
      <c r="AG19" s="23">
        <v>302.95</v>
      </c>
      <c r="AH19" s="23">
        <v>458.62</v>
      </c>
      <c r="AI19" s="23">
        <v>155.28933333333336</v>
      </c>
      <c r="AJ19" s="23">
        <v>921.11333333333346</v>
      </c>
      <c r="AK19" s="23">
        <v>-1349.4811666666665</v>
      </c>
      <c r="AL19" s="23">
        <v>-1349.4811666666665</v>
      </c>
      <c r="AM19" s="23">
        <v>-1249.4811666666665</v>
      </c>
      <c r="AN19" s="23">
        <v>-1045.9210562820958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1461.375</v>
      </c>
      <c r="AE20" s="23">
        <v>511</v>
      </c>
      <c r="AF20" s="23">
        <v>108.03350000000002</v>
      </c>
      <c r="AG20" s="23">
        <v>302.95</v>
      </c>
      <c r="AH20" s="23">
        <v>487.14</v>
      </c>
      <c r="AI20" s="23">
        <v>160.82500000000002</v>
      </c>
      <c r="AJ20" s="23">
        <v>983.60000000000014</v>
      </c>
      <c r="AK20" s="23">
        <v>-1272.8234999999995</v>
      </c>
      <c r="AL20" s="23">
        <v>-1272.8234999999995</v>
      </c>
      <c r="AM20" s="23">
        <v>-1172.8234999999995</v>
      </c>
      <c r="AN20" s="23">
        <v>-969.26338961542899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1461.375</v>
      </c>
      <c r="AE21" s="23">
        <v>511</v>
      </c>
      <c r="AF21" s="23">
        <v>108.03350000000002</v>
      </c>
      <c r="AG21" s="23">
        <v>302.95</v>
      </c>
      <c r="AH21" s="23">
        <v>514.47</v>
      </c>
      <c r="AI21" s="23">
        <v>166.3606666666667</v>
      </c>
      <c r="AJ21" s="23">
        <v>1046.0866666666666</v>
      </c>
      <c r="AK21" s="23">
        <v>-1194.9758333333325</v>
      </c>
      <c r="AL21" s="23">
        <v>-1194.9758333333325</v>
      </c>
      <c r="AM21" s="23">
        <v>-1094.9758333333325</v>
      </c>
      <c r="AN21" s="23">
        <v>-891.41572294876198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1461.375</v>
      </c>
      <c r="AE22" s="23">
        <v>511</v>
      </c>
      <c r="AF22" s="23">
        <v>108.03350000000002</v>
      </c>
      <c r="AG22" s="23">
        <v>302.95</v>
      </c>
      <c r="AH22" s="23">
        <v>542.83999999999992</v>
      </c>
      <c r="AI22" s="23">
        <v>171.89633333333336</v>
      </c>
      <c r="AJ22" s="23">
        <v>1108.5733333333333</v>
      </c>
      <c r="AK22" s="23">
        <v>-1118.1681666666659</v>
      </c>
      <c r="AL22" s="23">
        <v>-1118.1681666666659</v>
      </c>
      <c r="AM22" s="23">
        <v>-1018.1681666666659</v>
      </c>
      <c r="AN22" s="23">
        <v>-814.60805628209539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1461.375</v>
      </c>
      <c r="AE23" s="23">
        <v>511</v>
      </c>
      <c r="AF23" s="23">
        <v>108.03350000000002</v>
      </c>
      <c r="AG23" s="23">
        <v>302.95</v>
      </c>
      <c r="AH23" s="23">
        <v>572.27</v>
      </c>
      <c r="AI23" s="23">
        <v>177.43200000000002</v>
      </c>
      <c r="AJ23" s="23">
        <v>1171.06</v>
      </c>
      <c r="AK23" s="23">
        <v>-1042.4204999999997</v>
      </c>
      <c r="AL23" s="23">
        <v>-1042.4204999999997</v>
      </c>
      <c r="AM23" s="23">
        <v>-942.42049999999972</v>
      </c>
      <c r="AN23" s="23">
        <v>-738.8603896154292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1461.375</v>
      </c>
      <c r="AE24" s="23">
        <v>511</v>
      </c>
      <c r="AF24" s="23">
        <v>108.03350000000002</v>
      </c>
      <c r="AG24" s="23">
        <v>302.95</v>
      </c>
      <c r="AH24" s="23">
        <v>602.74</v>
      </c>
      <c r="AI24" s="23">
        <v>182.96766666666667</v>
      </c>
      <c r="AJ24" s="23">
        <v>1233.5466666666666</v>
      </c>
      <c r="AK24" s="23">
        <v>-967.71283333333349</v>
      </c>
      <c r="AL24" s="23">
        <v>-967.71283333333349</v>
      </c>
      <c r="AM24" s="23">
        <v>-867.71283333333349</v>
      </c>
      <c r="AN24" s="23">
        <v>-664.15272294876297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1461.375</v>
      </c>
      <c r="AE25" s="23">
        <v>511</v>
      </c>
      <c r="AF25" s="23">
        <v>108.03350000000002</v>
      </c>
      <c r="AG25" s="23">
        <v>302.95</v>
      </c>
      <c r="AH25" s="23">
        <v>630.04999999999995</v>
      </c>
      <c r="AI25" s="23">
        <v>188.50333333333336</v>
      </c>
      <c r="AJ25" s="23">
        <v>1296.0333333333333</v>
      </c>
      <c r="AK25" s="23">
        <v>-889.84516666666559</v>
      </c>
      <c r="AL25" s="23">
        <v>-889.84516666666559</v>
      </c>
      <c r="AM25" s="23">
        <v>-789.84516666666559</v>
      </c>
      <c r="AN25" s="23">
        <v>-586.28505628209507</v>
      </c>
    </row>
    <row r="26" spans="1:40" ht="20.25" x14ac:dyDescent="0.3">
      <c r="A26" s="7" t="s">
        <v>64</v>
      </c>
      <c r="B26" s="6">
        <f>V57</f>
        <v>6976.6699999999992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1461.375</v>
      </c>
      <c r="AE26" s="23">
        <v>511</v>
      </c>
      <c r="AF26" s="23">
        <v>108.03350000000002</v>
      </c>
      <c r="AG26" s="23">
        <v>302.95</v>
      </c>
      <c r="AH26" s="23">
        <v>646.62</v>
      </c>
      <c r="AI26" s="23">
        <v>194.03900000000002</v>
      </c>
      <c r="AJ26" s="23">
        <v>1358.52</v>
      </c>
      <c r="AK26" s="23">
        <v>-801.23749999999973</v>
      </c>
      <c r="AL26" s="23">
        <v>-801.23749999999973</v>
      </c>
      <c r="AM26" s="23">
        <v>-701.23749999999973</v>
      </c>
      <c r="AN26" s="23">
        <v>-497.67738961542921</v>
      </c>
    </row>
    <row r="27" spans="1:40" ht="20.25" x14ac:dyDescent="0.3">
      <c r="A27" s="7" t="s">
        <v>62</v>
      </c>
      <c r="B27" s="6">
        <f>B26*12</f>
        <v>83720.039999999994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1461.375</v>
      </c>
      <c r="AE27" s="23">
        <v>511</v>
      </c>
      <c r="AF27" s="23">
        <v>108.03350000000002</v>
      </c>
      <c r="AG27" s="23">
        <v>302.95</v>
      </c>
      <c r="AH27" s="23">
        <v>663.18999999999994</v>
      </c>
      <c r="AI27" s="23">
        <v>199.57466666666667</v>
      </c>
      <c r="AJ27" s="23">
        <v>1421.0066666666667</v>
      </c>
      <c r="AK27" s="23">
        <v>-712.62983333333295</v>
      </c>
      <c r="AL27" s="23">
        <v>-712.62983333333295</v>
      </c>
      <c r="AM27" s="23">
        <v>-612.62983333333295</v>
      </c>
      <c r="AN27" s="23">
        <v>-409.06972294876243</v>
      </c>
    </row>
    <row r="28" spans="1:40" ht="20.25" x14ac:dyDescent="0.3">
      <c r="A28" s="7" t="s">
        <v>66</v>
      </c>
      <c r="B28" s="6">
        <f>B27/2080</f>
        <v>40.250019230769226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1461.375</v>
      </c>
      <c r="AE28" s="23">
        <v>511</v>
      </c>
      <c r="AF28" s="23">
        <v>108.03350000000002</v>
      </c>
      <c r="AG28" s="23">
        <v>302.95</v>
      </c>
      <c r="AH28" s="23">
        <v>678.28</v>
      </c>
      <c r="AI28" s="23">
        <v>205.11033333333336</v>
      </c>
      <c r="AJ28" s="23">
        <v>1483.4933333333331</v>
      </c>
      <c r="AK28" s="23">
        <v>-622.54216666666616</v>
      </c>
      <c r="AL28" s="23">
        <v>-622.54216666666616</v>
      </c>
      <c r="AM28" s="23">
        <v>-522.54216666666616</v>
      </c>
      <c r="AN28" s="23">
        <v>-318.98205628209564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1461.375</v>
      </c>
      <c r="AE29" s="23">
        <v>511</v>
      </c>
      <c r="AF29" s="23">
        <v>108.03350000000002</v>
      </c>
      <c r="AG29" s="23">
        <v>302.95</v>
      </c>
      <c r="AH29" s="23">
        <v>678.28</v>
      </c>
      <c r="AI29" s="23">
        <v>210.64600000000002</v>
      </c>
      <c r="AJ29" s="23">
        <v>1545.98</v>
      </c>
      <c r="AK29" s="23">
        <v>-517.36449999999968</v>
      </c>
      <c r="AL29" s="23">
        <v>-517.36449999999968</v>
      </c>
      <c r="AM29" s="23">
        <v>-417.36449999999968</v>
      </c>
      <c r="AN29" s="23">
        <v>-213.80438961542916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1461.375</v>
      </c>
      <c r="AE30" s="23">
        <v>511</v>
      </c>
      <c r="AF30" s="23">
        <v>108.03350000000002</v>
      </c>
      <c r="AG30" s="23">
        <v>302.95</v>
      </c>
      <c r="AH30" s="23">
        <v>678.28</v>
      </c>
      <c r="AI30" s="23">
        <v>215.81083333333336</v>
      </c>
      <c r="AJ30" s="23">
        <v>1615.8833333333334</v>
      </c>
      <c r="AK30" s="23">
        <v>-419.23266666666586</v>
      </c>
      <c r="AL30" s="23">
        <v>-419.23266666666586</v>
      </c>
      <c r="AM30" s="23">
        <v>-319.23266666666586</v>
      </c>
      <c r="AN30" s="23">
        <v>-115.67255628209534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1461.375</v>
      </c>
      <c r="AE31" s="23">
        <v>511</v>
      </c>
      <c r="AF31" s="23">
        <v>108.03350000000002</v>
      </c>
      <c r="AG31" s="23">
        <v>302.95</v>
      </c>
      <c r="AH31" s="23">
        <v>678.28</v>
      </c>
      <c r="AI31" s="23">
        <v>220.71483333333336</v>
      </c>
      <c r="AJ31" s="23">
        <v>1695.7033333333334</v>
      </c>
      <c r="AK31" s="23">
        <v>-326.05666666666639</v>
      </c>
      <c r="AL31" s="23">
        <v>-326.05666666666639</v>
      </c>
      <c r="AM31" s="23">
        <v>-226.05666666666639</v>
      </c>
      <c r="AN31" s="23">
        <v>-22.496556282095867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1461.375</v>
      </c>
      <c r="AE32" s="23">
        <v>511</v>
      </c>
      <c r="AF32" s="23">
        <v>108.03350000000002</v>
      </c>
      <c r="AG32" s="23">
        <v>302.95</v>
      </c>
      <c r="AH32" s="23">
        <v>678.28</v>
      </c>
      <c r="AI32" s="23">
        <v>224.97366666666667</v>
      </c>
      <c r="AJ32" s="23">
        <v>1783.8566666666666</v>
      </c>
      <c r="AK32" s="23">
        <v>-245.13883333333342</v>
      </c>
      <c r="AL32" s="23">
        <v>-245.13883333333342</v>
      </c>
      <c r="AM32" s="23">
        <v>-145.13883333333342</v>
      </c>
      <c r="AN32" s="23">
        <v>58.421277051237098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1461.375</v>
      </c>
      <c r="AE33" s="23">
        <v>511</v>
      </c>
      <c r="AF33" s="23">
        <v>108.03350000000002</v>
      </c>
      <c r="AG33" s="23">
        <v>302.95</v>
      </c>
      <c r="AH33" s="23">
        <v>678.28</v>
      </c>
      <c r="AI33" s="23">
        <v>228.81633333333335</v>
      </c>
      <c r="AJ33" s="23">
        <v>1880.3433333333332</v>
      </c>
      <c r="AK33" s="23">
        <v>-172.1281666666664</v>
      </c>
      <c r="AL33" s="23">
        <v>-172.1281666666664</v>
      </c>
      <c r="AM33" s="23">
        <v>-72.128166666666402</v>
      </c>
      <c r="AN33" s="23">
        <v>131.43194371790412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1461.375</v>
      </c>
      <c r="AE34" s="23">
        <v>511</v>
      </c>
      <c r="AF34" s="23">
        <v>108.03350000000002</v>
      </c>
      <c r="AG34" s="23">
        <v>302.95</v>
      </c>
      <c r="AH34" s="23">
        <v>678.28</v>
      </c>
      <c r="AI34" s="23">
        <v>232.6585</v>
      </c>
      <c r="AJ34" s="23">
        <v>1976.83</v>
      </c>
      <c r="AK34" s="23">
        <v>-99.127000000000407</v>
      </c>
      <c r="AL34" s="23">
        <v>-99.127000000000407</v>
      </c>
      <c r="AM34" s="23">
        <v>0.87299999999959255</v>
      </c>
      <c r="AN34" s="23">
        <v>204.43311038457011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1461.375</v>
      </c>
      <c r="AE35" s="23">
        <v>511</v>
      </c>
      <c r="AF35" s="23">
        <v>108.03350000000002</v>
      </c>
      <c r="AG35" s="23">
        <v>302.95</v>
      </c>
      <c r="AH35" s="23">
        <v>678.28</v>
      </c>
      <c r="AI35" s="23">
        <v>236.50066666666669</v>
      </c>
      <c r="AJ35" s="23">
        <v>2073.3166666666666</v>
      </c>
      <c r="AK35" s="23">
        <v>-26.125833333333503</v>
      </c>
      <c r="AL35" s="23">
        <v>-26.125833333333503</v>
      </c>
      <c r="AM35" s="23">
        <v>73.874166666666497</v>
      </c>
      <c r="AN35" s="23">
        <v>277.43427705123702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1461.375</v>
      </c>
      <c r="AE36" s="23">
        <v>511</v>
      </c>
      <c r="AF36" s="23">
        <v>108.03350000000002</v>
      </c>
      <c r="AG36" s="23">
        <v>302.95</v>
      </c>
      <c r="AH36" s="23">
        <v>678.28</v>
      </c>
      <c r="AI36" s="23">
        <v>240.34333333333336</v>
      </c>
      <c r="AJ36" s="23">
        <v>2169.8033333333333</v>
      </c>
      <c r="AK36" s="23">
        <v>46.884833333333518</v>
      </c>
      <c r="AL36" s="23">
        <v>46.884833333333518</v>
      </c>
      <c r="AM36" s="23">
        <v>146.88483333333352</v>
      </c>
      <c r="AN36" s="23">
        <v>350.44494371790404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1461.375</v>
      </c>
      <c r="AE37" s="23">
        <v>511</v>
      </c>
      <c r="AF37" s="23">
        <v>108.03350000000002</v>
      </c>
      <c r="AG37" s="23">
        <v>302.95</v>
      </c>
      <c r="AH37" s="23">
        <v>678.28</v>
      </c>
      <c r="AI37" s="23">
        <v>244.18550000000002</v>
      </c>
      <c r="AJ37" s="23">
        <v>2266.29</v>
      </c>
      <c r="AK37" s="23">
        <v>119.88600000000042</v>
      </c>
      <c r="AL37" s="23">
        <v>119.88600000000042</v>
      </c>
      <c r="AM37" s="23">
        <v>219.88600000000042</v>
      </c>
      <c r="AN37" s="23">
        <v>423.44611038457094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1461.375</v>
      </c>
      <c r="AE38" s="23">
        <v>511</v>
      </c>
      <c r="AF38" s="23">
        <v>108.03350000000002</v>
      </c>
      <c r="AG38" s="23">
        <v>302.95</v>
      </c>
      <c r="AH38" s="23">
        <v>678.28</v>
      </c>
      <c r="AI38" s="23">
        <v>248.02766666666668</v>
      </c>
      <c r="AJ38" s="23">
        <v>2362.7766666666666</v>
      </c>
      <c r="AK38" s="23">
        <v>192.88716666666642</v>
      </c>
      <c r="AL38" s="23">
        <v>192.88716666666642</v>
      </c>
      <c r="AM38" s="23">
        <v>292.88716666666642</v>
      </c>
      <c r="AN38" s="23">
        <v>496.44727705123694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1461.375</v>
      </c>
      <c r="AE39" s="23">
        <v>511</v>
      </c>
      <c r="AF39" s="23">
        <v>108.03350000000002</v>
      </c>
      <c r="AG39" s="23">
        <v>302.95</v>
      </c>
      <c r="AH39" s="23">
        <v>678.28</v>
      </c>
      <c r="AI39" s="23">
        <v>251.87033333333335</v>
      </c>
      <c r="AJ39" s="23">
        <v>2459.2633333333333</v>
      </c>
      <c r="AK39" s="23">
        <v>265.89783333333344</v>
      </c>
      <c r="AL39" s="23">
        <v>265.89783333333344</v>
      </c>
      <c r="AM39" s="23">
        <v>365.89783333333344</v>
      </c>
      <c r="AN39" s="23">
        <v>569.45794371790396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1461.375</v>
      </c>
      <c r="Y48" s="23">
        <v>511</v>
      </c>
      <c r="Z48" s="23">
        <v>108.03350000000002</v>
      </c>
      <c r="AA48" s="23">
        <v>302.95</v>
      </c>
      <c r="AB48" s="23">
        <v>678.28</v>
      </c>
      <c r="AC48" s="23">
        <v>240.34333333333336</v>
      </c>
      <c r="AD48" s="23">
        <v>2169.8033333333333</v>
      </c>
      <c r="AE48" s="23">
        <v>46.884833333333518</v>
      </c>
      <c r="AF48" s="26"/>
      <c r="AG48" s="26"/>
      <c r="AH48" s="26"/>
    </row>
    <row r="49" spans="21:34" ht="17.25" x14ac:dyDescent="0.3">
      <c r="U49" s="26" t="s">
        <v>785</v>
      </c>
      <c r="V49" s="23">
        <f>$AB$48</f>
        <v>678.28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786</v>
      </c>
      <c r="V50" s="23">
        <f>$X$48</f>
        <v>1461.375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787</v>
      </c>
      <c r="V51" s="23">
        <f>$AC$48</f>
        <v>240.34333333333336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653</v>
      </c>
      <c r="V52" s="23">
        <f>$AE$48</f>
        <v>46.884833333333518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788</v>
      </c>
      <c r="V55" s="23">
        <f>$AD$48</f>
        <v>2169.8033333333333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6976.6699999999992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activeCell="AK1" sqref="AK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" customWidth="1"/>
    <col min="24" max="24" width="12.25" customWidth="1"/>
    <col min="25" max="25" width="12.5" customWidth="1"/>
    <col min="26" max="26" width="10.25" customWidth="1"/>
    <col min="28" max="28" width="11.5" customWidth="1"/>
    <col min="29" max="29" width="12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8" width="14.5" customWidth="1"/>
    <col min="39" max="39" width="13.875" customWidth="1"/>
    <col min="40" max="40" width="17" customWidth="1"/>
  </cols>
  <sheetData>
    <row r="1" spans="1:40" s="46" customFormat="1" ht="129.75" customHeight="1" x14ac:dyDescent="0.45">
      <c r="A1" s="78" t="s">
        <v>756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45.390000000000015</v>
      </c>
      <c r="AI4" s="23">
        <v>92.025250000000014</v>
      </c>
      <c r="AJ4" s="23">
        <v>109.39500000000001</v>
      </c>
      <c r="AK4" s="23">
        <v>484.54327083333351</v>
      </c>
      <c r="AL4" s="23">
        <v>919.64827083333353</v>
      </c>
      <c r="AM4" s="23">
        <v>919.64827083333353</v>
      </c>
      <c r="AN4" s="23">
        <v>1019.6482708333335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65.91</v>
      </c>
      <c r="AI5" s="23">
        <v>98.072250000000025</v>
      </c>
      <c r="AJ5" s="23">
        <v>122.65500000000002</v>
      </c>
      <c r="AK5" s="23">
        <v>462.84422916666699</v>
      </c>
      <c r="AL5" s="23">
        <v>861.4450625000004</v>
      </c>
      <c r="AM5" s="23">
        <v>861.4450625000004</v>
      </c>
      <c r="AN5" s="23">
        <v>961.4450625000004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88.53</v>
      </c>
      <c r="AI6" s="23">
        <v>89.475500000000011</v>
      </c>
      <c r="AJ6" s="23">
        <v>189.79</v>
      </c>
      <c r="AK6" s="23">
        <v>315.91605021796227</v>
      </c>
      <c r="AL6" s="23">
        <v>678.01271688462884</v>
      </c>
      <c r="AM6" s="23">
        <v>711.03329688462884</v>
      </c>
      <c r="AN6" s="23">
        <v>914.59340726919936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113.99000000000001</v>
      </c>
      <c r="AI7" s="23">
        <v>94.670083333333338</v>
      </c>
      <c r="AJ7" s="23">
        <v>212.09833333333333</v>
      </c>
      <c r="AK7" s="23">
        <v>280.67023771796198</v>
      </c>
      <c r="AL7" s="23">
        <v>606.26273771796195</v>
      </c>
      <c r="AM7" s="23">
        <v>641.33573771796193</v>
      </c>
      <c r="AN7" s="23">
        <v>844.89584810253245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146</v>
      </c>
      <c r="AA8" s="64">
        <v>0</v>
      </c>
      <c r="AB8" s="64">
        <v>203.56011038457052</v>
      </c>
      <c r="AC8" s="23">
        <v>801</v>
      </c>
      <c r="AD8" s="23">
        <v>148.51900000000001</v>
      </c>
      <c r="AE8" s="23">
        <v>365</v>
      </c>
      <c r="AF8" s="23">
        <v>3.500000000016712E-3</v>
      </c>
      <c r="AG8" s="23">
        <v>302.95</v>
      </c>
      <c r="AH8" s="23">
        <v>138.38</v>
      </c>
      <c r="AI8" s="23">
        <v>101.61874999999999</v>
      </c>
      <c r="AJ8" s="23">
        <v>235.32499999999999</v>
      </c>
      <c r="AK8" s="23">
        <v>174.90374999999972</v>
      </c>
      <c r="AL8" s="23">
        <v>463.99291666666642</v>
      </c>
      <c r="AM8" s="23">
        <v>507.06342666666643</v>
      </c>
      <c r="AN8" s="23">
        <v>710.62353705123701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801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164.66</v>
      </c>
      <c r="AI9" s="23">
        <v>101.81741666666667</v>
      </c>
      <c r="AJ9" s="23">
        <v>258.55166666666668</v>
      </c>
      <c r="AK9" s="23">
        <v>-20.877083333333303</v>
      </c>
      <c r="AL9" s="23">
        <v>231.7079166666667</v>
      </c>
      <c r="AM9" s="23">
        <v>276.68795666666671</v>
      </c>
      <c r="AN9" s="23">
        <v>480.24806705123723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801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192.83</v>
      </c>
      <c r="AI10" s="23">
        <v>109.31608333333334</v>
      </c>
      <c r="AJ10" s="23">
        <v>281.77833333333336</v>
      </c>
      <c r="AK10" s="23">
        <v>81.303583333333336</v>
      </c>
      <c r="AL10" s="23">
        <v>297.38441666666665</v>
      </c>
      <c r="AM10" s="23">
        <v>344.03150666666664</v>
      </c>
      <c r="AN10" s="23">
        <v>547.59161705123711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801</v>
      </c>
      <c r="AD11" s="23">
        <v>1197.1584000000003</v>
      </c>
      <c r="AE11" s="23">
        <v>511</v>
      </c>
      <c r="AF11" s="23">
        <v>15.155000000000015</v>
      </c>
      <c r="AG11" s="23">
        <v>302.95</v>
      </c>
      <c r="AH11" s="23">
        <v>220.6</v>
      </c>
      <c r="AI11" s="23">
        <v>116.81475</v>
      </c>
      <c r="AJ11" s="23">
        <v>305.00500000000005</v>
      </c>
      <c r="AK11" s="23">
        <v>-828.38315000000011</v>
      </c>
      <c r="AL11" s="23">
        <v>-648.8064833333334</v>
      </c>
      <c r="AM11" s="23">
        <v>-518.8064833333334</v>
      </c>
      <c r="AN11" s="23">
        <v>-315.24637294876288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801</v>
      </c>
      <c r="AD12" s="23">
        <v>1197.1584000000003</v>
      </c>
      <c r="AE12" s="23">
        <v>511</v>
      </c>
      <c r="AF12" s="23">
        <v>15.155000000000015</v>
      </c>
      <c r="AG12" s="23">
        <v>302.95</v>
      </c>
      <c r="AH12" s="23">
        <v>243.56</v>
      </c>
      <c r="AI12" s="23">
        <v>123.67245833333334</v>
      </c>
      <c r="AJ12" s="23">
        <v>341.05083333333334</v>
      </c>
      <c r="AK12" s="23">
        <v>-721.0466916666669</v>
      </c>
      <c r="AL12" s="23">
        <v>-577.97419166666691</v>
      </c>
      <c r="AM12" s="23">
        <v>-452.97419166666691</v>
      </c>
      <c r="AN12" s="23">
        <v>-249.41408128209639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801</v>
      </c>
      <c r="AD13" s="23">
        <v>1197.1584000000003</v>
      </c>
      <c r="AE13" s="23">
        <v>511</v>
      </c>
      <c r="AF13" s="23">
        <v>15.155000000000015</v>
      </c>
      <c r="AG13" s="23">
        <v>302.95</v>
      </c>
      <c r="AH13" s="23">
        <v>243.56</v>
      </c>
      <c r="AI13" s="23">
        <v>127.40379166666669</v>
      </c>
      <c r="AJ13" s="23">
        <v>439.62416666666661</v>
      </c>
      <c r="AK13" s="23">
        <v>-650.15135833333306</v>
      </c>
      <c r="AL13" s="23">
        <v>-543.5821916666664</v>
      </c>
      <c r="AM13" s="23">
        <v>-423.5821916666664</v>
      </c>
      <c r="AN13" s="23">
        <v>-220.02208128209588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801</v>
      </c>
      <c r="AD14" s="23">
        <v>1197.1584000000003</v>
      </c>
      <c r="AE14" s="23">
        <v>511</v>
      </c>
      <c r="AF14" s="23">
        <v>108.03350000000002</v>
      </c>
      <c r="AG14" s="23">
        <v>302.95</v>
      </c>
      <c r="AH14" s="23">
        <v>243.56</v>
      </c>
      <c r="AI14" s="23">
        <v>131.11425</v>
      </c>
      <c r="AJ14" s="23">
        <v>538.61500000000001</v>
      </c>
      <c r="AK14" s="23">
        <v>-672.53115000000025</v>
      </c>
      <c r="AL14" s="23">
        <v>-602.4661500000002</v>
      </c>
      <c r="AM14" s="23">
        <v>-487.4661500000002</v>
      </c>
      <c r="AN14" s="23">
        <v>-283.90603961542968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801</v>
      </c>
      <c r="AD15" s="23">
        <v>1197.1584000000003</v>
      </c>
      <c r="AE15" s="23">
        <v>511</v>
      </c>
      <c r="AF15" s="23">
        <v>108.03350000000002</v>
      </c>
      <c r="AG15" s="23">
        <v>302.95</v>
      </c>
      <c r="AH15" s="23">
        <v>243.56</v>
      </c>
      <c r="AI15" s="23">
        <v>134.82470833333332</v>
      </c>
      <c r="AJ15" s="23">
        <v>637.60583333333329</v>
      </c>
      <c r="AK15" s="23">
        <v>-602.03244166666718</v>
      </c>
      <c r="AL15" s="23">
        <v>-568.47160833333385</v>
      </c>
      <c r="AM15" s="23">
        <v>-458.47160833333385</v>
      </c>
      <c r="AN15" s="23">
        <v>-254.91149794876333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801</v>
      </c>
      <c r="AD16" s="23">
        <v>1197.1584000000003</v>
      </c>
      <c r="AE16" s="23">
        <v>511</v>
      </c>
      <c r="AF16" s="23">
        <v>108.03350000000002</v>
      </c>
      <c r="AG16" s="23">
        <v>302.95</v>
      </c>
      <c r="AH16" s="23">
        <v>216.32000000000005</v>
      </c>
      <c r="AI16" s="23">
        <v>138.68233333333333</v>
      </c>
      <c r="AJ16" s="23">
        <v>733.65333333333342</v>
      </c>
      <c r="AK16" s="23">
        <v>-501.4975666666669</v>
      </c>
      <c r="AL16" s="23">
        <v>-501.4975666666669</v>
      </c>
      <c r="AM16" s="23">
        <v>-396.4975666666669</v>
      </c>
      <c r="AN16" s="23">
        <v>-192.93745628209638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801</v>
      </c>
      <c r="AD17" s="23">
        <v>1197.1584000000003</v>
      </c>
      <c r="AE17" s="23">
        <v>511</v>
      </c>
      <c r="AF17" s="23">
        <v>108.03350000000002</v>
      </c>
      <c r="AG17" s="23">
        <v>302.95</v>
      </c>
      <c r="AH17" s="23">
        <v>241.33000000000004</v>
      </c>
      <c r="AI17" s="23">
        <v>144.21800000000002</v>
      </c>
      <c r="AJ17" s="23">
        <v>796.13999999999987</v>
      </c>
      <c r="AK17" s="23">
        <v>-421.32989999999972</v>
      </c>
      <c r="AL17" s="23">
        <v>-421.32989999999972</v>
      </c>
      <c r="AM17" s="23">
        <v>-321.32989999999972</v>
      </c>
      <c r="AN17" s="23">
        <v>-117.7697896154292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801</v>
      </c>
      <c r="AD18" s="23">
        <v>1197.1584000000003</v>
      </c>
      <c r="AE18" s="23">
        <v>511</v>
      </c>
      <c r="AF18" s="23">
        <v>108.03350000000002</v>
      </c>
      <c r="AG18" s="23">
        <v>302.95</v>
      </c>
      <c r="AH18" s="23">
        <v>267.59000000000003</v>
      </c>
      <c r="AI18" s="23">
        <v>149.7536666666667</v>
      </c>
      <c r="AJ18" s="23">
        <v>858.62666666666678</v>
      </c>
      <c r="AK18" s="23">
        <v>-342.41223333333301</v>
      </c>
      <c r="AL18" s="23">
        <v>-342.41223333333301</v>
      </c>
      <c r="AM18" s="23">
        <v>-242.41223333333301</v>
      </c>
      <c r="AN18" s="23">
        <v>-38.852122948762485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801</v>
      </c>
      <c r="AD19" s="23">
        <v>1197.1584000000003</v>
      </c>
      <c r="AE19" s="23">
        <v>511</v>
      </c>
      <c r="AF19" s="23">
        <v>108.03350000000002</v>
      </c>
      <c r="AG19" s="23">
        <v>302.95</v>
      </c>
      <c r="AH19" s="23">
        <v>295.12</v>
      </c>
      <c r="AI19" s="23">
        <v>155.28933333333336</v>
      </c>
      <c r="AJ19" s="23">
        <v>921.11333333333346</v>
      </c>
      <c r="AK19" s="23">
        <v>-264.76456666666627</v>
      </c>
      <c r="AL19" s="23">
        <v>-264.76456666666627</v>
      </c>
      <c r="AM19" s="23">
        <v>-164.76456666666627</v>
      </c>
      <c r="AN19" s="23">
        <v>38.795543717904252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801</v>
      </c>
      <c r="AD20" s="23">
        <v>1197.1584000000003</v>
      </c>
      <c r="AE20" s="23">
        <v>511</v>
      </c>
      <c r="AF20" s="23">
        <v>108.03350000000002</v>
      </c>
      <c r="AG20" s="23">
        <v>302.95</v>
      </c>
      <c r="AH20" s="23">
        <v>323.64000000000004</v>
      </c>
      <c r="AI20" s="23">
        <v>160.82500000000002</v>
      </c>
      <c r="AJ20" s="23">
        <v>983.60000000000014</v>
      </c>
      <c r="AK20" s="23">
        <v>-188.10689999999977</v>
      </c>
      <c r="AL20" s="23">
        <v>-188.10689999999977</v>
      </c>
      <c r="AM20" s="23">
        <v>-88.106899999999769</v>
      </c>
      <c r="AN20" s="23">
        <v>115.45321038457075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801</v>
      </c>
      <c r="AD21" s="23">
        <v>1197.1584000000003</v>
      </c>
      <c r="AE21" s="23">
        <v>511</v>
      </c>
      <c r="AF21" s="23">
        <v>108.03350000000002</v>
      </c>
      <c r="AG21" s="23">
        <v>302.95</v>
      </c>
      <c r="AH21" s="23">
        <v>350.97</v>
      </c>
      <c r="AI21" s="23">
        <v>166.3606666666667</v>
      </c>
      <c r="AJ21" s="23">
        <v>1046.0866666666666</v>
      </c>
      <c r="AK21" s="23">
        <v>-110.25923333333276</v>
      </c>
      <c r="AL21" s="23">
        <v>-110.25923333333276</v>
      </c>
      <c r="AM21" s="23">
        <v>-10.259233333332759</v>
      </c>
      <c r="AN21" s="23">
        <v>193.30087705123776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801</v>
      </c>
      <c r="AD22" s="23">
        <v>1197.1584000000003</v>
      </c>
      <c r="AE22" s="23">
        <v>511</v>
      </c>
      <c r="AF22" s="23">
        <v>108.03350000000002</v>
      </c>
      <c r="AG22" s="23">
        <v>302.95</v>
      </c>
      <c r="AH22" s="23">
        <v>379.34000000000003</v>
      </c>
      <c r="AI22" s="23">
        <v>171.89633333333336</v>
      </c>
      <c r="AJ22" s="23">
        <v>1108.5733333333333</v>
      </c>
      <c r="AK22" s="23">
        <v>-33.451566666667077</v>
      </c>
      <c r="AL22" s="23">
        <v>-33.451566666667077</v>
      </c>
      <c r="AM22" s="23">
        <v>66.548433333332923</v>
      </c>
      <c r="AN22" s="23">
        <v>270.10854371790344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801</v>
      </c>
      <c r="AD23" s="23">
        <v>1197.1584000000003</v>
      </c>
      <c r="AE23" s="23">
        <v>511</v>
      </c>
      <c r="AF23" s="23">
        <v>108.03350000000002</v>
      </c>
      <c r="AG23" s="23">
        <v>302.95</v>
      </c>
      <c r="AH23" s="23">
        <v>408.76000000000005</v>
      </c>
      <c r="AI23" s="23">
        <v>177.43200000000002</v>
      </c>
      <c r="AJ23" s="23">
        <v>1171.06</v>
      </c>
      <c r="AK23" s="23">
        <v>42.306099999999333</v>
      </c>
      <c r="AL23" s="23">
        <v>42.306099999999333</v>
      </c>
      <c r="AM23" s="23">
        <v>142.30609999999933</v>
      </c>
      <c r="AN23" s="23">
        <v>345.86621038456985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801</v>
      </c>
      <c r="AD24" s="23">
        <v>1197.1584000000003</v>
      </c>
      <c r="AE24" s="23">
        <v>511</v>
      </c>
      <c r="AF24" s="23">
        <v>108.03350000000002</v>
      </c>
      <c r="AG24" s="23">
        <v>302.95</v>
      </c>
      <c r="AH24" s="23">
        <v>439.23</v>
      </c>
      <c r="AI24" s="23">
        <v>182.96766666666667</v>
      </c>
      <c r="AJ24" s="23">
        <v>1233.5466666666666</v>
      </c>
      <c r="AK24" s="23">
        <v>117.01376666666647</v>
      </c>
      <c r="AL24" s="23">
        <v>117.01376666666647</v>
      </c>
      <c r="AM24" s="23">
        <v>217.01376666666647</v>
      </c>
      <c r="AN24" s="23">
        <v>420.57387705123699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801</v>
      </c>
      <c r="AD25" s="23">
        <v>1197.1584000000003</v>
      </c>
      <c r="AE25" s="23">
        <v>511</v>
      </c>
      <c r="AF25" s="23">
        <v>108.03350000000002</v>
      </c>
      <c r="AG25" s="23">
        <v>302.95</v>
      </c>
      <c r="AH25" s="23">
        <v>466.55000000000007</v>
      </c>
      <c r="AI25" s="23">
        <v>188.50333333333336</v>
      </c>
      <c r="AJ25" s="23">
        <v>1296.0333333333333</v>
      </c>
      <c r="AK25" s="23">
        <v>194.87143333333324</v>
      </c>
      <c r="AL25" s="23">
        <v>194.87143333333324</v>
      </c>
      <c r="AM25" s="23">
        <v>294.87143333333324</v>
      </c>
      <c r="AN25" s="23">
        <v>498.43154371790376</v>
      </c>
    </row>
    <row r="26" spans="1:40" ht="20.25" x14ac:dyDescent="0.3">
      <c r="A26" s="7" t="s">
        <v>64</v>
      </c>
      <c r="B26" s="6">
        <f>V57</f>
        <v>4719.7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801</v>
      </c>
      <c r="AD26" s="23">
        <v>1197.1584000000003</v>
      </c>
      <c r="AE26" s="23">
        <v>511</v>
      </c>
      <c r="AF26" s="23">
        <v>108.03350000000002</v>
      </c>
      <c r="AG26" s="23">
        <v>302.95</v>
      </c>
      <c r="AH26" s="23">
        <v>483.12000000000006</v>
      </c>
      <c r="AI26" s="23">
        <v>194.03900000000002</v>
      </c>
      <c r="AJ26" s="23">
        <v>1358.52</v>
      </c>
      <c r="AK26" s="23">
        <v>283.47910000000002</v>
      </c>
      <c r="AL26" s="23">
        <v>283.47910000000002</v>
      </c>
      <c r="AM26" s="23">
        <v>383.47910000000002</v>
      </c>
      <c r="AN26" s="23">
        <v>587.03921038457054</v>
      </c>
    </row>
    <row r="27" spans="1:40" ht="20.25" x14ac:dyDescent="0.3">
      <c r="A27" s="7" t="s">
        <v>62</v>
      </c>
      <c r="B27" s="6">
        <f>B26*12</f>
        <v>56636.399999999994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801</v>
      </c>
      <c r="AD27" s="23">
        <v>1197.1584000000003</v>
      </c>
      <c r="AE27" s="23">
        <v>511</v>
      </c>
      <c r="AF27" s="23">
        <v>108.03350000000002</v>
      </c>
      <c r="AG27" s="23">
        <v>302.95</v>
      </c>
      <c r="AH27" s="23">
        <v>499.69000000000005</v>
      </c>
      <c r="AI27" s="23">
        <v>199.57466666666667</v>
      </c>
      <c r="AJ27" s="23">
        <v>1421.0066666666667</v>
      </c>
      <c r="AK27" s="23">
        <v>372.08676666666634</v>
      </c>
      <c r="AL27" s="23">
        <v>372.08676666666634</v>
      </c>
      <c r="AM27" s="23">
        <v>472.08676666666634</v>
      </c>
      <c r="AN27" s="23">
        <v>675.64687705123686</v>
      </c>
    </row>
    <row r="28" spans="1:40" ht="20.25" x14ac:dyDescent="0.3">
      <c r="A28" s="7" t="s">
        <v>66</v>
      </c>
      <c r="B28" s="6">
        <f>B27/2080</f>
        <v>27.229038461538458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801</v>
      </c>
      <c r="AD28" s="23">
        <v>1197.1584000000003</v>
      </c>
      <c r="AE28" s="23">
        <v>511</v>
      </c>
      <c r="AF28" s="23">
        <v>108.03350000000002</v>
      </c>
      <c r="AG28" s="23">
        <v>302.95</v>
      </c>
      <c r="AH28" s="23">
        <v>516.08000000000004</v>
      </c>
      <c r="AI28" s="23">
        <v>205.11033333333336</v>
      </c>
      <c r="AJ28" s="23">
        <v>1483.4933333333331</v>
      </c>
      <c r="AK28" s="23">
        <v>460.8744333333334</v>
      </c>
      <c r="AL28" s="23">
        <v>460.8744333333334</v>
      </c>
      <c r="AM28" s="23">
        <v>560.8744333333334</v>
      </c>
      <c r="AN28" s="23">
        <v>764.43454371790392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801</v>
      </c>
      <c r="AD29" s="23">
        <v>1197.1584000000003</v>
      </c>
      <c r="AE29" s="23">
        <v>511</v>
      </c>
      <c r="AF29" s="23">
        <v>108.03350000000002</v>
      </c>
      <c r="AG29" s="23">
        <v>302.95</v>
      </c>
      <c r="AH29" s="23">
        <v>516.08000000000004</v>
      </c>
      <c r="AI29" s="23">
        <v>210.64600000000002</v>
      </c>
      <c r="AJ29" s="23">
        <v>1545.98</v>
      </c>
      <c r="AK29" s="23">
        <v>566.05209999999988</v>
      </c>
      <c r="AL29" s="23">
        <v>566.05209999999988</v>
      </c>
      <c r="AM29" s="23">
        <v>666.05209999999988</v>
      </c>
      <c r="AN29" s="23">
        <v>869.6122103845704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801</v>
      </c>
      <c r="AD30" s="23">
        <v>1197.1584000000003</v>
      </c>
      <c r="AE30" s="23">
        <v>511</v>
      </c>
      <c r="AF30" s="23">
        <v>108.03350000000002</v>
      </c>
      <c r="AG30" s="23">
        <v>302.95</v>
      </c>
      <c r="AH30" s="23">
        <v>516.08000000000004</v>
      </c>
      <c r="AI30" s="23">
        <v>215.81083333333336</v>
      </c>
      <c r="AJ30" s="23">
        <v>1615.8833333333334</v>
      </c>
      <c r="AK30" s="23">
        <v>664.1839333333337</v>
      </c>
      <c r="AL30" s="23">
        <v>664.1839333333337</v>
      </c>
      <c r="AM30" s="23">
        <v>764.1839333333337</v>
      </c>
      <c r="AN30" s="23">
        <v>967.74404371790422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801</v>
      </c>
      <c r="AD31" s="23">
        <v>1197.1584000000003</v>
      </c>
      <c r="AE31" s="23">
        <v>511</v>
      </c>
      <c r="AF31" s="23">
        <v>108.03350000000002</v>
      </c>
      <c r="AG31" s="23">
        <v>302.95</v>
      </c>
      <c r="AH31" s="23">
        <v>516.08000000000004</v>
      </c>
      <c r="AI31" s="23">
        <v>220.71483333333336</v>
      </c>
      <c r="AJ31" s="23">
        <v>1695.7033333333334</v>
      </c>
      <c r="AK31" s="23">
        <v>757.35993333333363</v>
      </c>
      <c r="AL31" s="23">
        <v>757.35993333333363</v>
      </c>
      <c r="AM31" s="23">
        <v>857.35993333333363</v>
      </c>
      <c r="AN31" s="23">
        <v>1060.9200437179043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801</v>
      </c>
      <c r="AD32" s="23">
        <v>1197.1584000000003</v>
      </c>
      <c r="AE32" s="23">
        <v>511</v>
      </c>
      <c r="AF32" s="23">
        <v>108.03350000000002</v>
      </c>
      <c r="AG32" s="23">
        <v>302.95</v>
      </c>
      <c r="AH32" s="23">
        <v>516.08000000000004</v>
      </c>
      <c r="AI32" s="23">
        <v>224.97366666666667</v>
      </c>
      <c r="AJ32" s="23">
        <v>1783.8566666666666</v>
      </c>
      <c r="AK32" s="23">
        <v>838.27776666666659</v>
      </c>
      <c r="AL32" s="23">
        <v>838.27776666666659</v>
      </c>
      <c r="AM32" s="23">
        <v>938.27776666666659</v>
      </c>
      <c r="AN32" s="23">
        <v>1141.8378770512372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801</v>
      </c>
      <c r="AD33" s="23">
        <v>1197.1584000000003</v>
      </c>
      <c r="AE33" s="23">
        <v>511</v>
      </c>
      <c r="AF33" s="23">
        <v>108.03350000000002</v>
      </c>
      <c r="AG33" s="23">
        <v>302.95</v>
      </c>
      <c r="AH33" s="23">
        <v>516.08000000000004</v>
      </c>
      <c r="AI33" s="23">
        <v>228.81633333333335</v>
      </c>
      <c r="AJ33" s="23">
        <v>1880.3433333333332</v>
      </c>
      <c r="AK33" s="23">
        <v>911.28843333333361</v>
      </c>
      <c r="AL33" s="23">
        <v>911.28843333333361</v>
      </c>
      <c r="AM33" s="23">
        <v>1011.2884333333336</v>
      </c>
      <c r="AN33" s="23">
        <v>1214.8485437179042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801</v>
      </c>
      <c r="AD34" s="23">
        <v>1197.1584000000003</v>
      </c>
      <c r="AE34" s="23">
        <v>511</v>
      </c>
      <c r="AF34" s="23">
        <v>108.03350000000002</v>
      </c>
      <c r="AG34" s="23">
        <v>302.95</v>
      </c>
      <c r="AH34" s="23">
        <v>516.08000000000004</v>
      </c>
      <c r="AI34" s="23">
        <v>232.6585</v>
      </c>
      <c r="AJ34" s="23">
        <v>1976.83</v>
      </c>
      <c r="AK34" s="23">
        <v>984.28960000000006</v>
      </c>
      <c r="AL34" s="23">
        <v>984.28960000000006</v>
      </c>
      <c r="AM34" s="23">
        <v>1084.2896000000001</v>
      </c>
      <c r="AN34" s="23">
        <v>1287.8497103845707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801</v>
      </c>
      <c r="AD35" s="23">
        <v>1197.1584000000003</v>
      </c>
      <c r="AE35" s="23">
        <v>511</v>
      </c>
      <c r="AF35" s="23">
        <v>108.03350000000002</v>
      </c>
      <c r="AG35" s="23">
        <v>302.95</v>
      </c>
      <c r="AH35" s="23">
        <v>516.08000000000004</v>
      </c>
      <c r="AI35" s="23">
        <v>236.50066666666669</v>
      </c>
      <c r="AJ35" s="23">
        <v>2073.3166666666666</v>
      </c>
      <c r="AK35" s="23">
        <v>1057.2907666666665</v>
      </c>
      <c r="AL35" s="23">
        <v>1057.2907666666665</v>
      </c>
      <c r="AM35" s="23">
        <v>1157.2907666666665</v>
      </c>
      <c r="AN35" s="23">
        <v>1360.8508770512371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801</v>
      </c>
      <c r="AD36" s="23">
        <v>1197.1584000000003</v>
      </c>
      <c r="AE36" s="23">
        <v>511</v>
      </c>
      <c r="AF36" s="23">
        <v>108.03350000000002</v>
      </c>
      <c r="AG36" s="23">
        <v>302.95</v>
      </c>
      <c r="AH36" s="23">
        <v>516.08000000000004</v>
      </c>
      <c r="AI36" s="23">
        <v>240.34333333333336</v>
      </c>
      <c r="AJ36" s="23">
        <v>2169.8033333333333</v>
      </c>
      <c r="AK36" s="23">
        <v>1130.3014333333335</v>
      </c>
      <c r="AL36" s="23">
        <v>1130.3014333333335</v>
      </c>
      <c r="AM36" s="23">
        <v>1230.3014333333335</v>
      </c>
      <c r="AN36" s="23">
        <v>1433.8615437179042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801</v>
      </c>
      <c r="AD37" s="23">
        <v>1197.1584000000003</v>
      </c>
      <c r="AE37" s="23">
        <v>511</v>
      </c>
      <c r="AF37" s="23">
        <v>108.03350000000002</v>
      </c>
      <c r="AG37" s="23">
        <v>302.95</v>
      </c>
      <c r="AH37" s="23">
        <v>516.08000000000004</v>
      </c>
      <c r="AI37" s="23">
        <v>244.18550000000002</v>
      </c>
      <c r="AJ37" s="23">
        <v>2266.29</v>
      </c>
      <c r="AK37" s="23">
        <v>1203.3026</v>
      </c>
      <c r="AL37" s="23">
        <v>1203.3026</v>
      </c>
      <c r="AM37" s="23">
        <v>1303.3026</v>
      </c>
      <c r="AN37" s="23">
        <v>1506.8627103845706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801</v>
      </c>
      <c r="AD38" s="23">
        <v>1197.1584000000003</v>
      </c>
      <c r="AE38" s="23">
        <v>511</v>
      </c>
      <c r="AF38" s="23">
        <v>108.03350000000002</v>
      </c>
      <c r="AG38" s="23">
        <v>302.95</v>
      </c>
      <c r="AH38" s="23">
        <v>516.08000000000004</v>
      </c>
      <c r="AI38" s="23">
        <v>248.02766666666668</v>
      </c>
      <c r="AJ38" s="23">
        <v>2362.7766666666666</v>
      </c>
      <c r="AK38" s="23">
        <v>1276.3037666666664</v>
      </c>
      <c r="AL38" s="23">
        <v>1276.3037666666664</v>
      </c>
      <c r="AM38" s="23">
        <v>1376.3037666666664</v>
      </c>
      <c r="AN38" s="23">
        <v>1579.8638770512371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801</v>
      </c>
      <c r="AD39" s="23">
        <v>1197.1584000000003</v>
      </c>
      <c r="AE39" s="23">
        <v>511</v>
      </c>
      <c r="AF39" s="23">
        <v>108.03350000000002</v>
      </c>
      <c r="AG39" s="23">
        <v>302.95</v>
      </c>
      <c r="AH39" s="23">
        <v>516.08000000000004</v>
      </c>
      <c r="AI39" s="23">
        <v>251.87033333333335</v>
      </c>
      <c r="AJ39" s="23">
        <v>2459.2633333333333</v>
      </c>
      <c r="AK39" s="23">
        <v>1349.3144333333335</v>
      </c>
      <c r="AL39" s="23">
        <v>1349.3144333333335</v>
      </c>
      <c r="AM39" s="23">
        <v>1449.3144333333335</v>
      </c>
      <c r="AN39" s="23">
        <v>1652.8745437179041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801</v>
      </c>
      <c r="X48" s="23">
        <v>1197.1584000000003</v>
      </c>
      <c r="Y48" s="23">
        <v>511</v>
      </c>
      <c r="Z48" s="23">
        <v>108.03350000000002</v>
      </c>
      <c r="AA48" s="23">
        <v>302.95</v>
      </c>
      <c r="AB48" s="23">
        <v>408.76000000000005</v>
      </c>
      <c r="AC48" s="23">
        <v>177.43200000000002</v>
      </c>
      <c r="AD48" s="23">
        <v>1171.06</v>
      </c>
      <c r="AE48" s="23">
        <v>42.306099999999333</v>
      </c>
      <c r="AF48" s="26"/>
      <c r="AG48" s="26"/>
      <c r="AH48" s="26"/>
    </row>
    <row r="49" spans="21:34" ht="17.25" x14ac:dyDescent="0.3">
      <c r="U49" s="26" t="s">
        <v>757</v>
      </c>
      <c r="V49" s="23">
        <f>$AB$48</f>
        <v>408.76000000000005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758</v>
      </c>
      <c r="V50" s="23">
        <f>$X$48</f>
        <v>1197.1584000000003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544</v>
      </c>
      <c r="V52" s="23">
        <f>$AE$48</f>
        <v>42.306099999999333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759</v>
      </c>
      <c r="V54" s="23">
        <f>$W$48</f>
        <v>801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50" customFormat="1" ht="129.75" customHeight="1" x14ac:dyDescent="0.45">
      <c r="A1" s="78" t="s">
        <v>789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1674.1512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-1335.283608115371</v>
      </c>
      <c r="AL14" s="23">
        <v>-1265.2186081153709</v>
      </c>
      <c r="AM14" s="23">
        <v>-1150.2186081153709</v>
      </c>
      <c r="AN14" s="23">
        <v>-946.65849773080038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1674.1512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-1315.8722956153715</v>
      </c>
      <c r="AL15" s="23">
        <v>-1282.3114622820381</v>
      </c>
      <c r="AM15" s="23">
        <v>-1172.3114622820381</v>
      </c>
      <c r="AN15" s="23">
        <v>-968.75135189746754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1674.1512</v>
      </c>
      <c r="AE16" s="23">
        <v>511</v>
      </c>
      <c r="AF16" s="23">
        <v>108.03350000000002</v>
      </c>
      <c r="AG16" s="23">
        <v>302.95</v>
      </c>
      <c r="AH16" s="23">
        <v>379.83</v>
      </c>
      <c r="AI16" s="23">
        <v>138.68233333333333</v>
      </c>
      <c r="AJ16" s="23">
        <v>733.65333333333342</v>
      </c>
      <c r="AK16" s="23">
        <v>-1431.0683997820379</v>
      </c>
      <c r="AL16" s="23">
        <v>-1431.0683997820379</v>
      </c>
      <c r="AM16" s="23">
        <v>-1326.0683997820379</v>
      </c>
      <c r="AN16" s="23">
        <v>-1122.5082893974673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1674.1512</v>
      </c>
      <c r="AE17" s="23">
        <v>511</v>
      </c>
      <c r="AF17" s="23">
        <v>108.03350000000002</v>
      </c>
      <c r="AG17" s="23">
        <v>302.95</v>
      </c>
      <c r="AH17" s="23">
        <v>404.83</v>
      </c>
      <c r="AI17" s="23">
        <v>144.21800000000002</v>
      </c>
      <c r="AJ17" s="23">
        <v>796.13999999999987</v>
      </c>
      <c r="AK17" s="23">
        <v>-1402.8907331153709</v>
      </c>
      <c r="AL17" s="23">
        <v>-1402.8907331153709</v>
      </c>
      <c r="AM17" s="23">
        <v>-1302.8907331153709</v>
      </c>
      <c r="AN17" s="23">
        <v>-1099.3306227308003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1674.1512</v>
      </c>
      <c r="AE18" s="23">
        <v>511</v>
      </c>
      <c r="AF18" s="23">
        <v>108.03350000000002</v>
      </c>
      <c r="AG18" s="23">
        <v>302.95</v>
      </c>
      <c r="AH18" s="23">
        <v>431.09</v>
      </c>
      <c r="AI18" s="23">
        <v>149.7536666666667</v>
      </c>
      <c r="AJ18" s="23">
        <v>858.62666666666678</v>
      </c>
      <c r="AK18" s="23">
        <v>-1375.9730664487033</v>
      </c>
      <c r="AL18" s="23">
        <v>-1375.9730664487033</v>
      </c>
      <c r="AM18" s="23">
        <v>-1275.9730664487033</v>
      </c>
      <c r="AN18" s="23">
        <v>-1072.4129560641327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1674.1512</v>
      </c>
      <c r="AE19" s="23">
        <v>511</v>
      </c>
      <c r="AF19" s="23">
        <v>108.03350000000002</v>
      </c>
      <c r="AG19" s="23">
        <v>302.95</v>
      </c>
      <c r="AH19" s="23">
        <v>458.62</v>
      </c>
      <c r="AI19" s="23">
        <v>155.28933333333336</v>
      </c>
      <c r="AJ19" s="23">
        <v>921.11333333333346</v>
      </c>
      <c r="AK19" s="23">
        <v>-1562.2573666666667</v>
      </c>
      <c r="AL19" s="23">
        <v>-1562.2573666666667</v>
      </c>
      <c r="AM19" s="23">
        <v>-1462.2573666666667</v>
      </c>
      <c r="AN19" s="23">
        <v>-1258.6972562820961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1674.1512</v>
      </c>
      <c r="AE20" s="23">
        <v>511</v>
      </c>
      <c r="AF20" s="23">
        <v>108.03350000000002</v>
      </c>
      <c r="AG20" s="23">
        <v>302.95</v>
      </c>
      <c r="AH20" s="23">
        <v>487.14</v>
      </c>
      <c r="AI20" s="23">
        <v>160.82500000000002</v>
      </c>
      <c r="AJ20" s="23">
        <v>983.60000000000014</v>
      </c>
      <c r="AK20" s="23">
        <v>-1485.5996999999998</v>
      </c>
      <c r="AL20" s="23">
        <v>-1485.5996999999998</v>
      </c>
      <c r="AM20" s="23">
        <v>-1385.5996999999998</v>
      </c>
      <c r="AN20" s="23">
        <v>-1182.0395896154291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1674.1512</v>
      </c>
      <c r="AE21" s="23">
        <v>511</v>
      </c>
      <c r="AF21" s="23">
        <v>108.03350000000002</v>
      </c>
      <c r="AG21" s="23">
        <v>302.95</v>
      </c>
      <c r="AH21" s="23">
        <v>514.47</v>
      </c>
      <c r="AI21" s="23">
        <v>166.3606666666667</v>
      </c>
      <c r="AJ21" s="23">
        <v>1046.0866666666666</v>
      </c>
      <c r="AK21" s="23">
        <v>-1407.7520333333327</v>
      </c>
      <c r="AL21" s="23">
        <v>-1407.7520333333327</v>
      </c>
      <c r="AM21" s="23">
        <v>-1307.7520333333327</v>
      </c>
      <c r="AN21" s="23">
        <v>-1104.1919229487621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1674.1512</v>
      </c>
      <c r="AE22" s="23">
        <v>511</v>
      </c>
      <c r="AF22" s="23">
        <v>108.03350000000002</v>
      </c>
      <c r="AG22" s="23">
        <v>302.95</v>
      </c>
      <c r="AH22" s="23">
        <v>542.83999999999992</v>
      </c>
      <c r="AI22" s="23">
        <v>171.89633333333336</v>
      </c>
      <c r="AJ22" s="23">
        <v>1108.5733333333333</v>
      </c>
      <c r="AK22" s="23">
        <v>-1330.9443666666662</v>
      </c>
      <c r="AL22" s="23">
        <v>-1330.9443666666662</v>
      </c>
      <c r="AM22" s="23">
        <v>-1230.9443666666662</v>
      </c>
      <c r="AN22" s="23">
        <v>-1027.3842562820955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1674.1512</v>
      </c>
      <c r="AE23" s="23">
        <v>511</v>
      </c>
      <c r="AF23" s="23">
        <v>108.03350000000002</v>
      </c>
      <c r="AG23" s="23">
        <v>302.95</v>
      </c>
      <c r="AH23" s="23">
        <v>572.27</v>
      </c>
      <c r="AI23" s="23">
        <v>177.43200000000002</v>
      </c>
      <c r="AJ23" s="23">
        <v>1171.06</v>
      </c>
      <c r="AK23" s="23">
        <v>-1255.1967</v>
      </c>
      <c r="AL23" s="23">
        <v>-1255.1967</v>
      </c>
      <c r="AM23" s="23">
        <v>-1155.1967</v>
      </c>
      <c r="AN23" s="23">
        <v>-951.63658961542944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1674.1512</v>
      </c>
      <c r="AE24" s="23">
        <v>511</v>
      </c>
      <c r="AF24" s="23">
        <v>108.03350000000002</v>
      </c>
      <c r="AG24" s="23">
        <v>302.95</v>
      </c>
      <c r="AH24" s="23">
        <v>602.74</v>
      </c>
      <c r="AI24" s="23">
        <v>182.96766666666667</v>
      </c>
      <c r="AJ24" s="23">
        <v>1233.5466666666666</v>
      </c>
      <c r="AK24" s="23">
        <v>-1180.4890333333337</v>
      </c>
      <c r="AL24" s="23">
        <v>-1180.4890333333337</v>
      </c>
      <c r="AM24" s="23">
        <v>-1080.4890333333337</v>
      </c>
      <c r="AN24" s="23">
        <v>-876.92892294876322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1674.1512</v>
      </c>
      <c r="AE25" s="23">
        <v>511</v>
      </c>
      <c r="AF25" s="23">
        <v>108.03350000000002</v>
      </c>
      <c r="AG25" s="23">
        <v>302.95</v>
      </c>
      <c r="AH25" s="23">
        <v>630.04999999999995</v>
      </c>
      <c r="AI25" s="23">
        <v>188.50333333333336</v>
      </c>
      <c r="AJ25" s="23">
        <v>1296.0333333333333</v>
      </c>
      <c r="AK25" s="23">
        <v>-1102.6213666666658</v>
      </c>
      <c r="AL25" s="23">
        <v>-1102.6213666666658</v>
      </c>
      <c r="AM25" s="23">
        <v>-1002.6213666666658</v>
      </c>
      <c r="AN25" s="23">
        <v>-799.06125628209531</v>
      </c>
    </row>
    <row r="26" spans="1:40" ht="20.25" x14ac:dyDescent="0.3">
      <c r="A26" s="7" t="s">
        <v>64</v>
      </c>
      <c r="B26" s="6">
        <f>V57</f>
        <v>7496.67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1674.1512</v>
      </c>
      <c r="AE26" s="23">
        <v>511</v>
      </c>
      <c r="AF26" s="23">
        <v>108.03350000000002</v>
      </c>
      <c r="AG26" s="23">
        <v>302.95</v>
      </c>
      <c r="AH26" s="23">
        <v>646.62</v>
      </c>
      <c r="AI26" s="23">
        <v>194.03900000000002</v>
      </c>
      <c r="AJ26" s="23">
        <v>1358.52</v>
      </c>
      <c r="AK26" s="23">
        <v>-1014.0137</v>
      </c>
      <c r="AL26" s="23">
        <v>-1014.0137</v>
      </c>
      <c r="AM26" s="23">
        <v>-914.01369999999997</v>
      </c>
      <c r="AN26" s="23">
        <v>-710.45358961542945</v>
      </c>
    </row>
    <row r="27" spans="1:40" ht="20.25" x14ac:dyDescent="0.3">
      <c r="A27" s="7" t="s">
        <v>62</v>
      </c>
      <c r="B27" s="6">
        <f>B26*12</f>
        <v>89960.040000000008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1674.1512</v>
      </c>
      <c r="AE27" s="23">
        <v>511</v>
      </c>
      <c r="AF27" s="23">
        <v>108.03350000000002</v>
      </c>
      <c r="AG27" s="23">
        <v>302.95</v>
      </c>
      <c r="AH27" s="23">
        <v>663.18999999999994</v>
      </c>
      <c r="AI27" s="23">
        <v>199.57466666666667</v>
      </c>
      <c r="AJ27" s="23">
        <v>1421.0066666666667</v>
      </c>
      <c r="AK27" s="23">
        <v>-925.4060333333332</v>
      </c>
      <c r="AL27" s="23">
        <v>-925.4060333333332</v>
      </c>
      <c r="AM27" s="23">
        <v>-825.4060333333332</v>
      </c>
      <c r="AN27" s="23">
        <v>-621.84592294876268</v>
      </c>
    </row>
    <row r="28" spans="1:40" ht="20.25" x14ac:dyDescent="0.3">
      <c r="A28" s="7" t="s">
        <v>66</v>
      </c>
      <c r="B28" s="6">
        <f>B27/2080</f>
        <v>43.250019230769233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1674.1512</v>
      </c>
      <c r="AE28" s="23">
        <v>511</v>
      </c>
      <c r="AF28" s="23">
        <v>108.03350000000002</v>
      </c>
      <c r="AG28" s="23">
        <v>302.95</v>
      </c>
      <c r="AH28" s="23">
        <v>678.28</v>
      </c>
      <c r="AI28" s="23">
        <v>205.11033333333336</v>
      </c>
      <c r="AJ28" s="23">
        <v>1483.4933333333331</v>
      </c>
      <c r="AK28" s="23">
        <v>-835.31836666666641</v>
      </c>
      <c r="AL28" s="23">
        <v>-835.31836666666641</v>
      </c>
      <c r="AM28" s="23">
        <v>-735.31836666666641</v>
      </c>
      <c r="AN28" s="23">
        <v>-531.75825628209589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1674.1512</v>
      </c>
      <c r="AE29" s="23">
        <v>511</v>
      </c>
      <c r="AF29" s="23">
        <v>108.03350000000002</v>
      </c>
      <c r="AG29" s="23">
        <v>302.95</v>
      </c>
      <c r="AH29" s="23">
        <v>678.28</v>
      </c>
      <c r="AI29" s="23">
        <v>210.64600000000002</v>
      </c>
      <c r="AJ29" s="23">
        <v>1545.98</v>
      </c>
      <c r="AK29" s="23">
        <v>-730.14069999999992</v>
      </c>
      <c r="AL29" s="23">
        <v>-730.14069999999992</v>
      </c>
      <c r="AM29" s="23">
        <v>-630.14069999999992</v>
      </c>
      <c r="AN29" s="23">
        <v>-426.5805896154294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1674.1512</v>
      </c>
      <c r="AE30" s="23">
        <v>511</v>
      </c>
      <c r="AF30" s="23">
        <v>108.03350000000002</v>
      </c>
      <c r="AG30" s="23">
        <v>302.95</v>
      </c>
      <c r="AH30" s="23">
        <v>678.28</v>
      </c>
      <c r="AI30" s="23">
        <v>215.81083333333336</v>
      </c>
      <c r="AJ30" s="23">
        <v>1615.8833333333334</v>
      </c>
      <c r="AK30" s="23">
        <v>-632.00886666666611</v>
      </c>
      <c r="AL30" s="23">
        <v>-632.00886666666611</v>
      </c>
      <c r="AM30" s="23">
        <v>-532.00886666666611</v>
      </c>
      <c r="AN30" s="23">
        <v>-328.44875628209559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1674.1512</v>
      </c>
      <c r="AE31" s="23">
        <v>511</v>
      </c>
      <c r="AF31" s="23">
        <v>108.03350000000002</v>
      </c>
      <c r="AG31" s="23">
        <v>302.95</v>
      </c>
      <c r="AH31" s="23">
        <v>678.28</v>
      </c>
      <c r="AI31" s="23">
        <v>220.71483333333336</v>
      </c>
      <c r="AJ31" s="23">
        <v>1695.7033333333334</v>
      </c>
      <c r="AK31" s="23">
        <v>-538.83286666666663</v>
      </c>
      <c r="AL31" s="23">
        <v>-538.83286666666663</v>
      </c>
      <c r="AM31" s="23">
        <v>-438.83286666666663</v>
      </c>
      <c r="AN31" s="23">
        <v>-235.27275628209611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1674.1512</v>
      </c>
      <c r="AE32" s="23">
        <v>511</v>
      </c>
      <c r="AF32" s="23">
        <v>108.03350000000002</v>
      </c>
      <c r="AG32" s="23">
        <v>302.95</v>
      </c>
      <c r="AH32" s="23">
        <v>678.28</v>
      </c>
      <c r="AI32" s="23">
        <v>224.97366666666667</v>
      </c>
      <c r="AJ32" s="23">
        <v>1783.8566666666666</v>
      </c>
      <c r="AK32" s="23">
        <v>-457.91503333333367</v>
      </c>
      <c r="AL32" s="23">
        <v>-457.91503333333367</v>
      </c>
      <c r="AM32" s="23">
        <v>-357.91503333333367</v>
      </c>
      <c r="AN32" s="23">
        <v>-154.35492294876315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1674.1512</v>
      </c>
      <c r="AE33" s="23">
        <v>511</v>
      </c>
      <c r="AF33" s="23">
        <v>108.03350000000002</v>
      </c>
      <c r="AG33" s="23">
        <v>302.95</v>
      </c>
      <c r="AH33" s="23">
        <v>678.28</v>
      </c>
      <c r="AI33" s="23">
        <v>228.81633333333335</v>
      </c>
      <c r="AJ33" s="23">
        <v>1880.3433333333332</v>
      </c>
      <c r="AK33" s="23">
        <v>-384.90436666666665</v>
      </c>
      <c r="AL33" s="23">
        <v>-384.90436666666665</v>
      </c>
      <c r="AM33" s="23">
        <v>-284.90436666666665</v>
      </c>
      <c r="AN33" s="23">
        <v>-81.344256282096126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1674.1512</v>
      </c>
      <c r="AE34" s="23">
        <v>511</v>
      </c>
      <c r="AF34" s="23">
        <v>108.03350000000002</v>
      </c>
      <c r="AG34" s="23">
        <v>302.95</v>
      </c>
      <c r="AH34" s="23">
        <v>678.28</v>
      </c>
      <c r="AI34" s="23">
        <v>232.6585</v>
      </c>
      <c r="AJ34" s="23">
        <v>1976.83</v>
      </c>
      <c r="AK34" s="23">
        <v>-311.90320000000065</v>
      </c>
      <c r="AL34" s="23">
        <v>-311.90320000000065</v>
      </c>
      <c r="AM34" s="23">
        <v>-211.90320000000065</v>
      </c>
      <c r="AN34" s="23">
        <v>-8.3430896154301308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1674.1512</v>
      </c>
      <c r="AE35" s="23">
        <v>511</v>
      </c>
      <c r="AF35" s="23">
        <v>108.03350000000002</v>
      </c>
      <c r="AG35" s="23">
        <v>302.95</v>
      </c>
      <c r="AH35" s="23">
        <v>678.28</v>
      </c>
      <c r="AI35" s="23">
        <v>236.50066666666669</v>
      </c>
      <c r="AJ35" s="23">
        <v>2073.3166666666666</v>
      </c>
      <c r="AK35" s="23">
        <v>-238.90203333333375</v>
      </c>
      <c r="AL35" s="23">
        <v>-238.90203333333375</v>
      </c>
      <c r="AM35" s="23">
        <v>-138.90203333333375</v>
      </c>
      <c r="AN35" s="23">
        <v>64.658077051236774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1674.1512</v>
      </c>
      <c r="AE36" s="23">
        <v>511</v>
      </c>
      <c r="AF36" s="23">
        <v>108.03350000000002</v>
      </c>
      <c r="AG36" s="23">
        <v>302.95</v>
      </c>
      <c r="AH36" s="23">
        <v>678.28</v>
      </c>
      <c r="AI36" s="23">
        <v>240.34333333333336</v>
      </c>
      <c r="AJ36" s="23">
        <v>2169.8033333333333</v>
      </c>
      <c r="AK36" s="23">
        <v>-165.89136666666673</v>
      </c>
      <c r="AL36" s="23">
        <v>-165.89136666666673</v>
      </c>
      <c r="AM36" s="23">
        <v>-65.891366666666727</v>
      </c>
      <c r="AN36" s="23">
        <v>137.66874371790379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1674.1512</v>
      </c>
      <c r="AE37" s="23">
        <v>511</v>
      </c>
      <c r="AF37" s="23">
        <v>108.03350000000002</v>
      </c>
      <c r="AG37" s="23">
        <v>302.95</v>
      </c>
      <c r="AH37" s="23">
        <v>678.28</v>
      </c>
      <c r="AI37" s="23">
        <v>244.18550000000002</v>
      </c>
      <c r="AJ37" s="23">
        <v>2266.29</v>
      </c>
      <c r="AK37" s="23">
        <v>-92.890199999999822</v>
      </c>
      <c r="AL37" s="23">
        <v>-92.890199999999822</v>
      </c>
      <c r="AM37" s="23">
        <v>7.1098000000001775</v>
      </c>
      <c r="AN37" s="23">
        <v>210.6699103845707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1674.1512</v>
      </c>
      <c r="AE38" s="23">
        <v>511</v>
      </c>
      <c r="AF38" s="23">
        <v>108.03350000000002</v>
      </c>
      <c r="AG38" s="23">
        <v>302.95</v>
      </c>
      <c r="AH38" s="23">
        <v>678.28</v>
      </c>
      <c r="AI38" s="23">
        <v>248.02766666666668</v>
      </c>
      <c r="AJ38" s="23">
        <v>2362.7766666666666</v>
      </c>
      <c r="AK38" s="23">
        <v>-19.889033333333828</v>
      </c>
      <c r="AL38" s="23">
        <v>-19.889033333333828</v>
      </c>
      <c r="AM38" s="23">
        <v>80.110966666666172</v>
      </c>
      <c r="AN38" s="23">
        <v>283.67107705123669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1674.1512</v>
      </c>
      <c r="AE39" s="23">
        <v>511</v>
      </c>
      <c r="AF39" s="23">
        <v>108.03350000000002</v>
      </c>
      <c r="AG39" s="23">
        <v>302.95</v>
      </c>
      <c r="AH39" s="23">
        <v>678.28</v>
      </c>
      <c r="AI39" s="23">
        <v>251.87033333333335</v>
      </c>
      <c r="AJ39" s="23">
        <v>2459.2633333333333</v>
      </c>
      <c r="AK39" s="23">
        <v>53.121633333333193</v>
      </c>
      <c r="AL39" s="23">
        <v>53.121633333333193</v>
      </c>
      <c r="AM39" s="23">
        <v>153.12163333333319</v>
      </c>
      <c r="AN39" s="23">
        <v>356.68174371790371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1674.1512</v>
      </c>
      <c r="Y48" s="23">
        <v>511</v>
      </c>
      <c r="Z48" s="23">
        <v>108.03350000000002</v>
      </c>
      <c r="AA48" s="23">
        <v>302.95</v>
      </c>
      <c r="AB48" s="23">
        <v>678.28</v>
      </c>
      <c r="AC48" s="23">
        <v>251.87033333333335</v>
      </c>
      <c r="AD48" s="23">
        <v>2459.2633333333333</v>
      </c>
      <c r="AE48" s="23">
        <v>53.121633333333193</v>
      </c>
      <c r="AF48" s="26"/>
      <c r="AG48" s="26"/>
      <c r="AH48" s="26"/>
    </row>
    <row r="49" spans="21:34" ht="17.25" x14ac:dyDescent="0.3">
      <c r="U49" s="26" t="s">
        <v>785</v>
      </c>
      <c r="V49" s="23">
        <f>$AB$48</f>
        <v>678.28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576</v>
      </c>
      <c r="V50" s="23">
        <f>$X$48</f>
        <v>1674.1512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782</v>
      </c>
      <c r="V51" s="23">
        <f>$AC$48</f>
        <v>251.87033333333335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790</v>
      </c>
      <c r="V52" s="23">
        <f>$AE$48</f>
        <v>53.121633333333193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783</v>
      </c>
      <c r="V55" s="23">
        <f>$AD$48</f>
        <v>2459.2633333333333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7496.67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51" customFormat="1" ht="129.75" customHeight="1" x14ac:dyDescent="0.45">
      <c r="A1" s="78" t="s">
        <v>878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45.390000000000015</v>
      </c>
      <c r="AI4" s="23">
        <v>92.025250000000014</v>
      </c>
      <c r="AJ4" s="23">
        <v>109.39500000000001</v>
      </c>
      <c r="AK4" s="23">
        <v>484.54327083333351</v>
      </c>
      <c r="AL4" s="23">
        <v>919.64827083333353</v>
      </c>
      <c r="AM4" s="23">
        <v>919.64827083333353</v>
      </c>
      <c r="AN4" s="23">
        <v>1019.6482708333335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65.91</v>
      </c>
      <c r="AI5" s="23">
        <v>98.072250000000025</v>
      </c>
      <c r="AJ5" s="23">
        <v>122.65500000000002</v>
      </c>
      <c r="AK5" s="23">
        <v>462.84422916666699</v>
      </c>
      <c r="AL5" s="23">
        <v>861.4450625000004</v>
      </c>
      <c r="AM5" s="23">
        <v>861.4450625000004</v>
      </c>
      <c r="AN5" s="23">
        <v>961.4450625000004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88.53</v>
      </c>
      <c r="AI6" s="23">
        <v>89.475500000000011</v>
      </c>
      <c r="AJ6" s="23">
        <v>189.79</v>
      </c>
      <c r="AK6" s="23">
        <v>315.91605021796227</v>
      </c>
      <c r="AL6" s="23">
        <v>678.01271688462884</v>
      </c>
      <c r="AM6" s="23">
        <v>711.03329688462884</v>
      </c>
      <c r="AN6" s="23">
        <v>914.59340726919936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113.99000000000001</v>
      </c>
      <c r="AI7" s="23">
        <v>94.670083333333338</v>
      </c>
      <c r="AJ7" s="23">
        <v>212.09833333333333</v>
      </c>
      <c r="AK7" s="23">
        <v>280.67023771796198</v>
      </c>
      <c r="AL7" s="23">
        <v>606.26273771796195</v>
      </c>
      <c r="AM7" s="23">
        <v>641.33573771796193</v>
      </c>
      <c r="AN7" s="23">
        <v>844.89584810253245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146</v>
      </c>
      <c r="AA8" s="64">
        <v>0</v>
      </c>
      <c r="AB8" s="64">
        <v>203.56011038457052</v>
      </c>
      <c r="AC8" s="23">
        <v>801</v>
      </c>
      <c r="AD8" s="23">
        <v>148.51900000000001</v>
      </c>
      <c r="AE8" s="23">
        <v>365</v>
      </c>
      <c r="AF8" s="23">
        <v>3.500000000016712E-3</v>
      </c>
      <c r="AG8" s="23">
        <v>302.95</v>
      </c>
      <c r="AH8" s="23">
        <v>138.38</v>
      </c>
      <c r="AI8" s="23">
        <v>101.61874999999999</v>
      </c>
      <c r="AJ8" s="23">
        <v>235.32499999999999</v>
      </c>
      <c r="AK8" s="23">
        <v>174.90374999999972</v>
      </c>
      <c r="AL8" s="23">
        <v>463.99291666666642</v>
      </c>
      <c r="AM8" s="23">
        <v>507.06342666666643</v>
      </c>
      <c r="AN8" s="23">
        <v>710.62353705123701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801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164.66</v>
      </c>
      <c r="AI9" s="23">
        <v>101.81741666666667</v>
      </c>
      <c r="AJ9" s="23">
        <v>258.55166666666668</v>
      </c>
      <c r="AK9" s="23">
        <v>-20.877083333333303</v>
      </c>
      <c r="AL9" s="23">
        <v>231.7079166666667</v>
      </c>
      <c r="AM9" s="23">
        <v>276.68795666666671</v>
      </c>
      <c r="AN9" s="23">
        <v>480.24806705123723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801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192.83</v>
      </c>
      <c r="AI10" s="23">
        <v>109.31608333333334</v>
      </c>
      <c r="AJ10" s="23">
        <v>281.77833333333336</v>
      </c>
      <c r="AK10" s="23">
        <v>81.303583333333336</v>
      </c>
      <c r="AL10" s="23">
        <v>297.38441666666665</v>
      </c>
      <c r="AM10" s="23">
        <v>344.03150666666664</v>
      </c>
      <c r="AN10" s="23">
        <v>547.59161705123711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801</v>
      </c>
      <c r="AD11" s="23">
        <v>1197.1584000000003</v>
      </c>
      <c r="AE11" s="23">
        <v>511</v>
      </c>
      <c r="AF11" s="23">
        <v>15.155000000000015</v>
      </c>
      <c r="AG11" s="23">
        <v>302.95</v>
      </c>
      <c r="AH11" s="23">
        <v>220.6</v>
      </c>
      <c r="AI11" s="23">
        <v>116.81475</v>
      </c>
      <c r="AJ11" s="23">
        <v>305.00500000000005</v>
      </c>
      <c r="AK11" s="23">
        <v>-828.38315000000011</v>
      </c>
      <c r="AL11" s="23">
        <v>-648.8064833333334</v>
      </c>
      <c r="AM11" s="23">
        <v>-518.8064833333334</v>
      </c>
      <c r="AN11" s="23">
        <v>-315.24637294876288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801</v>
      </c>
      <c r="AD12" s="23">
        <v>1197.1584000000003</v>
      </c>
      <c r="AE12" s="23">
        <v>511</v>
      </c>
      <c r="AF12" s="23">
        <v>15.155000000000015</v>
      </c>
      <c r="AG12" s="23">
        <v>302.95</v>
      </c>
      <c r="AH12" s="23">
        <v>243.56</v>
      </c>
      <c r="AI12" s="23">
        <v>123.67245833333334</v>
      </c>
      <c r="AJ12" s="23">
        <v>341.05083333333334</v>
      </c>
      <c r="AK12" s="23">
        <v>-721.0466916666669</v>
      </c>
      <c r="AL12" s="23">
        <v>-577.97419166666691</v>
      </c>
      <c r="AM12" s="23">
        <v>-452.97419166666691</v>
      </c>
      <c r="AN12" s="23">
        <v>-249.41408128209639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801</v>
      </c>
      <c r="AD13" s="23">
        <v>1197.1584000000003</v>
      </c>
      <c r="AE13" s="23">
        <v>511</v>
      </c>
      <c r="AF13" s="23">
        <v>15.155000000000015</v>
      </c>
      <c r="AG13" s="23">
        <v>302.95</v>
      </c>
      <c r="AH13" s="23">
        <v>243.56</v>
      </c>
      <c r="AI13" s="23">
        <v>127.40379166666669</v>
      </c>
      <c r="AJ13" s="23">
        <v>439.62416666666661</v>
      </c>
      <c r="AK13" s="23">
        <v>-650.15135833333306</v>
      </c>
      <c r="AL13" s="23">
        <v>-543.5821916666664</v>
      </c>
      <c r="AM13" s="23">
        <v>-423.5821916666664</v>
      </c>
      <c r="AN13" s="23">
        <v>-220.02208128209588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801</v>
      </c>
      <c r="AD14" s="23">
        <v>1197.1584000000003</v>
      </c>
      <c r="AE14" s="23">
        <v>511</v>
      </c>
      <c r="AF14" s="23">
        <v>108.03350000000002</v>
      </c>
      <c r="AG14" s="23">
        <v>302.95</v>
      </c>
      <c r="AH14" s="23">
        <v>243.56</v>
      </c>
      <c r="AI14" s="23">
        <v>131.11425</v>
      </c>
      <c r="AJ14" s="23">
        <v>538.61500000000001</v>
      </c>
      <c r="AK14" s="23">
        <v>-672.53115000000025</v>
      </c>
      <c r="AL14" s="23">
        <v>-602.4661500000002</v>
      </c>
      <c r="AM14" s="23">
        <v>-487.4661500000002</v>
      </c>
      <c r="AN14" s="23">
        <v>-283.90603961542968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801</v>
      </c>
      <c r="AD15" s="23">
        <v>1197.1584000000003</v>
      </c>
      <c r="AE15" s="23">
        <v>511</v>
      </c>
      <c r="AF15" s="23">
        <v>108.03350000000002</v>
      </c>
      <c r="AG15" s="23">
        <v>302.95</v>
      </c>
      <c r="AH15" s="23">
        <v>243.56</v>
      </c>
      <c r="AI15" s="23">
        <v>134.82470833333332</v>
      </c>
      <c r="AJ15" s="23">
        <v>637.60583333333329</v>
      </c>
      <c r="AK15" s="23">
        <v>-602.03244166666718</v>
      </c>
      <c r="AL15" s="23">
        <v>-568.47160833333385</v>
      </c>
      <c r="AM15" s="23">
        <v>-458.47160833333385</v>
      </c>
      <c r="AN15" s="23">
        <v>-254.91149794876333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801</v>
      </c>
      <c r="AD16" s="23">
        <v>1197.1584000000003</v>
      </c>
      <c r="AE16" s="23">
        <v>511</v>
      </c>
      <c r="AF16" s="23">
        <v>108.03350000000002</v>
      </c>
      <c r="AG16" s="23">
        <v>302.95</v>
      </c>
      <c r="AH16" s="23">
        <v>351.94000000000005</v>
      </c>
      <c r="AI16" s="23">
        <v>138.68233333333333</v>
      </c>
      <c r="AJ16" s="23">
        <v>733.65333333333342</v>
      </c>
      <c r="AK16" s="23">
        <v>-637.11756666666679</v>
      </c>
      <c r="AL16" s="23">
        <v>-637.11756666666679</v>
      </c>
      <c r="AM16" s="23">
        <v>-532.11756666666679</v>
      </c>
      <c r="AN16" s="23">
        <v>-328.55745628209627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801</v>
      </c>
      <c r="AD17" s="23">
        <v>1197.1584000000003</v>
      </c>
      <c r="AE17" s="23">
        <v>511</v>
      </c>
      <c r="AF17" s="23">
        <v>108.03350000000002</v>
      </c>
      <c r="AG17" s="23">
        <v>302.95</v>
      </c>
      <c r="AH17" s="23">
        <v>376.95000000000005</v>
      </c>
      <c r="AI17" s="23">
        <v>144.21800000000002</v>
      </c>
      <c r="AJ17" s="23">
        <v>796.13999999999987</v>
      </c>
      <c r="AK17" s="23">
        <v>-556.94990000000007</v>
      </c>
      <c r="AL17" s="23">
        <v>-556.94990000000007</v>
      </c>
      <c r="AM17" s="23">
        <v>-456.94990000000007</v>
      </c>
      <c r="AN17" s="23">
        <v>-253.38978961542955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801</v>
      </c>
      <c r="AD18" s="23">
        <v>1197.1584000000003</v>
      </c>
      <c r="AE18" s="23">
        <v>511</v>
      </c>
      <c r="AF18" s="23">
        <v>108.03350000000002</v>
      </c>
      <c r="AG18" s="23">
        <v>302.95</v>
      </c>
      <c r="AH18" s="23">
        <v>403.21000000000004</v>
      </c>
      <c r="AI18" s="23">
        <v>149.7536666666667</v>
      </c>
      <c r="AJ18" s="23">
        <v>858.62666666666678</v>
      </c>
      <c r="AK18" s="23">
        <v>-478.0322333333329</v>
      </c>
      <c r="AL18" s="23">
        <v>-478.0322333333329</v>
      </c>
      <c r="AM18" s="23">
        <v>-378.0322333333329</v>
      </c>
      <c r="AN18" s="23">
        <v>-174.47212294876238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801</v>
      </c>
      <c r="AD19" s="23">
        <v>1197.1584000000003</v>
      </c>
      <c r="AE19" s="23">
        <v>511</v>
      </c>
      <c r="AF19" s="23">
        <v>108.03350000000002</v>
      </c>
      <c r="AG19" s="23">
        <v>302.95</v>
      </c>
      <c r="AH19" s="23">
        <v>430.74</v>
      </c>
      <c r="AI19" s="23">
        <v>155.28933333333336</v>
      </c>
      <c r="AJ19" s="23">
        <v>921.11333333333346</v>
      </c>
      <c r="AK19" s="23">
        <v>-400.38456666666661</v>
      </c>
      <c r="AL19" s="23">
        <v>-400.38456666666661</v>
      </c>
      <c r="AM19" s="23">
        <v>-300.38456666666661</v>
      </c>
      <c r="AN19" s="23">
        <v>-96.824456282096094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801</v>
      </c>
      <c r="AD20" s="23">
        <v>1197.1584000000003</v>
      </c>
      <c r="AE20" s="23">
        <v>511</v>
      </c>
      <c r="AF20" s="23">
        <v>108.03350000000002</v>
      </c>
      <c r="AG20" s="23">
        <v>302.95</v>
      </c>
      <c r="AH20" s="23">
        <v>459.26000000000005</v>
      </c>
      <c r="AI20" s="23">
        <v>160.82500000000002</v>
      </c>
      <c r="AJ20" s="23">
        <v>983.60000000000014</v>
      </c>
      <c r="AK20" s="23">
        <v>-323.72690000000011</v>
      </c>
      <c r="AL20" s="23">
        <v>-323.72690000000011</v>
      </c>
      <c r="AM20" s="23">
        <v>-223.72690000000011</v>
      </c>
      <c r="AN20" s="23">
        <v>-20.166789615429593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801</v>
      </c>
      <c r="AD21" s="23">
        <v>1197.1584000000003</v>
      </c>
      <c r="AE21" s="23">
        <v>511</v>
      </c>
      <c r="AF21" s="23">
        <v>108.03350000000002</v>
      </c>
      <c r="AG21" s="23">
        <v>302.95</v>
      </c>
      <c r="AH21" s="23">
        <v>486.59000000000003</v>
      </c>
      <c r="AI21" s="23">
        <v>166.3606666666667</v>
      </c>
      <c r="AJ21" s="23">
        <v>1046.0866666666666</v>
      </c>
      <c r="AK21" s="23">
        <v>-245.87923333333356</v>
      </c>
      <c r="AL21" s="23">
        <v>-245.87923333333356</v>
      </c>
      <c r="AM21" s="23">
        <v>-145.87923333333356</v>
      </c>
      <c r="AN21" s="23">
        <v>57.680877051236962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801</v>
      </c>
      <c r="AD22" s="23">
        <v>1197.1584000000003</v>
      </c>
      <c r="AE22" s="23">
        <v>511</v>
      </c>
      <c r="AF22" s="23">
        <v>108.03350000000002</v>
      </c>
      <c r="AG22" s="23">
        <v>302.95</v>
      </c>
      <c r="AH22" s="23">
        <v>514.96</v>
      </c>
      <c r="AI22" s="23">
        <v>171.89633333333336</v>
      </c>
      <c r="AJ22" s="23">
        <v>1108.5733333333333</v>
      </c>
      <c r="AK22" s="23">
        <v>-169.07156666666697</v>
      </c>
      <c r="AL22" s="23">
        <v>-169.07156666666697</v>
      </c>
      <c r="AM22" s="23">
        <v>-69.071566666666968</v>
      </c>
      <c r="AN22" s="23">
        <v>134.48854371790355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801</v>
      </c>
      <c r="AD23" s="23">
        <v>1197.1584000000003</v>
      </c>
      <c r="AE23" s="23">
        <v>511</v>
      </c>
      <c r="AF23" s="23">
        <v>108.03350000000002</v>
      </c>
      <c r="AG23" s="23">
        <v>302.95</v>
      </c>
      <c r="AH23" s="23">
        <v>544.38000000000011</v>
      </c>
      <c r="AI23" s="23">
        <v>177.43200000000002</v>
      </c>
      <c r="AJ23" s="23">
        <v>1171.06</v>
      </c>
      <c r="AK23" s="23">
        <v>-93.313900000000558</v>
      </c>
      <c r="AL23" s="23">
        <v>-93.313900000000558</v>
      </c>
      <c r="AM23" s="23">
        <v>6.6860999999994419</v>
      </c>
      <c r="AN23" s="23">
        <v>210.24621038456996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801</v>
      </c>
      <c r="AD24" s="23">
        <v>1197.1584000000003</v>
      </c>
      <c r="AE24" s="23">
        <v>511</v>
      </c>
      <c r="AF24" s="23">
        <v>108.03350000000002</v>
      </c>
      <c r="AG24" s="23">
        <v>302.95</v>
      </c>
      <c r="AH24" s="23">
        <v>574.85</v>
      </c>
      <c r="AI24" s="23">
        <v>182.96766666666667</v>
      </c>
      <c r="AJ24" s="23">
        <v>1233.5466666666666</v>
      </c>
      <c r="AK24" s="23">
        <v>-18.606233333333421</v>
      </c>
      <c r="AL24" s="23">
        <v>-18.606233333333421</v>
      </c>
      <c r="AM24" s="23">
        <v>81.393766666666579</v>
      </c>
      <c r="AN24" s="23">
        <v>284.9538770512371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801</v>
      </c>
      <c r="AD25" s="23">
        <v>1197.1584000000003</v>
      </c>
      <c r="AE25" s="23">
        <v>511</v>
      </c>
      <c r="AF25" s="23">
        <v>108.03350000000002</v>
      </c>
      <c r="AG25" s="23">
        <v>302.95</v>
      </c>
      <c r="AH25" s="23">
        <v>602.17000000000007</v>
      </c>
      <c r="AI25" s="23">
        <v>188.50333333333336</v>
      </c>
      <c r="AJ25" s="23">
        <v>1296.0333333333333</v>
      </c>
      <c r="AK25" s="23">
        <v>59.251433333333352</v>
      </c>
      <c r="AL25" s="23">
        <v>59.251433333333352</v>
      </c>
      <c r="AM25" s="23">
        <v>159.25143333333335</v>
      </c>
      <c r="AN25" s="23">
        <v>362.81154371790387</v>
      </c>
    </row>
    <row r="26" spans="1:40" ht="20.25" x14ac:dyDescent="0.3">
      <c r="A26" s="7" t="s">
        <v>64</v>
      </c>
      <c r="B26" s="6">
        <f>V57</f>
        <v>5066.0999999999995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801</v>
      </c>
      <c r="AD26" s="23">
        <v>1197.1584000000003</v>
      </c>
      <c r="AE26" s="23">
        <v>511</v>
      </c>
      <c r="AF26" s="23">
        <v>108.03350000000002</v>
      </c>
      <c r="AG26" s="23">
        <v>302.95</v>
      </c>
      <c r="AH26" s="23">
        <v>618.74</v>
      </c>
      <c r="AI26" s="23">
        <v>194.03900000000002</v>
      </c>
      <c r="AJ26" s="23">
        <v>1358.52</v>
      </c>
      <c r="AK26" s="23">
        <v>147.85909999999967</v>
      </c>
      <c r="AL26" s="23">
        <v>147.85909999999967</v>
      </c>
      <c r="AM26" s="23">
        <v>247.85909999999967</v>
      </c>
      <c r="AN26" s="23">
        <v>451.41921038457019</v>
      </c>
    </row>
    <row r="27" spans="1:40" ht="20.25" x14ac:dyDescent="0.3">
      <c r="A27" s="7" t="s">
        <v>62</v>
      </c>
      <c r="B27" s="6">
        <f>B26*12</f>
        <v>60793.2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801</v>
      </c>
      <c r="AD27" s="23">
        <v>1197.1584000000003</v>
      </c>
      <c r="AE27" s="23">
        <v>511</v>
      </c>
      <c r="AF27" s="23">
        <v>108.03350000000002</v>
      </c>
      <c r="AG27" s="23">
        <v>302.95</v>
      </c>
      <c r="AH27" s="23">
        <v>635.31000000000006</v>
      </c>
      <c r="AI27" s="23">
        <v>199.57466666666667</v>
      </c>
      <c r="AJ27" s="23">
        <v>1421.0066666666667</v>
      </c>
      <c r="AK27" s="23">
        <v>236.46676666666644</v>
      </c>
      <c r="AL27" s="23">
        <v>236.46676666666644</v>
      </c>
      <c r="AM27" s="23">
        <v>336.46676666666644</v>
      </c>
      <c r="AN27" s="23">
        <v>540.02687705123697</v>
      </c>
    </row>
    <row r="28" spans="1:40" ht="20.25" x14ac:dyDescent="0.3">
      <c r="A28" s="7" t="s">
        <v>66</v>
      </c>
      <c r="B28" s="6">
        <f>B27/2080</f>
        <v>29.227499999999999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801</v>
      </c>
      <c r="AD28" s="23">
        <v>1197.1584000000003</v>
      </c>
      <c r="AE28" s="23">
        <v>511</v>
      </c>
      <c r="AF28" s="23">
        <v>108.03350000000002</v>
      </c>
      <c r="AG28" s="23">
        <v>302.95</v>
      </c>
      <c r="AH28" s="23">
        <v>651.70000000000005</v>
      </c>
      <c r="AI28" s="23">
        <v>205.11033333333336</v>
      </c>
      <c r="AJ28" s="23">
        <v>1483.4933333333331</v>
      </c>
      <c r="AK28" s="23">
        <v>325.25443333333305</v>
      </c>
      <c r="AL28" s="23">
        <v>325.25443333333305</v>
      </c>
      <c r="AM28" s="23">
        <v>425.25443333333305</v>
      </c>
      <c r="AN28" s="23">
        <v>628.81454371790358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801</v>
      </c>
      <c r="AD29" s="23">
        <v>1197.1584000000003</v>
      </c>
      <c r="AE29" s="23">
        <v>511</v>
      </c>
      <c r="AF29" s="23">
        <v>108.03350000000002</v>
      </c>
      <c r="AG29" s="23">
        <v>302.95</v>
      </c>
      <c r="AH29" s="23">
        <v>651.70000000000005</v>
      </c>
      <c r="AI29" s="23">
        <v>210.64600000000002</v>
      </c>
      <c r="AJ29" s="23">
        <v>1545.98</v>
      </c>
      <c r="AK29" s="23">
        <v>430.43209999999954</v>
      </c>
      <c r="AL29" s="23">
        <v>430.43209999999954</v>
      </c>
      <c r="AM29" s="23">
        <v>530.43209999999954</v>
      </c>
      <c r="AN29" s="23">
        <v>733.99221038457006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801</v>
      </c>
      <c r="AD30" s="23">
        <v>1197.1584000000003</v>
      </c>
      <c r="AE30" s="23">
        <v>511</v>
      </c>
      <c r="AF30" s="23">
        <v>108.03350000000002</v>
      </c>
      <c r="AG30" s="23">
        <v>302.95</v>
      </c>
      <c r="AH30" s="23">
        <v>651.70000000000005</v>
      </c>
      <c r="AI30" s="23">
        <v>215.81083333333336</v>
      </c>
      <c r="AJ30" s="23">
        <v>1615.8833333333334</v>
      </c>
      <c r="AK30" s="23">
        <v>528.56393333333335</v>
      </c>
      <c r="AL30" s="23">
        <v>528.56393333333335</v>
      </c>
      <c r="AM30" s="23">
        <v>628.56393333333335</v>
      </c>
      <c r="AN30" s="23">
        <v>832.12404371790387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801</v>
      </c>
      <c r="AD31" s="23">
        <v>1197.1584000000003</v>
      </c>
      <c r="AE31" s="23">
        <v>511</v>
      </c>
      <c r="AF31" s="23">
        <v>108.03350000000002</v>
      </c>
      <c r="AG31" s="23">
        <v>302.95</v>
      </c>
      <c r="AH31" s="23">
        <v>651.70000000000005</v>
      </c>
      <c r="AI31" s="23">
        <v>220.71483333333336</v>
      </c>
      <c r="AJ31" s="23">
        <v>1695.7033333333334</v>
      </c>
      <c r="AK31" s="23">
        <v>621.73993333333328</v>
      </c>
      <c r="AL31" s="23">
        <v>621.73993333333328</v>
      </c>
      <c r="AM31" s="23">
        <v>721.73993333333328</v>
      </c>
      <c r="AN31" s="23">
        <v>925.3000437179038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801</v>
      </c>
      <c r="AD32" s="23">
        <v>1197.1584000000003</v>
      </c>
      <c r="AE32" s="23">
        <v>511</v>
      </c>
      <c r="AF32" s="23">
        <v>108.03350000000002</v>
      </c>
      <c r="AG32" s="23">
        <v>302.95</v>
      </c>
      <c r="AH32" s="23">
        <v>651.70000000000005</v>
      </c>
      <c r="AI32" s="23">
        <v>224.97366666666667</v>
      </c>
      <c r="AJ32" s="23">
        <v>1783.8566666666666</v>
      </c>
      <c r="AK32" s="23">
        <v>702.65776666666625</v>
      </c>
      <c r="AL32" s="23">
        <v>702.65776666666625</v>
      </c>
      <c r="AM32" s="23">
        <v>802.65776666666625</v>
      </c>
      <c r="AN32" s="23">
        <v>1006.2178770512368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801</v>
      </c>
      <c r="AD33" s="23">
        <v>1197.1584000000003</v>
      </c>
      <c r="AE33" s="23">
        <v>511</v>
      </c>
      <c r="AF33" s="23">
        <v>108.03350000000002</v>
      </c>
      <c r="AG33" s="23">
        <v>302.95</v>
      </c>
      <c r="AH33" s="23">
        <v>651.70000000000005</v>
      </c>
      <c r="AI33" s="23">
        <v>228.81633333333335</v>
      </c>
      <c r="AJ33" s="23">
        <v>1880.3433333333332</v>
      </c>
      <c r="AK33" s="23">
        <v>775.66843333333327</v>
      </c>
      <c r="AL33" s="23">
        <v>775.66843333333327</v>
      </c>
      <c r="AM33" s="23">
        <v>875.66843333333327</v>
      </c>
      <c r="AN33" s="23">
        <v>1079.2285437179039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801</v>
      </c>
      <c r="AD34" s="23">
        <v>1197.1584000000003</v>
      </c>
      <c r="AE34" s="23">
        <v>511</v>
      </c>
      <c r="AF34" s="23">
        <v>108.03350000000002</v>
      </c>
      <c r="AG34" s="23">
        <v>302.95</v>
      </c>
      <c r="AH34" s="23">
        <v>651.70000000000005</v>
      </c>
      <c r="AI34" s="23">
        <v>232.6585</v>
      </c>
      <c r="AJ34" s="23">
        <v>1976.83</v>
      </c>
      <c r="AK34" s="23">
        <v>848.66959999999972</v>
      </c>
      <c r="AL34" s="23">
        <v>848.66959999999972</v>
      </c>
      <c r="AM34" s="23">
        <v>948.66959999999972</v>
      </c>
      <c r="AN34" s="23">
        <v>1152.2297103845704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801</v>
      </c>
      <c r="AD35" s="23">
        <v>1197.1584000000003</v>
      </c>
      <c r="AE35" s="23">
        <v>511</v>
      </c>
      <c r="AF35" s="23">
        <v>108.03350000000002</v>
      </c>
      <c r="AG35" s="23">
        <v>302.95</v>
      </c>
      <c r="AH35" s="23">
        <v>651.70000000000005</v>
      </c>
      <c r="AI35" s="23">
        <v>236.50066666666669</v>
      </c>
      <c r="AJ35" s="23">
        <v>2073.3166666666666</v>
      </c>
      <c r="AK35" s="23">
        <v>921.67076666666617</v>
      </c>
      <c r="AL35" s="23">
        <v>921.67076666666617</v>
      </c>
      <c r="AM35" s="23">
        <v>1021.6707666666662</v>
      </c>
      <c r="AN35" s="23">
        <v>1225.2308770512368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801</v>
      </c>
      <c r="AD36" s="23">
        <v>1197.1584000000003</v>
      </c>
      <c r="AE36" s="23">
        <v>511</v>
      </c>
      <c r="AF36" s="23">
        <v>108.03350000000002</v>
      </c>
      <c r="AG36" s="23">
        <v>302.95</v>
      </c>
      <c r="AH36" s="23">
        <v>651.70000000000005</v>
      </c>
      <c r="AI36" s="23">
        <v>240.34333333333336</v>
      </c>
      <c r="AJ36" s="23">
        <v>2169.8033333333333</v>
      </c>
      <c r="AK36" s="23">
        <v>994.68143333333319</v>
      </c>
      <c r="AL36" s="23">
        <v>994.68143333333319</v>
      </c>
      <c r="AM36" s="23">
        <v>1094.6814333333332</v>
      </c>
      <c r="AN36" s="23">
        <v>1298.2415437179038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801</v>
      </c>
      <c r="AD37" s="23">
        <v>1197.1584000000003</v>
      </c>
      <c r="AE37" s="23">
        <v>511</v>
      </c>
      <c r="AF37" s="23">
        <v>108.03350000000002</v>
      </c>
      <c r="AG37" s="23">
        <v>302.95</v>
      </c>
      <c r="AH37" s="23">
        <v>651.70000000000005</v>
      </c>
      <c r="AI37" s="23">
        <v>244.18550000000002</v>
      </c>
      <c r="AJ37" s="23">
        <v>2266.29</v>
      </c>
      <c r="AK37" s="23">
        <v>1067.6825999999996</v>
      </c>
      <c r="AL37" s="23">
        <v>1067.6825999999996</v>
      </c>
      <c r="AM37" s="23">
        <v>1167.6825999999996</v>
      </c>
      <c r="AN37" s="23">
        <v>1371.2427103845703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801</v>
      </c>
      <c r="AD38" s="23">
        <v>1197.1584000000003</v>
      </c>
      <c r="AE38" s="23">
        <v>511</v>
      </c>
      <c r="AF38" s="23">
        <v>108.03350000000002</v>
      </c>
      <c r="AG38" s="23">
        <v>302.95</v>
      </c>
      <c r="AH38" s="23">
        <v>651.70000000000005</v>
      </c>
      <c r="AI38" s="23">
        <v>248.02766666666668</v>
      </c>
      <c r="AJ38" s="23">
        <v>2362.7766666666666</v>
      </c>
      <c r="AK38" s="23">
        <v>1140.6837666666661</v>
      </c>
      <c r="AL38" s="23">
        <v>1140.6837666666661</v>
      </c>
      <c r="AM38" s="23">
        <v>1240.6837666666661</v>
      </c>
      <c r="AN38" s="23">
        <v>1444.2438770512367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801</v>
      </c>
      <c r="AD39" s="23">
        <v>1197.1584000000003</v>
      </c>
      <c r="AE39" s="23">
        <v>511</v>
      </c>
      <c r="AF39" s="23">
        <v>108.03350000000002</v>
      </c>
      <c r="AG39" s="23">
        <v>302.95</v>
      </c>
      <c r="AH39" s="23">
        <v>651.70000000000005</v>
      </c>
      <c r="AI39" s="23">
        <v>251.87033333333335</v>
      </c>
      <c r="AJ39" s="23">
        <v>2459.2633333333333</v>
      </c>
      <c r="AK39" s="23">
        <v>1213.6944333333331</v>
      </c>
      <c r="AL39" s="23">
        <v>1213.6944333333331</v>
      </c>
      <c r="AM39" s="23">
        <v>1313.6944333333331</v>
      </c>
      <c r="AN39" s="23">
        <v>1517.2545437179037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801</v>
      </c>
      <c r="X48" s="23">
        <v>1197.1584000000003</v>
      </c>
      <c r="Y48" s="23">
        <v>511</v>
      </c>
      <c r="Z48" s="23">
        <v>108.03350000000002</v>
      </c>
      <c r="AA48" s="23">
        <v>302.95</v>
      </c>
      <c r="AB48" s="23">
        <v>602.17000000000007</v>
      </c>
      <c r="AC48" s="23">
        <v>188.50333333333336</v>
      </c>
      <c r="AD48" s="23">
        <v>1296.0333333333333</v>
      </c>
      <c r="AE48" s="23">
        <v>59.251433333333352</v>
      </c>
      <c r="AF48" s="26"/>
      <c r="AG48" s="26"/>
      <c r="AH48" s="26"/>
    </row>
    <row r="49" spans="21:34" ht="17.25" x14ac:dyDescent="0.3">
      <c r="U49" s="26" t="s">
        <v>879</v>
      </c>
      <c r="V49" s="23">
        <f>$AB$48</f>
        <v>602.17000000000007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758</v>
      </c>
      <c r="V50" s="23">
        <f>$X$48</f>
        <v>1197.1584000000003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539</v>
      </c>
      <c r="V51" s="23">
        <f>$AC$48</f>
        <v>188.50333333333336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501</v>
      </c>
      <c r="V52" s="23">
        <f>$AE$48</f>
        <v>59.251433333333352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759</v>
      </c>
      <c r="V54" s="23">
        <f>$W$48</f>
        <v>801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541</v>
      </c>
      <c r="V55" s="23">
        <f>$AD$48</f>
        <v>1296.0333333333333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5066.0999999999995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50" customFormat="1" ht="129.75" customHeight="1" x14ac:dyDescent="0.45">
      <c r="A1" s="78" t="s">
        <v>813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52.509999999999991</v>
      </c>
      <c r="AI4" s="23">
        <v>89.375250000000008</v>
      </c>
      <c r="AJ4" s="23">
        <v>109.39500000000001</v>
      </c>
      <c r="AK4" s="23">
        <v>500.17327083333339</v>
      </c>
      <c r="AL4" s="23">
        <v>935.27827083333341</v>
      </c>
      <c r="AM4" s="23">
        <v>935.27827083333341</v>
      </c>
      <c r="AN4" s="23">
        <v>1035.2782708333334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73.03</v>
      </c>
      <c r="AI5" s="23">
        <v>95.42225000000002</v>
      </c>
      <c r="AJ5" s="23">
        <v>122.65500000000002</v>
      </c>
      <c r="AK5" s="23">
        <v>478.47422916666687</v>
      </c>
      <c r="AL5" s="23">
        <v>877.07506250000029</v>
      </c>
      <c r="AM5" s="23">
        <v>877.07506250000029</v>
      </c>
      <c r="AN5" s="23">
        <v>977.07506250000029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1220.5404000000001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-1011.8231499999997</v>
      </c>
      <c r="AL14" s="23">
        <v>-941.75814999999966</v>
      </c>
      <c r="AM14" s="23">
        <v>-826.75814999999966</v>
      </c>
      <c r="AN14" s="23">
        <v>-623.19803961542914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1220.5404000000001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-941.32444166666664</v>
      </c>
      <c r="AL15" s="23">
        <v>-907.76360833333331</v>
      </c>
      <c r="AM15" s="23">
        <v>-797.76360833333331</v>
      </c>
      <c r="AN15" s="23">
        <v>-594.20349794876279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1220.5404000000001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-845.97956666666641</v>
      </c>
      <c r="AL16" s="23">
        <v>-845.97956666666641</v>
      </c>
      <c r="AM16" s="23">
        <v>-740.97956666666641</v>
      </c>
      <c r="AN16" s="23">
        <v>-537.41945628209589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1220.5404000000001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-765.81189999999924</v>
      </c>
      <c r="AL17" s="23">
        <v>-765.81189999999924</v>
      </c>
      <c r="AM17" s="23">
        <v>-665.81189999999924</v>
      </c>
      <c r="AN17" s="23">
        <v>-462.25178961542872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1220.5404000000001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-686.89423333333252</v>
      </c>
      <c r="AL18" s="23">
        <v>-686.89423333333252</v>
      </c>
      <c r="AM18" s="23">
        <v>-586.89423333333252</v>
      </c>
      <c r="AN18" s="23">
        <v>-383.334122948762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1220.5404000000001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-609.24656666666579</v>
      </c>
      <c r="AL19" s="23">
        <v>-609.24656666666579</v>
      </c>
      <c r="AM19" s="23">
        <v>-509.24656666666579</v>
      </c>
      <c r="AN19" s="23">
        <v>-305.68645628209526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1220.5404000000001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-532.58889999999974</v>
      </c>
      <c r="AL20" s="23">
        <v>-532.58889999999974</v>
      </c>
      <c r="AM20" s="23">
        <v>-432.58889999999974</v>
      </c>
      <c r="AN20" s="23">
        <v>-229.02878961542922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1220.5404000000001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-454.74123333333273</v>
      </c>
      <c r="AL21" s="23">
        <v>-454.74123333333273</v>
      </c>
      <c r="AM21" s="23">
        <v>-354.74123333333273</v>
      </c>
      <c r="AN21" s="23">
        <v>-151.18112294876221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1220.5404000000001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-377.93356666666614</v>
      </c>
      <c r="AL22" s="23">
        <v>-377.93356666666614</v>
      </c>
      <c r="AM22" s="23">
        <v>-277.93356666666614</v>
      </c>
      <c r="AN22" s="23">
        <v>-74.373456282095617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1220.5404000000001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-302.17589999999973</v>
      </c>
      <c r="AL23" s="23">
        <v>-302.17589999999973</v>
      </c>
      <c r="AM23" s="23">
        <v>-202.17589999999973</v>
      </c>
      <c r="AN23" s="23">
        <v>1.3842103845707925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1220.5404000000001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-227.4682333333335</v>
      </c>
      <c r="AL24" s="23">
        <v>-227.4682333333335</v>
      </c>
      <c r="AM24" s="23">
        <v>-127.4682333333335</v>
      </c>
      <c r="AN24" s="23">
        <v>76.09187705123702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1220.5404000000001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-149.61056666666627</v>
      </c>
      <c r="AL25" s="23">
        <v>-149.61056666666627</v>
      </c>
      <c r="AM25" s="23">
        <v>-49.610566666666273</v>
      </c>
      <c r="AN25" s="23">
        <v>153.94954371790425</v>
      </c>
    </row>
    <row r="26" spans="1:40" ht="20.25" x14ac:dyDescent="0.3">
      <c r="A26" s="7" t="s">
        <v>64</v>
      </c>
      <c r="B26" s="6">
        <f>V57</f>
        <v>5412.5000000000009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1220.5404000000001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-61.002899999999499</v>
      </c>
      <c r="AL26" s="23">
        <v>-61.002899999999499</v>
      </c>
      <c r="AM26" s="23">
        <v>38.997100000000501</v>
      </c>
      <c r="AN26" s="23">
        <v>242.55721038457102</v>
      </c>
    </row>
    <row r="27" spans="1:40" ht="20.25" x14ac:dyDescent="0.3">
      <c r="A27" s="7" t="s">
        <v>62</v>
      </c>
      <c r="B27" s="6">
        <f>B26*12</f>
        <v>64950.000000000015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1220.5404000000001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27.604766666666819</v>
      </c>
      <c r="AL27" s="23">
        <v>27.604766666666819</v>
      </c>
      <c r="AM27" s="23">
        <v>127.60476666666682</v>
      </c>
      <c r="AN27" s="23">
        <v>331.16487705123734</v>
      </c>
    </row>
    <row r="28" spans="1:40" ht="20.25" x14ac:dyDescent="0.3">
      <c r="A28" s="7" t="s">
        <v>66</v>
      </c>
      <c r="B28" s="6">
        <f>B27/2080</f>
        <v>31.225961538461547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1220.5404000000001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110.48243333333357</v>
      </c>
      <c r="AL28" s="23">
        <v>110.48243333333357</v>
      </c>
      <c r="AM28" s="23">
        <v>210.48243333333357</v>
      </c>
      <c r="AN28" s="23">
        <v>414.0425437179041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1220.5404000000001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215.66010000000006</v>
      </c>
      <c r="AL29" s="23">
        <v>215.66010000000006</v>
      </c>
      <c r="AM29" s="23">
        <v>315.66010000000006</v>
      </c>
      <c r="AN29" s="23">
        <v>519.22021038457058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1220.5404000000001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313.79193333333387</v>
      </c>
      <c r="AL30" s="23">
        <v>313.79193333333387</v>
      </c>
      <c r="AM30" s="23">
        <v>413.79193333333387</v>
      </c>
      <c r="AN30" s="23">
        <v>617.35204371790439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1220.5404000000001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406.9679333333338</v>
      </c>
      <c r="AL31" s="23">
        <v>406.9679333333338</v>
      </c>
      <c r="AM31" s="23">
        <v>506.9679333333338</v>
      </c>
      <c r="AN31" s="23">
        <v>710.52804371790432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1220.5404000000001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487.88576666666677</v>
      </c>
      <c r="AL32" s="23">
        <v>487.88576666666677</v>
      </c>
      <c r="AM32" s="23">
        <v>587.88576666666677</v>
      </c>
      <c r="AN32" s="23">
        <v>791.44587705123729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1220.5404000000001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560.89643333333379</v>
      </c>
      <c r="AL33" s="23">
        <v>560.89643333333379</v>
      </c>
      <c r="AM33" s="23">
        <v>660.89643333333379</v>
      </c>
      <c r="AN33" s="23">
        <v>864.45654371790431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1220.5404000000001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633.89760000000024</v>
      </c>
      <c r="AL34" s="23">
        <v>633.89760000000024</v>
      </c>
      <c r="AM34" s="23">
        <v>733.89760000000024</v>
      </c>
      <c r="AN34" s="23">
        <v>937.45771038457076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1220.5404000000001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706.89876666666669</v>
      </c>
      <c r="AL35" s="23">
        <v>706.89876666666669</v>
      </c>
      <c r="AM35" s="23">
        <v>806.89876666666669</v>
      </c>
      <c r="AN35" s="23">
        <v>1010.4588770512372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1220.5404000000001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779.90943333333371</v>
      </c>
      <c r="AL36" s="23">
        <v>779.90943333333371</v>
      </c>
      <c r="AM36" s="23">
        <v>879.90943333333371</v>
      </c>
      <c r="AN36" s="23">
        <v>1083.4695437179043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1220.5404000000001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852.91060000000016</v>
      </c>
      <c r="AL37" s="23">
        <v>852.91060000000016</v>
      </c>
      <c r="AM37" s="23">
        <v>952.91060000000016</v>
      </c>
      <c r="AN37" s="23">
        <v>1156.4707103845708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1220.5404000000001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925.91176666666661</v>
      </c>
      <c r="AL38" s="23">
        <v>925.91176666666661</v>
      </c>
      <c r="AM38" s="23">
        <v>1025.9117666666666</v>
      </c>
      <c r="AN38" s="23">
        <v>1229.4718770512372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1220.5404000000001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998.92243333333363</v>
      </c>
      <c r="AL39" s="23">
        <v>998.92243333333363</v>
      </c>
      <c r="AM39" s="23">
        <v>1098.9224333333336</v>
      </c>
      <c r="AN39" s="23">
        <v>1302.4825437179043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1220.5404000000001</v>
      </c>
      <c r="Y48" s="23">
        <v>511</v>
      </c>
      <c r="Z48" s="23">
        <v>108.03350000000002</v>
      </c>
      <c r="AA48" s="23">
        <v>302.95</v>
      </c>
      <c r="AB48" s="23">
        <v>514.79000000000008</v>
      </c>
      <c r="AC48" s="23">
        <v>199.57466666666667</v>
      </c>
      <c r="AD48" s="23">
        <v>1421.0066666666667</v>
      </c>
      <c r="AE48" s="23">
        <v>27.604766666666819</v>
      </c>
      <c r="AF48" s="26"/>
      <c r="AG48" s="26"/>
      <c r="AH48" s="26"/>
    </row>
    <row r="49" spans="21:34" ht="17.25" x14ac:dyDescent="0.3">
      <c r="U49" s="26" t="s">
        <v>814</v>
      </c>
      <c r="V49" s="23">
        <f>$AB$48</f>
        <v>514.79000000000008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815</v>
      </c>
      <c r="V50" s="23">
        <f>$X$48</f>
        <v>1220.5404000000001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680</v>
      </c>
      <c r="V52" s="23">
        <f>$AE$48</f>
        <v>27.604766666666819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5412.5000000000009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3" customFormat="1" ht="129.75" customHeight="1" x14ac:dyDescent="0.45">
      <c r="A1" s="78" t="s">
        <v>698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52.509999999999991</v>
      </c>
      <c r="AI4" s="23">
        <v>89.375250000000008</v>
      </c>
      <c r="AJ4" s="23">
        <v>109.39500000000001</v>
      </c>
      <c r="AK4" s="23">
        <v>500.17327083333339</v>
      </c>
      <c r="AL4" s="23">
        <v>935.27827083333341</v>
      </c>
      <c r="AM4" s="23">
        <v>935.27827083333341</v>
      </c>
      <c r="AN4" s="23">
        <v>1035.2782708333334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73.03</v>
      </c>
      <c r="AI5" s="23">
        <v>95.42225000000002</v>
      </c>
      <c r="AJ5" s="23">
        <v>122.65500000000002</v>
      </c>
      <c r="AK5" s="23">
        <v>478.47422916666687</v>
      </c>
      <c r="AL5" s="23">
        <v>877.07506250000029</v>
      </c>
      <c r="AM5" s="23">
        <v>877.07506250000029</v>
      </c>
      <c r="AN5" s="23">
        <v>977.07506250000029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-1043.2987499999995</v>
      </c>
      <c r="AL11" s="23">
        <v>-863.72208333333276</v>
      </c>
      <c r="AM11" s="23">
        <v>-733.72208333333276</v>
      </c>
      <c r="AN11" s="23">
        <v>-530.16197294876224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-938.75229166666622</v>
      </c>
      <c r="AL12" s="23">
        <v>-795.67979166666623</v>
      </c>
      <c r="AM12" s="23">
        <v>-670.67979166666623</v>
      </c>
      <c r="AN12" s="23">
        <v>-467.11968128209571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-867.85695833333239</v>
      </c>
      <c r="AL13" s="23">
        <v>-761.28779166666573</v>
      </c>
      <c r="AM13" s="23">
        <v>-641.28779166666573</v>
      </c>
      <c r="AN13" s="23">
        <v>-437.7276812820952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-890.23674999999957</v>
      </c>
      <c r="AL14" s="23">
        <v>-820.17174999999952</v>
      </c>
      <c r="AM14" s="23">
        <v>-705.17174999999952</v>
      </c>
      <c r="AN14" s="23">
        <v>-501.611639615429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-819.7380416666665</v>
      </c>
      <c r="AL15" s="23">
        <v>-786.17720833333317</v>
      </c>
      <c r="AM15" s="23">
        <v>-676.17720833333317</v>
      </c>
      <c r="AN15" s="23">
        <v>-472.61709794876265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-724.39316666666627</v>
      </c>
      <c r="AL16" s="23">
        <v>-724.39316666666627</v>
      </c>
      <c r="AM16" s="23">
        <v>-619.39316666666627</v>
      </c>
      <c r="AN16" s="23">
        <v>-415.83305628209575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-644.2254999999991</v>
      </c>
      <c r="AL17" s="23">
        <v>-644.2254999999991</v>
      </c>
      <c r="AM17" s="23">
        <v>-544.2254999999991</v>
      </c>
      <c r="AN17" s="23">
        <v>-340.66538961542858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-565.30783333333238</v>
      </c>
      <c r="AL18" s="23">
        <v>-565.30783333333238</v>
      </c>
      <c r="AM18" s="23">
        <v>-465.30783333333238</v>
      </c>
      <c r="AN18" s="23">
        <v>-261.74772294876186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-487.66016666666565</v>
      </c>
      <c r="AL19" s="23">
        <v>-487.66016666666565</v>
      </c>
      <c r="AM19" s="23">
        <v>-387.66016666666565</v>
      </c>
      <c r="AN19" s="23">
        <v>-184.10005628209512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-411.0024999999996</v>
      </c>
      <c r="AL20" s="23">
        <v>-411.0024999999996</v>
      </c>
      <c r="AM20" s="23">
        <v>-311.0024999999996</v>
      </c>
      <c r="AN20" s="23">
        <v>-107.44238961542908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-333.15483333333259</v>
      </c>
      <c r="AL21" s="23">
        <v>-333.15483333333259</v>
      </c>
      <c r="AM21" s="23">
        <v>-233.15483333333259</v>
      </c>
      <c r="AN21" s="23">
        <v>-29.594722948762069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-256.347166666666</v>
      </c>
      <c r="AL22" s="23">
        <v>-256.347166666666</v>
      </c>
      <c r="AM22" s="23">
        <v>-156.347166666666</v>
      </c>
      <c r="AN22" s="23">
        <v>47.212943717904523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-180.58949999999959</v>
      </c>
      <c r="AL23" s="23">
        <v>-180.58949999999959</v>
      </c>
      <c r="AM23" s="23">
        <v>-80.589499999999589</v>
      </c>
      <c r="AN23" s="23">
        <v>122.97061038457093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-105.88183333333336</v>
      </c>
      <c r="AL24" s="23">
        <v>-105.88183333333336</v>
      </c>
      <c r="AM24" s="23">
        <v>-5.8818333333333612</v>
      </c>
      <c r="AN24" s="23">
        <v>197.67827705123716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-28.024166666666133</v>
      </c>
      <c r="AL25" s="23">
        <v>-28.024166666666133</v>
      </c>
      <c r="AM25" s="23">
        <v>71.975833333333867</v>
      </c>
      <c r="AN25" s="23">
        <v>275.53594371790439</v>
      </c>
    </row>
    <row r="26" spans="1:40" ht="20.25" x14ac:dyDescent="0.3">
      <c r="A26" s="7" t="s">
        <v>64</v>
      </c>
      <c r="B26" s="6">
        <f>V57</f>
        <v>5239.3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60.58350000000064</v>
      </c>
      <c r="AL26" s="23">
        <v>60.58350000000064</v>
      </c>
      <c r="AM26" s="23">
        <v>160.58350000000064</v>
      </c>
      <c r="AN26" s="23">
        <v>364.14361038457116</v>
      </c>
    </row>
    <row r="27" spans="1:40" ht="20.25" x14ac:dyDescent="0.3">
      <c r="A27" s="7" t="s">
        <v>62</v>
      </c>
      <c r="B27" s="6">
        <f>B26*12</f>
        <v>62871.600000000006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149.19116666666696</v>
      </c>
      <c r="AL27" s="23">
        <v>149.19116666666696</v>
      </c>
      <c r="AM27" s="23">
        <v>249.19116666666696</v>
      </c>
      <c r="AN27" s="23">
        <v>452.75127705123748</v>
      </c>
    </row>
    <row r="28" spans="1:40" ht="20.25" x14ac:dyDescent="0.3">
      <c r="A28" s="7" t="s">
        <v>66</v>
      </c>
      <c r="B28" s="6">
        <f>B27/2080</f>
        <v>30.226730769230773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232.06883333333371</v>
      </c>
      <c r="AL28" s="23">
        <v>232.06883333333371</v>
      </c>
      <c r="AM28" s="23">
        <v>332.06883333333371</v>
      </c>
      <c r="AN28" s="23">
        <v>535.62894371790424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337.2465000000002</v>
      </c>
      <c r="AL29" s="23">
        <v>337.2465000000002</v>
      </c>
      <c r="AM29" s="23">
        <v>437.2465000000002</v>
      </c>
      <c r="AN29" s="23">
        <v>640.80661038457072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435.37833333333401</v>
      </c>
      <c r="AL30" s="23">
        <v>435.37833333333401</v>
      </c>
      <c r="AM30" s="23">
        <v>535.37833333333401</v>
      </c>
      <c r="AN30" s="23">
        <v>738.93844371790453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528.55433333333394</v>
      </c>
      <c r="AL31" s="23">
        <v>528.55433333333394</v>
      </c>
      <c r="AM31" s="23">
        <v>628.55433333333394</v>
      </c>
      <c r="AN31" s="23">
        <v>832.11444371790446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609.47216666666691</v>
      </c>
      <c r="AL32" s="23">
        <v>609.47216666666691</v>
      </c>
      <c r="AM32" s="23">
        <v>709.47216666666691</v>
      </c>
      <c r="AN32" s="23">
        <v>913.03227705123743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682.48283333333393</v>
      </c>
      <c r="AL33" s="23">
        <v>682.48283333333393</v>
      </c>
      <c r="AM33" s="23">
        <v>782.48283333333393</v>
      </c>
      <c r="AN33" s="23">
        <v>986.04294371790445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755.48400000000038</v>
      </c>
      <c r="AL34" s="23">
        <v>755.48400000000038</v>
      </c>
      <c r="AM34" s="23">
        <v>855.48400000000038</v>
      </c>
      <c r="AN34" s="23">
        <v>1059.044110384571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828.48516666666683</v>
      </c>
      <c r="AL35" s="23">
        <v>828.48516666666683</v>
      </c>
      <c r="AM35" s="23">
        <v>928.48516666666683</v>
      </c>
      <c r="AN35" s="23">
        <v>1132.0452770512375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901.49583333333385</v>
      </c>
      <c r="AL36" s="23">
        <v>901.49583333333385</v>
      </c>
      <c r="AM36" s="23">
        <v>1001.4958333333338</v>
      </c>
      <c r="AN36" s="23">
        <v>1205.0559437179045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974.4970000000003</v>
      </c>
      <c r="AL37" s="23">
        <v>974.4970000000003</v>
      </c>
      <c r="AM37" s="23">
        <v>1074.4970000000003</v>
      </c>
      <c r="AN37" s="23">
        <v>1278.0571103845709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1047.4981666666667</v>
      </c>
      <c r="AL38" s="23">
        <v>1047.4981666666667</v>
      </c>
      <c r="AM38" s="23">
        <v>1147.4981666666667</v>
      </c>
      <c r="AN38" s="23">
        <v>1351.0582770512374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1120.5088333333338</v>
      </c>
      <c r="AL39" s="23">
        <v>1120.5088333333338</v>
      </c>
      <c r="AM39" s="23">
        <v>1220.5088333333338</v>
      </c>
      <c r="AN39" s="23">
        <v>1424.0689437179044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498.22</v>
      </c>
      <c r="AC48" s="23">
        <v>194.03900000000002</v>
      </c>
      <c r="AD48" s="23">
        <v>1358.52</v>
      </c>
      <c r="AE48" s="23">
        <v>60.58350000000064</v>
      </c>
      <c r="AF48" s="26"/>
      <c r="AG48" s="26"/>
      <c r="AH48" s="26"/>
    </row>
    <row r="49" spans="21:34" ht="17.25" x14ac:dyDescent="0.3">
      <c r="U49" s="26" t="s">
        <v>629</v>
      </c>
      <c r="V49" s="23">
        <f>$AB$48</f>
        <v>498.22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630</v>
      </c>
      <c r="V51" s="23">
        <f>$AC$48</f>
        <v>194.03900000000002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609</v>
      </c>
      <c r="V52" s="23">
        <f>$AE$48</f>
        <v>60.58350000000064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631</v>
      </c>
      <c r="V55" s="23">
        <f>$AD$48</f>
        <v>1358.52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5239.3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4" width="12.5" customWidth="1"/>
    <col min="29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2.5" customWidth="1"/>
    <col min="40" max="40" width="15.875" customWidth="1"/>
  </cols>
  <sheetData>
    <row r="1" spans="1:40" s="3" customFormat="1" ht="129.75" customHeight="1" x14ac:dyDescent="0.45">
      <c r="A1" s="78" t="s">
        <v>699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144.75</v>
      </c>
      <c r="AI8" s="23">
        <v>100.76875</v>
      </c>
      <c r="AJ8" s="23">
        <v>235.32499999999999</v>
      </c>
      <c r="AK8" s="23">
        <v>255.08848771796193</v>
      </c>
      <c r="AL8" s="23">
        <v>544.17765438462857</v>
      </c>
      <c r="AM8" s="23">
        <v>587.24816438462858</v>
      </c>
      <c r="AN8" s="23">
        <v>790.8082747691991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-770.10619978203749</v>
      </c>
      <c r="AL11" s="23">
        <v>-590.52953311537078</v>
      </c>
      <c r="AM11" s="23">
        <v>-460.52953311537078</v>
      </c>
      <c r="AN11" s="23">
        <v>-256.96942273080026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-805.34229166666637</v>
      </c>
      <c r="AL12" s="23">
        <v>-662.26979166666638</v>
      </c>
      <c r="AM12" s="23">
        <v>-537.26979166666638</v>
      </c>
      <c r="AN12" s="23">
        <v>-333.70968128209586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-734.44695833333253</v>
      </c>
      <c r="AL13" s="23">
        <v>-627.87779166666587</v>
      </c>
      <c r="AM13" s="23">
        <v>-507.87779166666587</v>
      </c>
      <c r="AN13" s="23">
        <v>-304.31768128209535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-756.82674999999972</v>
      </c>
      <c r="AL14" s="23">
        <v>-686.76174999999967</v>
      </c>
      <c r="AM14" s="23">
        <v>-571.76174999999967</v>
      </c>
      <c r="AN14" s="23">
        <v>-368.20163961542914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-686.32804166666665</v>
      </c>
      <c r="AL15" s="23">
        <v>-652.76720833333331</v>
      </c>
      <c r="AM15" s="23">
        <v>-542.76720833333331</v>
      </c>
      <c r="AN15" s="23">
        <v>-339.20709794876279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-608.78316666666615</v>
      </c>
      <c r="AL16" s="23">
        <v>-608.78316666666615</v>
      </c>
      <c r="AM16" s="23">
        <v>-503.78316666666615</v>
      </c>
      <c r="AN16" s="23">
        <v>-300.22305628209563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-528.61549999999943</v>
      </c>
      <c r="AL17" s="23">
        <v>-528.61549999999943</v>
      </c>
      <c r="AM17" s="23">
        <v>-428.61549999999943</v>
      </c>
      <c r="AN17" s="23">
        <v>-225.05538961542891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-449.69783333333226</v>
      </c>
      <c r="AL18" s="23">
        <v>-449.69783333333226</v>
      </c>
      <c r="AM18" s="23">
        <v>-349.69783333333226</v>
      </c>
      <c r="AN18" s="23">
        <v>-146.13772294876173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-372.05016666666597</v>
      </c>
      <c r="AL19" s="23">
        <v>-372.05016666666597</v>
      </c>
      <c r="AM19" s="23">
        <v>-272.05016666666597</v>
      </c>
      <c r="AN19" s="23">
        <v>-68.490056282095452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-295.39249999999947</v>
      </c>
      <c r="AL20" s="23">
        <v>-295.39249999999947</v>
      </c>
      <c r="AM20" s="23">
        <v>-195.39249999999947</v>
      </c>
      <c r="AN20" s="23">
        <v>8.1676103845710486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-217.54483333333292</v>
      </c>
      <c r="AL21" s="23">
        <v>-217.54483333333292</v>
      </c>
      <c r="AM21" s="23">
        <v>-117.54483333333292</v>
      </c>
      <c r="AN21" s="23">
        <v>86.015277051237604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-140.73716666666633</v>
      </c>
      <c r="AL22" s="23">
        <v>-140.73716666666633</v>
      </c>
      <c r="AM22" s="23">
        <v>-40.737166666666326</v>
      </c>
      <c r="AN22" s="23">
        <v>162.8229437179042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-64.979499999999916</v>
      </c>
      <c r="AL23" s="23">
        <v>-64.979499999999916</v>
      </c>
      <c r="AM23" s="23">
        <v>35.020500000000084</v>
      </c>
      <c r="AN23" s="23">
        <v>238.5806103845706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9.7281666666672209</v>
      </c>
      <c r="AL24" s="23">
        <v>9.7281666666672209</v>
      </c>
      <c r="AM24" s="23">
        <v>109.72816666666722</v>
      </c>
      <c r="AN24" s="23">
        <v>313.28827705123774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87.585833333333994</v>
      </c>
      <c r="AL25" s="23">
        <v>87.585833333333994</v>
      </c>
      <c r="AM25" s="23">
        <v>187.58583333333399</v>
      </c>
      <c r="AN25" s="23">
        <v>391.14594371790452</v>
      </c>
    </row>
    <row r="26" spans="1:40" ht="20.25" x14ac:dyDescent="0.3">
      <c r="A26" s="7" t="s">
        <v>64</v>
      </c>
      <c r="B26" s="6">
        <f>V57</f>
        <v>4892.9000000000005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176.8435000000004</v>
      </c>
      <c r="AL26" s="23">
        <v>176.8435000000004</v>
      </c>
      <c r="AM26" s="23">
        <v>276.8435000000004</v>
      </c>
      <c r="AN26" s="23">
        <v>480.40361038457092</v>
      </c>
    </row>
    <row r="27" spans="1:40" ht="20.25" x14ac:dyDescent="0.3">
      <c r="A27" s="7" t="s">
        <v>62</v>
      </c>
      <c r="B27" s="6">
        <f>B26*12</f>
        <v>58714.8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282.02116666666689</v>
      </c>
      <c r="AL27" s="23">
        <v>282.02116666666689</v>
      </c>
      <c r="AM27" s="23">
        <v>382.02116666666689</v>
      </c>
      <c r="AN27" s="23">
        <v>585.58127705123741</v>
      </c>
    </row>
    <row r="28" spans="1:40" ht="20.25" x14ac:dyDescent="0.3">
      <c r="A28" s="7" t="s">
        <v>66</v>
      </c>
      <c r="B28" s="6">
        <f>B27/2080</f>
        <v>28.228269230769232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387.19883333333382</v>
      </c>
      <c r="AL28" s="23">
        <v>387.19883333333382</v>
      </c>
      <c r="AM28" s="23">
        <v>487.19883333333382</v>
      </c>
      <c r="AN28" s="23">
        <v>690.75894371790434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492.37650000000031</v>
      </c>
      <c r="AL29" s="23">
        <v>492.37650000000031</v>
      </c>
      <c r="AM29" s="23">
        <v>592.37650000000031</v>
      </c>
      <c r="AN29" s="23">
        <v>795.93661038457083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590.50833333333412</v>
      </c>
      <c r="AL30" s="23">
        <v>590.50833333333412</v>
      </c>
      <c r="AM30" s="23">
        <v>690.50833333333412</v>
      </c>
      <c r="AN30" s="23">
        <v>894.06844371790464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683.68433333333405</v>
      </c>
      <c r="AL31" s="23">
        <v>683.68433333333405</v>
      </c>
      <c r="AM31" s="23">
        <v>783.68433333333405</v>
      </c>
      <c r="AN31" s="23">
        <v>987.24444371790457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764.60216666666702</v>
      </c>
      <c r="AL32" s="23">
        <v>764.60216666666702</v>
      </c>
      <c r="AM32" s="23">
        <v>864.60216666666702</v>
      </c>
      <c r="AN32" s="23">
        <v>1068.1622770512377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837.61283333333404</v>
      </c>
      <c r="AL33" s="23">
        <v>837.61283333333404</v>
      </c>
      <c r="AM33" s="23">
        <v>937.61283333333404</v>
      </c>
      <c r="AN33" s="23">
        <v>1141.1729437179047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910.61400000000049</v>
      </c>
      <c r="AL34" s="23">
        <v>910.61400000000049</v>
      </c>
      <c r="AM34" s="23">
        <v>1010.6140000000005</v>
      </c>
      <c r="AN34" s="23">
        <v>1214.1741103845711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983.61516666666694</v>
      </c>
      <c r="AL35" s="23">
        <v>983.61516666666694</v>
      </c>
      <c r="AM35" s="23">
        <v>1083.6151666666669</v>
      </c>
      <c r="AN35" s="23">
        <v>1287.1752770512376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1056.625833333334</v>
      </c>
      <c r="AL36" s="23">
        <v>1056.625833333334</v>
      </c>
      <c r="AM36" s="23">
        <v>1156.625833333334</v>
      </c>
      <c r="AN36" s="23">
        <v>1360.1859437179046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1129.6270000000004</v>
      </c>
      <c r="AL37" s="23">
        <v>1129.6270000000004</v>
      </c>
      <c r="AM37" s="23">
        <v>1229.6270000000004</v>
      </c>
      <c r="AN37" s="23">
        <v>1433.187110384571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1202.6281666666669</v>
      </c>
      <c r="AL38" s="23">
        <v>1202.6281666666669</v>
      </c>
      <c r="AM38" s="23">
        <v>1302.6281666666669</v>
      </c>
      <c r="AN38" s="23">
        <v>1506.1882770512375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1275.6388333333339</v>
      </c>
      <c r="AL39" s="23">
        <v>1275.6388333333339</v>
      </c>
      <c r="AM39" s="23">
        <v>1375.6388333333339</v>
      </c>
      <c r="AN39" s="23">
        <v>1579.1989437179045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452.71999999999997</v>
      </c>
      <c r="AC48" s="23">
        <v>182.96766666666667</v>
      </c>
      <c r="AD48" s="23">
        <v>1233.5466666666666</v>
      </c>
      <c r="AE48" s="23">
        <v>9.7281666666672209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452.71999999999997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523</v>
      </c>
      <c r="V52" s="23">
        <f>$AE$48</f>
        <v>9.7281666666672209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875" customWidth="1"/>
    <col min="24" max="24" width="12.25" customWidth="1"/>
    <col min="29" max="29" width="12.75" customWidth="1"/>
    <col min="30" max="30" width="15.375" customWidth="1"/>
    <col min="31" max="31" width="12" customWidth="1"/>
    <col min="32" max="32" width="14" customWidth="1"/>
    <col min="33" max="34" width="16.875" customWidth="1"/>
  </cols>
  <sheetData>
    <row r="1" spans="1:40" s="3" customFormat="1" ht="129.75" customHeight="1" x14ac:dyDescent="0.45">
      <c r="A1" s="78" t="s">
        <v>700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771.60599999999999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-251.0307499999999</v>
      </c>
      <c r="AL11" s="23">
        <v>-71.454083333333216</v>
      </c>
      <c r="AM11" s="23">
        <v>58.545916666666784</v>
      </c>
      <c r="AN11" s="23">
        <v>262.10602705123733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771.60599999999999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-146.05429166666636</v>
      </c>
      <c r="AL12" s="23">
        <v>-2.9817916666663677</v>
      </c>
      <c r="AM12" s="23">
        <v>122.01820833333363</v>
      </c>
      <c r="AN12" s="23">
        <v>325.57831871790415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771.60599999999999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-75.158958333332521</v>
      </c>
      <c r="AL13" s="23">
        <v>31.41020833333414</v>
      </c>
      <c r="AM13" s="23">
        <v>151.41020833333414</v>
      </c>
      <c r="AN13" s="23">
        <v>354.97031871790466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771.60599999999999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-97.538750000000164</v>
      </c>
      <c r="AL14" s="23">
        <v>-27.473750000000166</v>
      </c>
      <c r="AM14" s="23">
        <v>87.526249999999834</v>
      </c>
      <c r="AN14" s="23">
        <v>291.08636038457036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771.60599999999999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-27.040041666667094</v>
      </c>
      <c r="AL15" s="23">
        <v>6.5207916666662413</v>
      </c>
      <c r="AM15" s="23">
        <v>116.52079166666624</v>
      </c>
      <c r="AN15" s="23">
        <v>320.08090205123676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771.60599999999999</v>
      </c>
      <c r="AE16" s="23">
        <v>511</v>
      </c>
      <c r="AF16" s="23">
        <v>108.03350000000002</v>
      </c>
      <c r="AG16" s="23">
        <v>302.95</v>
      </c>
      <c r="AH16" s="23">
        <v>346.94000000000005</v>
      </c>
      <c r="AI16" s="23">
        <v>138.68233333333333</v>
      </c>
      <c r="AJ16" s="23">
        <v>733.65333333333342</v>
      </c>
      <c r="AK16" s="23">
        <v>-48.565166666666755</v>
      </c>
      <c r="AL16" s="23">
        <v>-48.565166666666755</v>
      </c>
      <c r="AM16" s="23">
        <v>56.434833333333245</v>
      </c>
      <c r="AN16" s="23">
        <v>259.99494371790377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771.60599999999999</v>
      </c>
      <c r="AE17" s="23">
        <v>511</v>
      </c>
      <c r="AF17" s="23">
        <v>108.03350000000002</v>
      </c>
      <c r="AG17" s="23">
        <v>302.95</v>
      </c>
      <c r="AH17" s="23">
        <v>371.95000000000005</v>
      </c>
      <c r="AI17" s="23">
        <v>144.21800000000002</v>
      </c>
      <c r="AJ17" s="23">
        <v>796.13999999999987</v>
      </c>
      <c r="AK17" s="23">
        <v>31.602500000000418</v>
      </c>
      <c r="AL17" s="23">
        <v>31.602500000000418</v>
      </c>
      <c r="AM17" s="23">
        <v>131.60250000000042</v>
      </c>
      <c r="AN17" s="23">
        <v>335.16261038457094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771.60599999999999</v>
      </c>
      <c r="AE18" s="23">
        <v>511</v>
      </c>
      <c r="AF18" s="23">
        <v>108.03350000000002</v>
      </c>
      <c r="AG18" s="23">
        <v>302.95</v>
      </c>
      <c r="AH18" s="23">
        <v>398.21000000000004</v>
      </c>
      <c r="AI18" s="23">
        <v>149.7536666666667</v>
      </c>
      <c r="AJ18" s="23">
        <v>858.62666666666678</v>
      </c>
      <c r="AK18" s="23">
        <v>110.52016666666714</v>
      </c>
      <c r="AL18" s="23">
        <v>110.52016666666714</v>
      </c>
      <c r="AM18" s="23">
        <v>210.52016666666714</v>
      </c>
      <c r="AN18" s="23">
        <v>414.08027705123766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771.60599999999999</v>
      </c>
      <c r="AE19" s="23">
        <v>511</v>
      </c>
      <c r="AF19" s="23">
        <v>108.03350000000002</v>
      </c>
      <c r="AG19" s="23">
        <v>302.95</v>
      </c>
      <c r="AH19" s="23">
        <v>425.74</v>
      </c>
      <c r="AI19" s="23">
        <v>155.28933333333336</v>
      </c>
      <c r="AJ19" s="23">
        <v>921.11333333333346</v>
      </c>
      <c r="AK19" s="23">
        <v>188.16783333333387</v>
      </c>
      <c r="AL19" s="23">
        <v>188.16783333333387</v>
      </c>
      <c r="AM19" s="23">
        <v>288.16783333333387</v>
      </c>
      <c r="AN19" s="23">
        <v>491.7279437179044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771.60599999999999</v>
      </c>
      <c r="AE20" s="23">
        <v>511</v>
      </c>
      <c r="AF20" s="23">
        <v>108.03350000000002</v>
      </c>
      <c r="AG20" s="23">
        <v>302.95</v>
      </c>
      <c r="AH20" s="23">
        <v>454.26000000000005</v>
      </c>
      <c r="AI20" s="23">
        <v>160.82500000000002</v>
      </c>
      <c r="AJ20" s="23">
        <v>983.60000000000014</v>
      </c>
      <c r="AK20" s="23">
        <v>264.82549999999992</v>
      </c>
      <c r="AL20" s="23">
        <v>264.82549999999992</v>
      </c>
      <c r="AM20" s="23">
        <v>364.82549999999992</v>
      </c>
      <c r="AN20" s="23">
        <v>568.38561038457044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771.60599999999999</v>
      </c>
      <c r="AE21" s="23">
        <v>511</v>
      </c>
      <c r="AF21" s="23">
        <v>108.03350000000002</v>
      </c>
      <c r="AG21" s="23">
        <v>302.95</v>
      </c>
      <c r="AH21" s="23">
        <v>481.59000000000003</v>
      </c>
      <c r="AI21" s="23">
        <v>166.3606666666667</v>
      </c>
      <c r="AJ21" s="23">
        <v>1046.0866666666666</v>
      </c>
      <c r="AK21" s="23">
        <v>342.67316666666693</v>
      </c>
      <c r="AL21" s="23">
        <v>342.67316666666693</v>
      </c>
      <c r="AM21" s="23">
        <v>442.67316666666693</v>
      </c>
      <c r="AN21" s="23">
        <v>646.23327705123745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771.60599999999999</v>
      </c>
      <c r="AE22" s="23">
        <v>511</v>
      </c>
      <c r="AF22" s="23">
        <v>108.03350000000002</v>
      </c>
      <c r="AG22" s="23">
        <v>302.95</v>
      </c>
      <c r="AH22" s="23">
        <v>509.96000000000004</v>
      </c>
      <c r="AI22" s="23">
        <v>171.89633333333336</v>
      </c>
      <c r="AJ22" s="23">
        <v>1108.5733333333333</v>
      </c>
      <c r="AK22" s="23">
        <v>419.48083333333352</v>
      </c>
      <c r="AL22" s="23">
        <v>419.48083333333352</v>
      </c>
      <c r="AM22" s="23">
        <v>519.48083333333352</v>
      </c>
      <c r="AN22" s="23">
        <v>723.04094371790404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771.60599999999999</v>
      </c>
      <c r="AE23" s="23">
        <v>511</v>
      </c>
      <c r="AF23" s="23">
        <v>108.03350000000002</v>
      </c>
      <c r="AG23" s="23">
        <v>302.95</v>
      </c>
      <c r="AH23" s="23">
        <v>539.38000000000011</v>
      </c>
      <c r="AI23" s="23">
        <v>177.43200000000002</v>
      </c>
      <c r="AJ23" s="23">
        <v>1171.06</v>
      </c>
      <c r="AK23" s="23">
        <v>495.23849999999993</v>
      </c>
      <c r="AL23" s="23">
        <v>495.23849999999993</v>
      </c>
      <c r="AM23" s="23">
        <v>595.23849999999993</v>
      </c>
      <c r="AN23" s="23">
        <v>798.79861038457045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771.60599999999999</v>
      </c>
      <c r="AE24" s="23">
        <v>511</v>
      </c>
      <c r="AF24" s="23">
        <v>108.03350000000002</v>
      </c>
      <c r="AG24" s="23">
        <v>302.95</v>
      </c>
      <c r="AH24" s="23">
        <v>569.85</v>
      </c>
      <c r="AI24" s="23">
        <v>182.96766666666667</v>
      </c>
      <c r="AJ24" s="23">
        <v>1233.5466666666666</v>
      </c>
      <c r="AK24" s="23">
        <v>569.94616666666616</v>
      </c>
      <c r="AL24" s="23">
        <v>569.94616666666616</v>
      </c>
      <c r="AM24" s="23">
        <v>669.94616666666616</v>
      </c>
      <c r="AN24" s="23">
        <v>873.50627705123668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771.60599999999999</v>
      </c>
      <c r="AE25" s="23">
        <v>511</v>
      </c>
      <c r="AF25" s="23">
        <v>108.03350000000002</v>
      </c>
      <c r="AG25" s="23">
        <v>302.95</v>
      </c>
      <c r="AH25" s="23">
        <v>597.17000000000007</v>
      </c>
      <c r="AI25" s="23">
        <v>188.50333333333336</v>
      </c>
      <c r="AJ25" s="23">
        <v>1296.0333333333333</v>
      </c>
      <c r="AK25" s="23">
        <v>647.80383333333339</v>
      </c>
      <c r="AL25" s="23">
        <v>647.80383333333339</v>
      </c>
      <c r="AM25" s="23">
        <v>747.80383333333339</v>
      </c>
      <c r="AN25" s="23">
        <v>951.36394371790391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771.60599999999999</v>
      </c>
      <c r="AE26" s="23">
        <v>511</v>
      </c>
      <c r="AF26" s="23">
        <v>108.03350000000002</v>
      </c>
      <c r="AG26" s="23">
        <v>302.95</v>
      </c>
      <c r="AH26" s="23">
        <v>613.74</v>
      </c>
      <c r="AI26" s="23">
        <v>194.03900000000002</v>
      </c>
      <c r="AJ26" s="23">
        <v>1358.52</v>
      </c>
      <c r="AK26" s="23">
        <v>736.41150000000016</v>
      </c>
      <c r="AL26" s="23">
        <v>736.41150000000016</v>
      </c>
      <c r="AM26" s="23">
        <v>836.41150000000016</v>
      </c>
      <c r="AN26" s="23">
        <v>1039.9716103845708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771.60599999999999</v>
      </c>
      <c r="AE27" s="23">
        <v>511</v>
      </c>
      <c r="AF27" s="23">
        <v>108.03350000000002</v>
      </c>
      <c r="AG27" s="23">
        <v>302.95</v>
      </c>
      <c r="AH27" s="23">
        <v>630.31000000000006</v>
      </c>
      <c r="AI27" s="23">
        <v>199.57466666666667</v>
      </c>
      <c r="AJ27" s="23">
        <v>1421.0066666666667</v>
      </c>
      <c r="AK27" s="23">
        <v>825.01916666666648</v>
      </c>
      <c r="AL27" s="23">
        <v>825.01916666666648</v>
      </c>
      <c r="AM27" s="23">
        <v>925.01916666666648</v>
      </c>
      <c r="AN27" s="23">
        <v>1128.5792770512371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771.60599999999999</v>
      </c>
      <c r="AE28" s="23">
        <v>511</v>
      </c>
      <c r="AF28" s="23">
        <v>108.03350000000002</v>
      </c>
      <c r="AG28" s="23">
        <v>302.95</v>
      </c>
      <c r="AH28" s="23">
        <v>651.70000000000005</v>
      </c>
      <c r="AI28" s="23">
        <v>205.11033333333336</v>
      </c>
      <c r="AJ28" s="23">
        <v>1483.4933333333331</v>
      </c>
      <c r="AK28" s="23">
        <v>908.80683333333354</v>
      </c>
      <c r="AL28" s="23">
        <v>908.80683333333354</v>
      </c>
      <c r="AM28" s="23">
        <v>1008.8068333333335</v>
      </c>
      <c r="AN28" s="23">
        <v>1212.3669437179042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771.60599999999999</v>
      </c>
      <c r="AE29" s="23">
        <v>511</v>
      </c>
      <c r="AF29" s="23">
        <v>108.03350000000002</v>
      </c>
      <c r="AG29" s="23">
        <v>302.95</v>
      </c>
      <c r="AH29" s="23">
        <v>651.70000000000005</v>
      </c>
      <c r="AI29" s="23">
        <v>210.64600000000002</v>
      </c>
      <c r="AJ29" s="23">
        <v>1545.98</v>
      </c>
      <c r="AK29" s="23">
        <v>1013.9845</v>
      </c>
      <c r="AL29" s="23">
        <v>1013.9845</v>
      </c>
      <c r="AM29" s="23">
        <v>1113.9845</v>
      </c>
      <c r="AN29" s="23">
        <v>1317.5446103845707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771.60599999999999</v>
      </c>
      <c r="AE30" s="23">
        <v>511</v>
      </c>
      <c r="AF30" s="23">
        <v>108.03350000000002</v>
      </c>
      <c r="AG30" s="23">
        <v>302.95</v>
      </c>
      <c r="AH30" s="23">
        <v>651.70000000000005</v>
      </c>
      <c r="AI30" s="23">
        <v>215.81083333333336</v>
      </c>
      <c r="AJ30" s="23">
        <v>1615.8833333333334</v>
      </c>
      <c r="AK30" s="23">
        <v>1112.1163333333338</v>
      </c>
      <c r="AL30" s="23">
        <v>1112.1163333333338</v>
      </c>
      <c r="AM30" s="23">
        <v>1212.1163333333338</v>
      </c>
      <c r="AN30" s="23">
        <v>1415.6764437179045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771.60599999999999</v>
      </c>
      <c r="AE31" s="23">
        <v>511</v>
      </c>
      <c r="AF31" s="23">
        <v>108.03350000000002</v>
      </c>
      <c r="AG31" s="23">
        <v>302.95</v>
      </c>
      <c r="AH31" s="23">
        <v>651.70000000000005</v>
      </c>
      <c r="AI31" s="23">
        <v>220.71483333333336</v>
      </c>
      <c r="AJ31" s="23">
        <v>1695.7033333333334</v>
      </c>
      <c r="AK31" s="23">
        <v>1205.2923333333338</v>
      </c>
      <c r="AL31" s="23">
        <v>1205.2923333333338</v>
      </c>
      <c r="AM31" s="23">
        <v>1305.2923333333338</v>
      </c>
      <c r="AN31" s="23">
        <v>1508.8524437179044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771.60599999999999</v>
      </c>
      <c r="AE32" s="23">
        <v>511</v>
      </c>
      <c r="AF32" s="23">
        <v>108.03350000000002</v>
      </c>
      <c r="AG32" s="23">
        <v>302.95</v>
      </c>
      <c r="AH32" s="23">
        <v>651.70000000000005</v>
      </c>
      <c r="AI32" s="23">
        <v>224.97366666666667</v>
      </c>
      <c r="AJ32" s="23">
        <v>1783.8566666666666</v>
      </c>
      <c r="AK32" s="23">
        <v>1286.2101666666667</v>
      </c>
      <c r="AL32" s="23">
        <v>1286.2101666666667</v>
      </c>
      <c r="AM32" s="23">
        <v>1386.2101666666667</v>
      </c>
      <c r="AN32" s="23">
        <v>1589.7702770512374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771.60599999999999</v>
      </c>
      <c r="AE33" s="23">
        <v>511</v>
      </c>
      <c r="AF33" s="23">
        <v>108.03350000000002</v>
      </c>
      <c r="AG33" s="23">
        <v>302.95</v>
      </c>
      <c r="AH33" s="23">
        <v>651.70000000000005</v>
      </c>
      <c r="AI33" s="23">
        <v>228.81633333333335</v>
      </c>
      <c r="AJ33" s="23">
        <v>1880.3433333333332</v>
      </c>
      <c r="AK33" s="23">
        <v>1359.2208333333338</v>
      </c>
      <c r="AL33" s="23">
        <v>1359.2208333333338</v>
      </c>
      <c r="AM33" s="23">
        <v>1459.2208333333338</v>
      </c>
      <c r="AN33" s="23">
        <v>1662.7809437179044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771.60599999999999</v>
      </c>
      <c r="AE34" s="23">
        <v>511</v>
      </c>
      <c r="AF34" s="23">
        <v>108.03350000000002</v>
      </c>
      <c r="AG34" s="23">
        <v>302.95</v>
      </c>
      <c r="AH34" s="23">
        <v>651.70000000000005</v>
      </c>
      <c r="AI34" s="23">
        <v>232.6585</v>
      </c>
      <c r="AJ34" s="23">
        <v>1976.83</v>
      </c>
      <c r="AK34" s="23">
        <v>1432.2220000000002</v>
      </c>
      <c r="AL34" s="23">
        <v>1432.2220000000002</v>
      </c>
      <c r="AM34" s="23">
        <v>1532.2220000000002</v>
      </c>
      <c r="AN34" s="23">
        <v>1735.7821103845708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771.60599999999999</v>
      </c>
      <c r="AE35" s="23">
        <v>511</v>
      </c>
      <c r="AF35" s="23">
        <v>108.03350000000002</v>
      </c>
      <c r="AG35" s="23">
        <v>302.95</v>
      </c>
      <c r="AH35" s="23">
        <v>651.70000000000005</v>
      </c>
      <c r="AI35" s="23">
        <v>236.50066666666669</v>
      </c>
      <c r="AJ35" s="23">
        <v>2073.3166666666666</v>
      </c>
      <c r="AK35" s="23">
        <v>1505.2231666666667</v>
      </c>
      <c r="AL35" s="23">
        <v>1505.2231666666667</v>
      </c>
      <c r="AM35" s="23">
        <v>1605.2231666666667</v>
      </c>
      <c r="AN35" s="23">
        <v>1808.7832770512373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771.60599999999999</v>
      </c>
      <c r="AE36" s="23">
        <v>511</v>
      </c>
      <c r="AF36" s="23">
        <v>108.03350000000002</v>
      </c>
      <c r="AG36" s="23">
        <v>302.95</v>
      </c>
      <c r="AH36" s="23">
        <v>651.70000000000005</v>
      </c>
      <c r="AI36" s="23">
        <v>240.34333333333336</v>
      </c>
      <c r="AJ36" s="23">
        <v>2169.8033333333333</v>
      </c>
      <c r="AK36" s="23">
        <v>1578.2338333333337</v>
      </c>
      <c r="AL36" s="23">
        <v>1578.2338333333337</v>
      </c>
      <c r="AM36" s="23">
        <v>1678.2338333333337</v>
      </c>
      <c r="AN36" s="23">
        <v>1881.7939437179043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771.60599999999999</v>
      </c>
      <c r="AE37" s="23">
        <v>511</v>
      </c>
      <c r="AF37" s="23">
        <v>108.03350000000002</v>
      </c>
      <c r="AG37" s="23">
        <v>302.95</v>
      </c>
      <c r="AH37" s="23">
        <v>651.70000000000005</v>
      </c>
      <c r="AI37" s="23">
        <v>244.18550000000002</v>
      </c>
      <c r="AJ37" s="23">
        <v>2266.29</v>
      </c>
      <c r="AK37" s="23">
        <v>1651.2350000000001</v>
      </c>
      <c r="AL37" s="23">
        <v>1651.2350000000001</v>
      </c>
      <c r="AM37" s="23">
        <v>1751.2350000000001</v>
      </c>
      <c r="AN37" s="23">
        <v>1954.7951103845708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771.60599999999999</v>
      </c>
      <c r="AE38" s="23">
        <v>511</v>
      </c>
      <c r="AF38" s="23">
        <v>108.03350000000002</v>
      </c>
      <c r="AG38" s="23">
        <v>302.95</v>
      </c>
      <c r="AH38" s="23">
        <v>651.70000000000005</v>
      </c>
      <c r="AI38" s="23">
        <v>248.02766666666668</v>
      </c>
      <c r="AJ38" s="23">
        <v>2362.7766666666666</v>
      </c>
      <c r="AK38" s="23">
        <v>1724.2361666666666</v>
      </c>
      <c r="AL38" s="23">
        <v>1724.2361666666666</v>
      </c>
      <c r="AM38" s="23">
        <v>1824.2361666666666</v>
      </c>
      <c r="AN38" s="23">
        <v>2027.7962770512372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771.60599999999999</v>
      </c>
      <c r="AE39" s="23">
        <v>511</v>
      </c>
      <c r="AF39" s="23">
        <v>108.03350000000002</v>
      </c>
      <c r="AG39" s="23">
        <v>302.95</v>
      </c>
      <c r="AH39" s="23">
        <v>651.70000000000005</v>
      </c>
      <c r="AI39" s="23">
        <v>251.87033333333335</v>
      </c>
      <c r="AJ39" s="23">
        <v>2459.2633333333333</v>
      </c>
      <c r="AK39" s="23">
        <v>1797.2468333333336</v>
      </c>
      <c r="AL39" s="23">
        <v>1797.2468333333336</v>
      </c>
      <c r="AM39" s="23">
        <v>1897.2468333333336</v>
      </c>
      <c r="AN39" s="23">
        <v>2100.8069437179042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771.60599999999999</v>
      </c>
      <c r="Y48" s="23">
        <v>511</v>
      </c>
      <c r="Z48" s="23">
        <v>108.03350000000002</v>
      </c>
      <c r="AA48" s="23">
        <v>302.95</v>
      </c>
      <c r="AB48" s="23">
        <v>371.95000000000005</v>
      </c>
      <c r="AC48" s="23">
        <v>144.21800000000002</v>
      </c>
      <c r="AD48" s="23">
        <v>796.13999999999987</v>
      </c>
      <c r="AE48" s="23">
        <v>31.602500000000418</v>
      </c>
      <c r="AF48" s="26"/>
      <c r="AG48" s="26"/>
      <c r="AH48" s="26"/>
    </row>
    <row r="49" spans="21:34" ht="17.25" x14ac:dyDescent="0.3">
      <c r="U49" s="26" t="s">
        <v>701</v>
      </c>
      <c r="V49" s="23">
        <f>$AB$48</f>
        <v>371.95000000000005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702</v>
      </c>
      <c r="V50" s="23">
        <f>$X$48</f>
        <v>771.60599999999999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683</v>
      </c>
      <c r="V52" s="23">
        <f>$AE$48</f>
        <v>31.602500000000418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75" customWidth="1"/>
    <col min="30" max="30" width="13.6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125" customWidth="1"/>
  </cols>
  <sheetData>
    <row r="1" spans="1:40" s="51" customFormat="1" ht="129.75" customHeight="1" x14ac:dyDescent="0.45">
      <c r="A1" s="78" t="s">
        <v>847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52.509999999999991</v>
      </c>
      <c r="AI4" s="23">
        <v>90.125250000000008</v>
      </c>
      <c r="AJ4" s="23">
        <v>109.39500000000001</v>
      </c>
      <c r="AK4" s="23">
        <v>493.02327083333353</v>
      </c>
      <c r="AL4" s="23">
        <v>928.12827083333354</v>
      </c>
      <c r="AM4" s="23">
        <v>928.12827083333354</v>
      </c>
      <c r="AN4" s="23">
        <v>1028.1282708333335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73.03</v>
      </c>
      <c r="AI5" s="23">
        <v>96.17225000000002</v>
      </c>
      <c r="AJ5" s="23">
        <v>122.65500000000002</v>
      </c>
      <c r="AK5" s="23">
        <v>471.32422916666678</v>
      </c>
      <c r="AL5" s="23">
        <v>869.92506250000019</v>
      </c>
      <c r="AM5" s="23">
        <v>869.92506250000019</v>
      </c>
      <c r="AN5" s="23">
        <v>969.92506250000019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1531.5210000000002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-1322.80375</v>
      </c>
      <c r="AL14" s="23">
        <v>-1252.73875</v>
      </c>
      <c r="AM14" s="23">
        <v>-1137.73875</v>
      </c>
      <c r="AN14" s="23">
        <v>-934.17863961542946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1531.5210000000002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-1252.3050416666665</v>
      </c>
      <c r="AL15" s="23">
        <v>-1218.7442083333331</v>
      </c>
      <c r="AM15" s="23">
        <v>-1108.7442083333331</v>
      </c>
      <c r="AN15" s="23">
        <v>-905.18409794876254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1531.5210000000002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-1156.9601666666667</v>
      </c>
      <c r="AL16" s="23">
        <v>-1156.9601666666667</v>
      </c>
      <c r="AM16" s="23">
        <v>-1051.9601666666667</v>
      </c>
      <c r="AN16" s="23">
        <v>-848.40005628209622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1531.5210000000002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-1076.7924999999996</v>
      </c>
      <c r="AL17" s="23">
        <v>-1076.7924999999996</v>
      </c>
      <c r="AM17" s="23">
        <v>-976.79249999999956</v>
      </c>
      <c r="AN17" s="23">
        <v>-773.23238961542904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1531.5210000000002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-997.87483333333284</v>
      </c>
      <c r="AL18" s="23">
        <v>-997.87483333333284</v>
      </c>
      <c r="AM18" s="23">
        <v>-897.87483333333284</v>
      </c>
      <c r="AN18" s="23">
        <v>-694.31472294876232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1531.5210000000002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-920.22716666666656</v>
      </c>
      <c r="AL19" s="23">
        <v>-920.22716666666656</v>
      </c>
      <c r="AM19" s="23">
        <v>-820.22716666666656</v>
      </c>
      <c r="AN19" s="23">
        <v>-616.66705628209604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1531.5210000000002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-843.56949999999961</v>
      </c>
      <c r="AL20" s="23">
        <v>-843.56949999999961</v>
      </c>
      <c r="AM20" s="23">
        <v>-743.56949999999961</v>
      </c>
      <c r="AN20" s="23">
        <v>-540.00938961542909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1531.5210000000002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-765.72183333333351</v>
      </c>
      <c r="AL21" s="23">
        <v>-765.72183333333351</v>
      </c>
      <c r="AM21" s="23">
        <v>-665.72183333333351</v>
      </c>
      <c r="AN21" s="23">
        <v>-462.16172294876299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1531.5210000000002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-688.91416666666692</v>
      </c>
      <c r="AL22" s="23">
        <v>-688.91416666666692</v>
      </c>
      <c r="AM22" s="23">
        <v>-588.91416666666692</v>
      </c>
      <c r="AN22" s="23">
        <v>-385.35405628209639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1531.5210000000002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-613.15650000000051</v>
      </c>
      <c r="AL23" s="23">
        <v>-613.15650000000051</v>
      </c>
      <c r="AM23" s="23">
        <v>-513.15650000000051</v>
      </c>
      <c r="AN23" s="23">
        <v>-309.59638961542998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1531.5210000000002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-538.44883333333337</v>
      </c>
      <c r="AL24" s="23">
        <v>-538.44883333333337</v>
      </c>
      <c r="AM24" s="23">
        <v>-438.44883333333337</v>
      </c>
      <c r="AN24" s="23">
        <v>-234.88872294876285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1531.5210000000002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-460.5911666666666</v>
      </c>
      <c r="AL25" s="23">
        <v>-460.5911666666666</v>
      </c>
      <c r="AM25" s="23">
        <v>-360.5911666666666</v>
      </c>
      <c r="AN25" s="23">
        <v>-157.03105628209607</v>
      </c>
    </row>
    <row r="26" spans="1:40" ht="20.25" x14ac:dyDescent="0.3">
      <c r="A26" s="7" t="s">
        <v>64</v>
      </c>
      <c r="B26" s="6">
        <f>V57</f>
        <v>5932.1000000000013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1531.5210000000002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-371.98349999999982</v>
      </c>
      <c r="AL26" s="23">
        <v>-371.98349999999982</v>
      </c>
      <c r="AM26" s="23">
        <v>-271.98349999999982</v>
      </c>
      <c r="AN26" s="23">
        <v>-68.423389615429301</v>
      </c>
    </row>
    <row r="27" spans="1:40" ht="20.25" x14ac:dyDescent="0.3">
      <c r="A27" s="7" t="s">
        <v>62</v>
      </c>
      <c r="B27" s="6">
        <f>B26*12</f>
        <v>71185.200000000012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1531.5210000000002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-283.37583333333305</v>
      </c>
      <c r="AL27" s="23">
        <v>-283.37583333333305</v>
      </c>
      <c r="AM27" s="23">
        <v>-183.37583333333305</v>
      </c>
      <c r="AN27" s="23">
        <v>20.184277051237473</v>
      </c>
    </row>
    <row r="28" spans="1:40" ht="20.25" x14ac:dyDescent="0.3">
      <c r="A28" s="7" t="s">
        <v>66</v>
      </c>
      <c r="B28" s="6">
        <f>B27/2080</f>
        <v>34.223653846153852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1531.5210000000002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-200.49816666666629</v>
      </c>
      <c r="AL28" s="23">
        <v>-200.49816666666629</v>
      </c>
      <c r="AM28" s="23">
        <v>-100.49816666666629</v>
      </c>
      <c r="AN28" s="23">
        <v>103.06194371790423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1531.5210000000002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-95.320499999999811</v>
      </c>
      <c r="AL29" s="23">
        <v>-95.320499999999811</v>
      </c>
      <c r="AM29" s="23">
        <v>4.6795000000001892</v>
      </c>
      <c r="AN29" s="23">
        <v>208.23961038457071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1531.5210000000002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2.8113333333340051</v>
      </c>
      <c r="AL30" s="23">
        <v>2.8113333333340051</v>
      </c>
      <c r="AM30" s="23">
        <v>102.81133333333401</v>
      </c>
      <c r="AN30" s="23">
        <v>306.37144371790453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1531.5210000000002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95.987333333333481</v>
      </c>
      <c r="AL31" s="23">
        <v>95.987333333333481</v>
      </c>
      <c r="AM31" s="23">
        <v>195.98733333333348</v>
      </c>
      <c r="AN31" s="23">
        <v>399.547443717904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1531.5210000000002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176.90516666666645</v>
      </c>
      <c r="AL32" s="23">
        <v>176.90516666666645</v>
      </c>
      <c r="AM32" s="23">
        <v>276.90516666666645</v>
      </c>
      <c r="AN32" s="23">
        <v>480.46527705123697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1531.5210000000002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249.91583333333347</v>
      </c>
      <c r="AL33" s="23">
        <v>249.91583333333347</v>
      </c>
      <c r="AM33" s="23">
        <v>349.91583333333347</v>
      </c>
      <c r="AN33" s="23">
        <v>553.47594371790399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1531.5210000000002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322.91699999999946</v>
      </c>
      <c r="AL34" s="23">
        <v>322.91699999999946</v>
      </c>
      <c r="AM34" s="23">
        <v>422.91699999999946</v>
      </c>
      <c r="AN34" s="23">
        <v>626.47711038456998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1531.5210000000002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395.91816666666637</v>
      </c>
      <c r="AL35" s="23">
        <v>395.91816666666637</v>
      </c>
      <c r="AM35" s="23">
        <v>495.91816666666637</v>
      </c>
      <c r="AN35" s="23">
        <v>699.47827705123689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1531.5210000000002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468.92883333333339</v>
      </c>
      <c r="AL36" s="23">
        <v>468.92883333333339</v>
      </c>
      <c r="AM36" s="23">
        <v>568.92883333333339</v>
      </c>
      <c r="AN36" s="23">
        <v>772.48894371790391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1531.5210000000002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541.93000000000029</v>
      </c>
      <c r="AL37" s="23">
        <v>541.93000000000029</v>
      </c>
      <c r="AM37" s="23">
        <v>641.93000000000029</v>
      </c>
      <c r="AN37" s="23">
        <v>845.49011038457081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1531.5210000000002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614.93116666666629</v>
      </c>
      <c r="AL38" s="23">
        <v>614.93116666666629</v>
      </c>
      <c r="AM38" s="23">
        <v>714.93116666666629</v>
      </c>
      <c r="AN38" s="23">
        <v>918.49127705123681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1531.5210000000002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687.94183333333331</v>
      </c>
      <c r="AL39" s="23">
        <v>687.94183333333331</v>
      </c>
      <c r="AM39" s="23">
        <v>787.94183333333331</v>
      </c>
      <c r="AN39" s="23">
        <v>991.50194371790383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1531.5210000000002</v>
      </c>
      <c r="Y48" s="23">
        <v>511</v>
      </c>
      <c r="Z48" s="23">
        <v>108.03350000000002</v>
      </c>
      <c r="AA48" s="23">
        <v>302.95</v>
      </c>
      <c r="AB48" s="23">
        <v>537.09</v>
      </c>
      <c r="AC48" s="23">
        <v>215.81083333333336</v>
      </c>
      <c r="AD48" s="23">
        <v>1615.8833333333334</v>
      </c>
      <c r="AE48" s="23">
        <v>2.8113333333340051</v>
      </c>
      <c r="AF48" s="26"/>
      <c r="AG48" s="26"/>
      <c r="AH48" s="26"/>
    </row>
    <row r="49" spans="21:34" ht="17.25" x14ac:dyDescent="0.3">
      <c r="U49" s="26" t="s">
        <v>575</v>
      </c>
      <c r="V49" s="23">
        <f>$AB$48</f>
        <v>537.09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848</v>
      </c>
      <c r="V50" s="23">
        <f>$X$48</f>
        <v>1531.5210000000002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583</v>
      </c>
      <c r="V51" s="23">
        <f>$AC$48</f>
        <v>215.81083333333336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714</v>
      </c>
      <c r="V52" s="23">
        <f>$AE$48</f>
        <v>2.8113333333340051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585</v>
      </c>
      <c r="V55" s="23">
        <f>$AD$48</f>
        <v>1615.8833333333334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5932.1000000000013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46" customFormat="1" ht="129.75" customHeight="1" x14ac:dyDescent="0.45">
      <c r="A1" s="78" t="s">
        <v>743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51.519999999999982</v>
      </c>
      <c r="AI4" s="23">
        <v>90.125250000000008</v>
      </c>
      <c r="AJ4" s="23">
        <v>109.39500000000001</v>
      </c>
      <c r="AK4" s="23">
        <v>494.01327083333354</v>
      </c>
      <c r="AL4" s="23">
        <v>929.11827083333355</v>
      </c>
      <c r="AM4" s="23">
        <v>929.11827083333355</v>
      </c>
      <c r="AN4" s="23">
        <v>1029.1182708333336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72.039999999999964</v>
      </c>
      <c r="AI5" s="23">
        <v>96.17225000000002</v>
      </c>
      <c r="AJ5" s="23">
        <v>122.65500000000002</v>
      </c>
      <c r="AK5" s="23">
        <v>472.31422916666679</v>
      </c>
      <c r="AL5" s="23">
        <v>870.9150625000002</v>
      </c>
      <c r="AM5" s="23">
        <v>870.9150625000002</v>
      </c>
      <c r="AN5" s="23">
        <v>970.9150625000002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94.659999999999968</v>
      </c>
      <c r="AI6" s="23">
        <v>89.475500000000011</v>
      </c>
      <c r="AJ6" s="23">
        <v>189.79</v>
      </c>
      <c r="AK6" s="23">
        <v>309.78605021796216</v>
      </c>
      <c r="AL6" s="23">
        <v>671.88271688462873</v>
      </c>
      <c r="AM6" s="23">
        <v>704.90329688462873</v>
      </c>
      <c r="AN6" s="23">
        <v>908.46340726919925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120.11999999999998</v>
      </c>
      <c r="AI7" s="23">
        <v>94.670083333333338</v>
      </c>
      <c r="AJ7" s="23">
        <v>212.09833333333333</v>
      </c>
      <c r="AK7" s="23">
        <v>274.5402377179621</v>
      </c>
      <c r="AL7" s="23">
        <v>600.13273771796207</v>
      </c>
      <c r="AM7" s="23">
        <v>635.20573771796205</v>
      </c>
      <c r="AN7" s="23">
        <v>838.76584810253257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144.51</v>
      </c>
      <c r="AI8" s="23">
        <v>100.76875</v>
      </c>
      <c r="AJ8" s="23">
        <v>235.32499999999999</v>
      </c>
      <c r="AK8" s="23">
        <v>255.32848771796193</v>
      </c>
      <c r="AL8" s="23">
        <v>544.41765438462858</v>
      </c>
      <c r="AM8" s="23">
        <v>587.48816438462859</v>
      </c>
      <c r="AN8" s="23">
        <v>791.04827476919911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169.47999999999996</v>
      </c>
      <c r="AI9" s="23">
        <v>101.81741666666667</v>
      </c>
      <c r="AJ9" s="23">
        <v>258.55166666666668</v>
      </c>
      <c r="AK9" s="23">
        <v>42.920258551295319</v>
      </c>
      <c r="AL9" s="23">
        <v>295.50525855129536</v>
      </c>
      <c r="AM9" s="23">
        <v>340.48529855129539</v>
      </c>
      <c r="AN9" s="23">
        <v>544.04540893586591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198.95999999999998</v>
      </c>
      <c r="AI10" s="23">
        <v>109.31608333333334</v>
      </c>
      <c r="AJ10" s="23">
        <v>281.77833333333336</v>
      </c>
      <c r="AK10" s="23">
        <v>92.703529384628837</v>
      </c>
      <c r="AL10" s="23">
        <v>308.78436271796215</v>
      </c>
      <c r="AM10" s="23">
        <v>355.43145271796215</v>
      </c>
      <c r="AN10" s="23">
        <v>558.99156310253261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226.72999999999996</v>
      </c>
      <c r="AI11" s="23">
        <v>116.81475</v>
      </c>
      <c r="AJ11" s="23">
        <v>305.00500000000005</v>
      </c>
      <c r="AK11" s="23">
        <v>117.78380021796238</v>
      </c>
      <c r="AL11" s="23">
        <v>297.36046688462909</v>
      </c>
      <c r="AM11" s="23">
        <v>352.29950688462907</v>
      </c>
      <c r="AN11" s="23">
        <v>555.85961726919959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910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256.28999999999996</v>
      </c>
      <c r="AI12" s="23">
        <v>123.67245833333334</v>
      </c>
      <c r="AJ12" s="23">
        <v>341.05083333333334</v>
      </c>
      <c r="AK12" s="23">
        <v>101.0767083333335</v>
      </c>
      <c r="AL12" s="23">
        <v>244.14920833333349</v>
      </c>
      <c r="AM12" s="23">
        <v>307.47545833333351</v>
      </c>
      <c r="AN12" s="23">
        <v>511.03556871790403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910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259.02999999999997</v>
      </c>
      <c r="AI13" s="23">
        <v>127.40379166666669</v>
      </c>
      <c r="AJ13" s="23">
        <v>439.62416666666661</v>
      </c>
      <c r="AK13" s="23">
        <v>153.64404166666691</v>
      </c>
      <c r="AL13" s="23">
        <v>260.21320833333357</v>
      </c>
      <c r="AM13" s="23">
        <v>321.00640833333358</v>
      </c>
      <c r="AN13" s="23">
        <v>524.56651871790405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910</v>
      </c>
      <c r="AD14" s="23">
        <v>1038.1608000000001</v>
      </c>
      <c r="AE14" s="23">
        <v>511</v>
      </c>
      <c r="AF14" s="23">
        <v>108.03350000000002</v>
      </c>
      <c r="AG14" s="23">
        <v>302.95</v>
      </c>
      <c r="AH14" s="23">
        <v>259.02999999999997</v>
      </c>
      <c r="AI14" s="23">
        <v>131.11425</v>
      </c>
      <c r="AJ14" s="23">
        <v>538.61500000000001</v>
      </c>
      <c r="AK14" s="23">
        <v>-638.0035499999999</v>
      </c>
      <c r="AL14" s="23">
        <v>-567.93854999999985</v>
      </c>
      <c r="AM14" s="23">
        <v>-452.93854999999985</v>
      </c>
      <c r="AN14" s="23">
        <v>-249.37843961542933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910</v>
      </c>
      <c r="AD15" s="23">
        <v>1038.1608000000001</v>
      </c>
      <c r="AE15" s="23">
        <v>511</v>
      </c>
      <c r="AF15" s="23">
        <v>108.03350000000002</v>
      </c>
      <c r="AG15" s="23">
        <v>302.95</v>
      </c>
      <c r="AH15" s="23">
        <v>259.02999999999997</v>
      </c>
      <c r="AI15" s="23">
        <v>134.82470833333332</v>
      </c>
      <c r="AJ15" s="23">
        <v>637.60583333333329</v>
      </c>
      <c r="AK15" s="23">
        <v>-567.50484166666683</v>
      </c>
      <c r="AL15" s="23">
        <v>-533.9440083333335</v>
      </c>
      <c r="AM15" s="23">
        <v>-423.9440083333335</v>
      </c>
      <c r="AN15" s="23">
        <v>-220.38389794876298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910</v>
      </c>
      <c r="AD16" s="23">
        <v>1038.1608000000001</v>
      </c>
      <c r="AE16" s="23">
        <v>511</v>
      </c>
      <c r="AF16" s="23">
        <v>108.03350000000002</v>
      </c>
      <c r="AG16" s="23">
        <v>302.95</v>
      </c>
      <c r="AH16" s="23">
        <v>358.71999999999997</v>
      </c>
      <c r="AI16" s="23">
        <v>138.68233333333333</v>
      </c>
      <c r="AJ16" s="23">
        <v>733.65333333333342</v>
      </c>
      <c r="AK16" s="23">
        <v>-593.89996666666639</v>
      </c>
      <c r="AL16" s="23">
        <v>-593.89996666666639</v>
      </c>
      <c r="AM16" s="23">
        <v>-488.89996666666639</v>
      </c>
      <c r="AN16" s="23">
        <v>-285.33985628209587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910</v>
      </c>
      <c r="AD17" s="23">
        <v>1038.1608000000001</v>
      </c>
      <c r="AE17" s="23">
        <v>511</v>
      </c>
      <c r="AF17" s="23">
        <v>108.03350000000002</v>
      </c>
      <c r="AG17" s="23">
        <v>302.95</v>
      </c>
      <c r="AH17" s="23">
        <v>359.65999999999997</v>
      </c>
      <c r="AI17" s="23">
        <v>144.21800000000002</v>
      </c>
      <c r="AJ17" s="23">
        <v>796.13999999999987</v>
      </c>
      <c r="AK17" s="23">
        <v>-489.6622999999995</v>
      </c>
      <c r="AL17" s="23">
        <v>-489.6622999999995</v>
      </c>
      <c r="AM17" s="23">
        <v>-389.6622999999995</v>
      </c>
      <c r="AN17" s="23">
        <v>-186.10218961542898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910</v>
      </c>
      <c r="AD18" s="23">
        <v>1038.1608000000001</v>
      </c>
      <c r="AE18" s="23">
        <v>511</v>
      </c>
      <c r="AF18" s="23">
        <v>108.03350000000002</v>
      </c>
      <c r="AG18" s="23">
        <v>302.95</v>
      </c>
      <c r="AH18" s="23">
        <v>409.98999999999995</v>
      </c>
      <c r="AI18" s="23">
        <v>149.7536666666667</v>
      </c>
      <c r="AJ18" s="23">
        <v>858.62666666666678</v>
      </c>
      <c r="AK18" s="23">
        <v>-434.81463333333249</v>
      </c>
      <c r="AL18" s="23">
        <v>-434.81463333333249</v>
      </c>
      <c r="AM18" s="23">
        <v>-334.81463333333249</v>
      </c>
      <c r="AN18" s="23">
        <v>-131.25452294876197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910</v>
      </c>
      <c r="AD19" s="23">
        <v>1038.1608000000001</v>
      </c>
      <c r="AE19" s="23">
        <v>511</v>
      </c>
      <c r="AF19" s="23">
        <v>108.03350000000002</v>
      </c>
      <c r="AG19" s="23">
        <v>302.95</v>
      </c>
      <c r="AH19" s="23">
        <v>437.52</v>
      </c>
      <c r="AI19" s="23">
        <v>155.28933333333336</v>
      </c>
      <c r="AJ19" s="23">
        <v>921.11333333333346</v>
      </c>
      <c r="AK19" s="23">
        <v>-357.16696666666621</v>
      </c>
      <c r="AL19" s="23">
        <v>-357.16696666666621</v>
      </c>
      <c r="AM19" s="23">
        <v>-257.16696666666621</v>
      </c>
      <c r="AN19" s="23">
        <v>-53.606856282095691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910</v>
      </c>
      <c r="AD20" s="23">
        <v>1038.1608000000001</v>
      </c>
      <c r="AE20" s="23">
        <v>511</v>
      </c>
      <c r="AF20" s="23">
        <v>108.03350000000002</v>
      </c>
      <c r="AG20" s="23">
        <v>302.95</v>
      </c>
      <c r="AH20" s="23">
        <v>466.03999999999996</v>
      </c>
      <c r="AI20" s="23">
        <v>160.82500000000002</v>
      </c>
      <c r="AJ20" s="23">
        <v>983.60000000000014</v>
      </c>
      <c r="AK20" s="23">
        <v>-280.50929999999971</v>
      </c>
      <c r="AL20" s="23">
        <v>-280.50929999999971</v>
      </c>
      <c r="AM20" s="23">
        <v>-180.50929999999971</v>
      </c>
      <c r="AN20" s="23">
        <v>23.050810384570809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910</v>
      </c>
      <c r="AD21" s="23">
        <v>1038.1608000000001</v>
      </c>
      <c r="AE21" s="23">
        <v>511</v>
      </c>
      <c r="AF21" s="23">
        <v>108.03350000000002</v>
      </c>
      <c r="AG21" s="23">
        <v>302.95</v>
      </c>
      <c r="AH21" s="23">
        <v>493.37</v>
      </c>
      <c r="AI21" s="23">
        <v>166.3606666666667</v>
      </c>
      <c r="AJ21" s="23">
        <v>1046.0866666666666</v>
      </c>
      <c r="AK21" s="23">
        <v>-202.6616333333327</v>
      </c>
      <c r="AL21" s="23">
        <v>-202.6616333333327</v>
      </c>
      <c r="AM21" s="23">
        <v>-102.6616333333327</v>
      </c>
      <c r="AN21" s="23">
        <v>100.89847705123782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910</v>
      </c>
      <c r="AD22" s="23">
        <v>1038.1608000000001</v>
      </c>
      <c r="AE22" s="23">
        <v>511</v>
      </c>
      <c r="AF22" s="23">
        <v>108.03350000000002</v>
      </c>
      <c r="AG22" s="23">
        <v>302.95</v>
      </c>
      <c r="AH22" s="23">
        <v>521.74</v>
      </c>
      <c r="AI22" s="23">
        <v>171.89633333333336</v>
      </c>
      <c r="AJ22" s="23">
        <v>1108.5733333333333</v>
      </c>
      <c r="AK22" s="23">
        <v>-125.85396666666611</v>
      </c>
      <c r="AL22" s="23">
        <v>-125.85396666666611</v>
      </c>
      <c r="AM22" s="23">
        <v>-25.853966666666111</v>
      </c>
      <c r="AN22" s="23">
        <v>177.70614371790441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910</v>
      </c>
      <c r="AD23" s="23">
        <v>1038.1608000000001</v>
      </c>
      <c r="AE23" s="23">
        <v>511</v>
      </c>
      <c r="AF23" s="23">
        <v>108.03350000000002</v>
      </c>
      <c r="AG23" s="23">
        <v>302.95</v>
      </c>
      <c r="AH23" s="23">
        <v>551.16</v>
      </c>
      <c r="AI23" s="23">
        <v>177.43200000000002</v>
      </c>
      <c r="AJ23" s="23">
        <v>1171.06</v>
      </c>
      <c r="AK23" s="23">
        <v>-50.096299999999701</v>
      </c>
      <c r="AL23" s="23">
        <v>-50.096299999999701</v>
      </c>
      <c r="AM23" s="23">
        <v>49.903700000000299</v>
      </c>
      <c r="AN23" s="23">
        <v>253.46381038457082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910</v>
      </c>
      <c r="AD24" s="23">
        <v>1038.1608000000001</v>
      </c>
      <c r="AE24" s="23">
        <v>511</v>
      </c>
      <c r="AF24" s="23">
        <v>108.03350000000002</v>
      </c>
      <c r="AG24" s="23">
        <v>302.95</v>
      </c>
      <c r="AH24" s="23">
        <v>581.63</v>
      </c>
      <c r="AI24" s="23">
        <v>182.96766666666667</v>
      </c>
      <c r="AJ24" s="23">
        <v>1233.5466666666666</v>
      </c>
      <c r="AK24" s="23">
        <v>24.611366666666527</v>
      </c>
      <c r="AL24" s="23">
        <v>24.611366666666527</v>
      </c>
      <c r="AM24" s="23">
        <v>124.61136666666653</v>
      </c>
      <c r="AN24" s="23">
        <v>328.17147705123705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910</v>
      </c>
      <c r="AD25" s="23">
        <v>1038.1608000000001</v>
      </c>
      <c r="AE25" s="23">
        <v>511</v>
      </c>
      <c r="AF25" s="23">
        <v>108.03350000000002</v>
      </c>
      <c r="AG25" s="23">
        <v>302.95</v>
      </c>
      <c r="AH25" s="23">
        <v>608.94999999999993</v>
      </c>
      <c r="AI25" s="23">
        <v>188.50333333333336</v>
      </c>
      <c r="AJ25" s="23">
        <v>1296.0333333333333</v>
      </c>
      <c r="AK25" s="23">
        <v>102.46903333333375</v>
      </c>
      <c r="AL25" s="23">
        <v>102.46903333333375</v>
      </c>
      <c r="AM25" s="23">
        <v>202.46903333333375</v>
      </c>
      <c r="AN25" s="23">
        <v>406.02914371790428</v>
      </c>
    </row>
    <row r="26" spans="1:40" ht="20.25" x14ac:dyDescent="0.3">
      <c r="A26" s="7" t="s">
        <v>64</v>
      </c>
      <c r="B26" s="6">
        <f>V57</f>
        <v>4892.9000000000005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910</v>
      </c>
      <c r="AD26" s="23">
        <v>1038.1608000000001</v>
      </c>
      <c r="AE26" s="23">
        <v>511</v>
      </c>
      <c r="AF26" s="23">
        <v>108.03350000000002</v>
      </c>
      <c r="AG26" s="23">
        <v>302.95</v>
      </c>
      <c r="AH26" s="23">
        <v>625.52</v>
      </c>
      <c r="AI26" s="23">
        <v>194.03900000000002</v>
      </c>
      <c r="AJ26" s="23">
        <v>1358.52</v>
      </c>
      <c r="AK26" s="23">
        <v>191.07670000000007</v>
      </c>
      <c r="AL26" s="23">
        <v>191.07670000000007</v>
      </c>
      <c r="AM26" s="23">
        <v>291.07670000000007</v>
      </c>
      <c r="AN26" s="23">
        <v>494.63681038457059</v>
      </c>
    </row>
    <row r="27" spans="1:40" ht="20.25" x14ac:dyDescent="0.3">
      <c r="A27" s="7" t="s">
        <v>62</v>
      </c>
      <c r="B27" s="6">
        <f>B26*12</f>
        <v>58714.8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910</v>
      </c>
      <c r="AD27" s="23">
        <v>1038.1608000000001</v>
      </c>
      <c r="AE27" s="23">
        <v>511</v>
      </c>
      <c r="AF27" s="23">
        <v>108.03350000000002</v>
      </c>
      <c r="AG27" s="23">
        <v>302.95</v>
      </c>
      <c r="AH27" s="23">
        <v>642.08999999999992</v>
      </c>
      <c r="AI27" s="23">
        <v>199.57466666666667</v>
      </c>
      <c r="AJ27" s="23">
        <v>1421.0066666666667</v>
      </c>
      <c r="AK27" s="23">
        <v>279.68436666666639</v>
      </c>
      <c r="AL27" s="23">
        <v>279.68436666666639</v>
      </c>
      <c r="AM27" s="23">
        <v>379.68436666666639</v>
      </c>
      <c r="AN27" s="23">
        <v>583.24447705123691</v>
      </c>
    </row>
    <row r="28" spans="1:40" ht="20.25" x14ac:dyDescent="0.3">
      <c r="A28" s="7" t="s">
        <v>66</v>
      </c>
      <c r="B28" s="6">
        <f>B27/2080</f>
        <v>28.228269230769232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910</v>
      </c>
      <c r="AD28" s="23">
        <v>1038.1608000000001</v>
      </c>
      <c r="AE28" s="23">
        <v>511</v>
      </c>
      <c r="AF28" s="23">
        <v>108.03350000000002</v>
      </c>
      <c r="AG28" s="23">
        <v>302.95</v>
      </c>
      <c r="AH28" s="23">
        <v>678.28</v>
      </c>
      <c r="AI28" s="23">
        <v>205.11033333333336</v>
      </c>
      <c r="AJ28" s="23">
        <v>1483.4933333333331</v>
      </c>
      <c r="AK28" s="23">
        <v>348.67203333333373</v>
      </c>
      <c r="AL28" s="23">
        <v>348.67203333333373</v>
      </c>
      <c r="AM28" s="23">
        <v>448.67203333333373</v>
      </c>
      <c r="AN28" s="23">
        <v>652.23214371790425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910</v>
      </c>
      <c r="AD29" s="23">
        <v>1038.1608000000001</v>
      </c>
      <c r="AE29" s="23">
        <v>511</v>
      </c>
      <c r="AF29" s="23">
        <v>108.03350000000002</v>
      </c>
      <c r="AG29" s="23">
        <v>302.95</v>
      </c>
      <c r="AH29" s="23">
        <v>678.28</v>
      </c>
      <c r="AI29" s="23">
        <v>210.64600000000002</v>
      </c>
      <c r="AJ29" s="23">
        <v>1545.98</v>
      </c>
      <c r="AK29" s="23">
        <v>453.84970000000021</v>
      </c>
      <c r="AL29" s="23">
        <v>453.84970000000021</v>
      </c>
      <c r="AM29" s="23">
        <v>553.84970000000021</v>
      </c>
      <c r="AN29" s="23">
        <v>757.40981038457073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910</v>
      </c>
      <c r="AD30" s="23">
        <v>1038.1608000000001</v>
      </c>
      <c r="AE30" s="23">
        <v>511</v>
      </c>
      <c r="AF30" s="23">
        <v>108.03350000000002</v>
      </c>
      <c r="AG30" s="23">
        <v>302.95</v>
      </c>
      <c r="AH30" s="23">
        <v>678.28</v>
      </c>
      <c r="AI30" s="23">
        <v>215.81083333333336</v>
      </c>
      <c r="AJ30" s="23">
        <v>1615.8833333333334</v>
      </c>
      <c r="AK30" s="23">
        <v>551.98153333333403</v>
      </c>
      <c r="AL30" s="23">
        <v>551.98153333333403</v>
      </c>
      <c r="AM30" s="23">
        <v>651.98153333333403</v>
      </c>
      <c r="AN30" s="23">
        <v>855.54164371790455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910</v>
      </c>
      <c r="AD31" s="23">
        <v>1038.1608000000001</v>
      </c>
      <c r="AE31" s="23">
        <v>511</v>
      </c>
      <c r="AF31" s="23">
        <v>108.03350000000002</v>
      </c>
      <c r="AG31" s="23">
        <v>302.95</v>
      </c>
      <c r="AH31" s="23">
        <v>678.28</v>
      </c>
      <c r="AI31" s="23">
        <v>220.71483333333336</v>
      </c>
      <c r="AJ31" s="23">
        <v>1695.7033333333334</v>
      </c>
      <c r="AK31" s="23">
        <v>645.15753333333396</v>
      </c>
      <c r="AL31" s="23">
        <v>645.15753333333396</v>
      </c>
      <c r="AM31" s="23">
        <v>745.15753333333396</v>
      </c>
      <c r="AN31" s="23">
        <v>948.71764371790448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910</v>
      </c>
      <c r="AD32" s="23">
        <v>1038.1608000000001</v>
      </c>
      <c r="AE32" s="23">
        <v>511</v>
      </c>
      <c r="AF32" s="23">
        <v>108.03350000000002</v>
      </c>
      <c r="AG32" s="23">
        <v>302.95</v>
      </c>
      <c r="AH32" s="23">
        <v>678.28</v>
      </c>
      <c r="AI32" s="23">
        <v>224.97366666666667</v>
      </c>
      <c r="AJ32" s="23">
        <v>1783.8566666666666</v>
      </c>
      <c r="AK32" s="23">
        <v>726.07536666666692</v>
      </c>
      <c r="AL32" s="23">
        <v>726.07536666666692</v>
      </c>
      <c r="AM32" s="23">
        <v>826.07536666666692</v>
      </c>
      <c r="AN32" s="23">
        <v>1029.6354770512376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910</v>
      </c>
      <c r="AD33" s="23">
        <v>1038.1608000000001</v>
      </c>
      <c r="AE33" s="23">
        <v>511</v>
      </c>
      <c r="AF33" s="23">
        <v>108.03350000000002</v>
      </c>
      <c r="AG33" s="23">
        <v>302.95</v>
      </c>
      <c r="AH33" s="23">
        <v>678.28</v>
      </c>
      <c r="AI33" s="23">
        <v>228.81633333333335</v>
      </c>
      <c r="AJ33" s="23">
        <v>1880.3433333333332</v>
      </c>
      <c r="AK33" s="23">
        <v>799.08603333333394</v>
      </c>
      <c r="AL33" s="23">
        <v>799.08603333333394</v>
      </c>
      <c r="AM33" s="23">
        <v>899.08603333333394</v>
      </c>
      <c r="AN33" s="23">
        <v>1102.6461437179046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910</v>
      </c>
      <c r="AD34" s="23">
        <v>1038.1608000000001</v>
      </c>
      <c r="AE34" s="23">
        <v>511</v>
      </c>
      <c r="AF34" s="23">
        <v>108.03350000000002</v>
      </c>
      <c r="AG34" s="23">
        <v>302.95</v>
      </c>
      <c r="AH34" s="23">
        <v>678.28</v>
      </c>
      <c r="AI34" s="23">
        <v>232.6585</v>
      </c>
      <c r="AJ34" s="23">
        <v>1976.83</v>
      </c>
      <c r="AK34" s="23">
        <v>872.08720000000039</v>
      </c>
      <c r="AL34" s="23">
        <v>872.08720000000039</v>
      </c>
      <c r="AM34" s="23">
        <v>972.08720000000039</v>
      </c>
      <c r="AN34" s="23">
        <v>1175.647310384571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910</v>
      </c>
      <c r="AD35" s="23">
        <v>1038.1608000000001</v>
      </c>
      <c r="AE35" s="23">
        <v>511</v>
      </c>
      <c r="AF35" s="23">
        <v>108.03350000000002</v>
      </c>
      <c r="AG35" s="23">
        <v>302.95</v>
      </c>
      <c r="AH35" s="23">
        <v>678.28</v>
      </c>
      <c r="AI35" s="23">
        <v>236.50066666666669</v>
      </c>
      <c r="AJ35" s="23">
        <v>2073.3166666666666</v>
      </c>
      <c r="AK35" s="23">
        <v>945.08836666666684</v>
      </c>
      <c r="AL35" s="23">
        <v>945.08836666666684</v>
      </c>
      <c r="AM35" s="23">
        <v>1045.0883666666668</v>
      </c>
      <c r="AN35" s="23">
        <v>1248.6484770512375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910</v>
      </c>
      <c r="AD36" s="23">
        <v>1038.1608000000001</v>
      </c>
      <c r="AE36" s="23">
        <v>511</v>
      </c>
      <c r="AF36" s="23">
        <v>108.03350000000002</v>
      </c>
      <c r="AG36" s="23">
        <v>302.95</v>
      </c>
      <c r="AH36" s="23">
        <v>678.28</v>
      </c>
      <c r="AI36" s="23">
        <v>240.34333333333336</v>
      </c>
      <c r="AJ36" s="23">
        <v>2169.8033333333333</v>
      </c>
      <c r="AK36" s="23">
        <v>1018.0990333333339</v>
      </c>
      <c r="AL36" s="23">
        <v>1018.0990333333339</v>
      </c>
      <c r="AM36" s="23">
        <v>1118.0990333333339</v>
      </c>
      <c r="AN36" s="23">
        <v>1321.6591437179045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910</v>
      </c>
      <c r="AD37" s="23">
        <v>1038.1608000000001</v>
      </c>
      <c r="AE37" s="23">
        <v>511</v>
      </c>
      <c r="AF37" s="23">
        <v>108.03350000000002</v>
      </c>
      <c r="AG37" s="23">
        <v>302.95</v>
      </c>
      <c r="AH37" s="23">
        <v>678.28</v>
      </c>
      <c r="AI37" s="23">
        <v>244.18550000000002</v>
      </c>
      <c r="AJ37" s="23">
        <v>2266.29</v>
      </c>
      <c r="AK37" s="23">
        <v>1091.1002000000003</v>
      </c>
      <c r="AL37" s="23">
        <v>1091.1002000000003</v>
      </c>
      <c r="AM37" s="23">
        <v>1191.1002000000003</v>
      </c>
      <c r="AN37" s="23">
        <v>1394.6603103845709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910</v>
      </c>
      <c r="AD38" s="23">
        <v>1038.1608000000001</v>
      </c>
      <c r="AE38" s="23">
        <v>511</v>
      </c>
      <c r="AF38" s="23">
        <v>108.03350000000002</v>
      </c>
      <c r="AG38" s="23">
        <v>302.95</v>
      </c>
      <c r="AH38" s="23">
        <v>678.28</v>
      </c>
      <c r="AI38" s="23">
        <v>248.02766666666668</v>
      </c>
      <c r="AJ38" s="23">
        <v>2362.7766666666666</v>
      </c>
      <c r="AK38" s="23">
        <v>1164.1013666666668</v>
      </c>
      <c r="AL38" s="23">
        <v>1164.1013666666668</v>
      </c>
      <c r="AM38" s="23">
        <v>1264.1013666666668</v>
      </c>
      <c r="AN38" s="23">
        <v>1467.6614770512374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910</v>
      </c>
      <c r="AD39" s="23">
        <v>1038.1608000000001</v>
      </c>
      <c r="AE39" s="23">
        <v>511</v>
      </c>
      <c r="AF39" s="23">
        <v>108.03350000000002</v>
      </c>
      <c r="AG39" s="23">
        <v>302.95</v>
      </c>
      <c r="AH39" s="23">
        <v>678.28</v>
      </c>
      <c r="AI39" s="23">
        <v>251.87033333333335</v>
      </c>
      <c r="AJ39" s="23">
        <v>2459.2633333333333</v>
      </c>
      <c r="AK39" s="23">
        <v>1237.1120333333338</v>
      </c>
      <c r="AL39" s="23">
        <v>1237.1120333333338</v>
      </c>
      <c r="AM39" s="23">
        <v>1337.1120333333338</v>
      </c>
      <c r="AN39" s="23">
        <v>1540.6721437179044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910</v>
      </c>
      <c r="X48" s="23">
        <v>1038.1608000000001</v>
      </c>
      <c r="Y48" s="23">
        <v>511</v>
      </c>
      <c r="Z48" s="23">
        <v>108.03350000000002</v>
      </c>
      <c r="AA48" s="23">
        <v>302.95</v>
      </c>
      <c r="AB48" s="23">
        <v>581.63</v>
      </c>
      <c r="AC48" s="23">
        <v>182.96766666666667</v>
      </c>
      <c r="AD48" s="23">
        <v>1233.5466666666666</v>
      </c>
      <c r="AE48" s="23">
        <v>24.611366666666527</v>
      </c>
      <c r="AF48" s="26"/>
      <c r="AG48" s="26"/>
      <c r="AH48" s="26"/>
    </row>
    <row r="49" spans="21:34" ht="17.25" x14ac:dyDescent="0.3">
      <c r="U49" s="26" t="s">
        <v>744</v>
      </c>
      <c r="V49" s="23">
        <f>$AB$48</f>
        <v>581.63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745</v>
      </c>
      <c r="V50" s="23">
        <f>$X$48</f>
        <v>1038.1608000000001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517</v>
      </c>
      <c r="V52" s="23">
        <f>$AE$48</f>
        <v>24.611366666666527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746</v>
      </c>
      <c r="V54" s="23">
        <f>$W$48</f>
        <v>910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3.875" customWidth="1"/>
    <col min="40" max="40" width="15.875" customWidth="1"/>
  </cols>
  <sheetData>
    <row r="1" spans="1:40" s="3" customFormat="1" ht="129.75" customHeight="1" x14ac:dyDescent="0.45">
      <c r="A1" s="78" t="s">
        <v>703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51.580000000000013</v>
      </c>
      <c r="AI4" s="23">
        <v>89.375250000000008</v>
      </c>
      <c r="AJ4" s="23">
        <v>109.39500000000001</v>
      </c>
      <c r="AK4" s="23">
        <v>501.10327083333345</v>
      </c>
      <c r="AL4" s="23">
        <v>936.20827083333347</v>
      </c>
      <c r="AM4" s="23">
        <v>936.20827083333347</v>
      </c>
      <c r="AN4" s="23">
        <v>1036.2082708333335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658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72.100000000000023</v>
      </c>
      <c r="AI5" s="23">
        <v>95.42225000000002</v>
      </c>
      <c r="AJ5" s="23">
        <v>122.65500000000002</v>
      </c>
      <c r="AK5" s="23">
        <v>405.9692500000001</v>
      </c>
      <c r="AL5" s="23">
        <v>804.57008333333351</v>
      </c>
      <c r="AM5" s="23">
        <v>804.57008333333351</v>
      </c>
      <c r="AN5" s="23">
        <v>904.57008333333351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94.72</v>
      </c>
      <c r="AI6" s="23">
        <v>89.475500000000011</v>
      </c>
      <c r="AJ6" s="23">
        <v>189.79</v>
      </c>
      <c r="AK6" s="23">
        <v>309.72605021796221</v>
      </c>
      <c r="AL6" s="23">
        <v>671.82271688462879</v>
      </c>
      <c r="AM6" s="23">
        <v>704.84329688462878</v>
      </c>
      <c r="AN6" s="23">
        <v>908.40340726919931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166</v>
      </c>
      <c r="AA7" s="64">
        <v>0</v>
      </c>
      <c r="AB7" s="64">
        <v>203.56011038457052</v>
      </c>
      <c r="AC7" s="23">
        <v>658</v>
      </c>
      <c r="AD7" s="23">
        <v>116.91</v>
      </c>
      <c r="AE7" s="23">
        <v>345</v>
      </c>
      <c r="AF7" s="23">
        <v>3.500000000016712E-3</v>
      </c>
      <c r="AG7" s="23">
        <v>302.95</v>
      </c>
      <c r="AH7" s="23">
        <v>120.18</v>
      </c>
      <c r="AI7" s="23">
        <v>95.120083333333341</v>
      </c>
      <c r="AJ7" s="23">
        <v>212.09833333333333</v>
      </c>
      <c r="AK7" s="23">
        <v>264.23808333333341</v>
      </c>
      <c r="AL7" s="23">
        <v>589.83058333333338</v>
      </c>
      <c r="AM7" s="23">
        <v>624.90358333333336</v>
      </c>
      <c r="AN7" s="23">
        <v>828.46369371790388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103</v>
      </c>
      <c r="AA8" s="64">
        <v>0</v>
      </c>
      <c r="AB8" s="64">
        <v>203.56011038457052</v>
      </c>
      <c r="AC8" s="23">
        <v>658</v>
      </c>
      <c r="AD8" s="23">
        <v>148.51900000000001</v>
      </c>
      <c r="AE8" s="23">
        <v>408</v>
      </c>
      <c r="AF8" s="23">
        <v>3.500000000016712E-3</v>
      </c>
      <c r="AG8" s="23">
        <v>302.95</v>
      </c>
      <c r="AH8" s="23">
        <v>144.57</v>
      </c>
      <c r="AI8" s="23">
        <v>99.46875</v>
      </c>
      <c r="AJ8" s="23">
        <v>235.32499999999999</v>
      </c>
      <c r="AK8" s="23">
        <v>227.86374999999975</v>
      </c>
      <c r="AL8" s="23">
        <v>516.9529166666664</v>
      </c>
      <c r="AM8" s="23">
        <v>560.02342666666641</v>
      </c>
      <c r="AN8" s="23">
        <v>763.58353705123693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658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170.85000000000002</v>
      </c>
      <c r="AI9" s="23">
        <v>101.81741666666667</v>
      </c>
      <c r="AJ9" s="23">
        <v>258.55166666666668</v>
      </c>
      <c r="AK9" s="23">
        <v>115.93291666666664</v>
      </c>
      <c r="AL9" s="23">
        <v>368.51791666666668</v>
      </c>
      <c r="AM9" s="23">
        <v>413.49795666666671</v>
      </c>
      <c r="AN9" s="23">
        <v>617.05806705123723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658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199.02</v>
      </c>
      <c r="AI10" s="23">
        <v>109.31608333333334</v>
      </c>
      <c r="AJ10" s="23">
        <v>281.77833333333336</v>
      </c>
      <c r="AK10" s="23">
        <v>218.11358333333328</v>
      </c>
      <c r="AL10" s="23">
        <v>434.1944166666666</v>
      </c>
      <c r="AM10" s="23">
        <v>480.84150666666659</v>
      </c>
      <c r="AN10" s="23">
        <v>684.40161705123705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658</v>
      </c>
      <c r="AD11" s="23">
        <v>794.98799999999994</v>
      </c>
      <c r="AE11" s="23">
        <v>511</v>
      </c>
      <c r="AF11" s="23">
        <v>15.155000000000015</v>
      </c>
      <c r="AG11" s="23">
        <v>302.95</v>
      </c>
      <c r="AH11" s="23">
        <v>226.79000000000002</v>
      </c>
      <c r="AI11" s="23">
        <v>116.81475</v>
      </c>
      <c r="AJ11" s="23">
        <v>305.00500000000005</v>
      </c>
      <c r="AK11" s="23">
        <v>-289.40274999999974</v>
      </c>
      <c r="AL11" s="23">
        <v>-109.82608333333306</v>
      </c>
      <c r="AM11" s="23">
        <v>20.173916666666941</v>
      </c>
      <c r="AN11" s="23">
        <v>223.73402705123746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658</v>
      </c>
      <c r="AD12" s="23">
        <v>794.98799999999994</v>
      </c>
      <c r="AE12" s="23">
        <v>511</v>
      </c>
      <c r="AF12" s="23">
        <v>15.155000000000015</v>
      </c>
      <c r="AG12" s="23">
        <v>302.95</v>
      </c>
      <c r="AH12" s="23">
        <v>253.58</v>
      </c>
      <c r="AI12" s="23">
        <v>123.67245833333334</v>
      </c>
      <c r="AJ12" s="23">
        <v>341.05083333333334</v>
      </c>
      <c r="AK12" s="23">
        <v>-185.89629166666646</v>
      </c>
      <c r="AL12" s="23">
        <v>-42.823791666666466</v>
      </c>
      <c r="AM12" s="23">
        <v>82.176208333333534</v>
      </c>
      <c r="AN12" s="23">
        <v>285.73631871790406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658</v>
      </c>
      <c r="AD13" s="23">
        <v>794.98799999999994</v>
      </c>
      <c r="AE13" s="23">
        <v>511</v>
      </c>
      <c r="AF13" s="23">
        <v>15.155000000000015</v>
      </c>
      <c r="AG13" s="23">
        <v>302.95</v>
      </c>
      <c r="AH13" s="23">
        <v>253.58</v>
      </c>
      <c r="AI13" s="23">
        <v>127.40379166666669</v>
      </c>
      <c r="AJ13" s="23">
        <v>439.62416666666661</v>
      </c>
      <c r="AK13" s="23">
        <v>-115.00095833333262</v>
      </c>
      <c r="AL13" s="23">
        <v>-8.4317916666659585</v>
      </c>
      <c r="AM13" s="23">
        <v>111.56820833333404</v>
      </c>
      <c r="AN13" s="23">
        <v>315.12831871790456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658</v>
      </c>
      <c r="AD14" s="23">
        <v>794.98799999999994</v>
      </c>
      <c r="AE14" s="23">
        <v>511</v>
      </c>
      <c r="AF14" s="23">
        <v>108.03350000000002</v>
      </c>
      <c r="AG14" s="23">
        <v>302.95</v>
      </c>
      <c r="AH14" s="23">
        <v>253.58</v>
      </c>
      <c r="AI14" s="23">
        <v>131.11425</v>
      </c>
      <c r="AJ14" s="23">
        <v>538.61500000000001</v>
      </c>
      <c r="AK14" s="23">
        <v>-137.38074999999981</v>
      </c>
      <c r="AL14" s="23">
        <v>-67.315749999999809</v>
      </c>
      <c r="AM14" s="23">
        <v>47.684250000000191</v>
      </c>
      <c r="AN14" s="23">
        <v>251.24436038457071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658</v>
      </c>
      <c r="AD15" s="23">
        <v>794.98799999999994</v>
      </c>
      <c r="AE15" s="23">
        <v>511</v>
      </c>
      <c r="AF15" s="23">
        <v>108.03350000000002</v>
      </c>
      <c r="AG15" s="23">
        <v>302.95</v>
      </c>
      <c r="AH15" s="23">
        <v>253.58</v>
      </c>
      <c r="AI15" s="23">
        <v>134.82470833333332</v>
      </c>
      <c r="AJ15" s="23">
        <v>637.60583333333329</v>
      </c>
      <c r="AK15" s="23">
        <v>-66.882041666666737</v>
      </c>
      <c r="AL15" s="23">
        <v>-33.321208333333402</v>
      </c>
      <c r="AM15" s="23">
        <v>76.678791666666598</v>
      </c>
      <c r="AN15" s="23">
        <v>280.23890205123712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658</v>
      </c>
      <c r="AD16" s="23">
        <v>794.98799999999994</v>
      </c>
      <c r="AE16" s="23">
        <v>511</v>
      </c>
      <c r="AF16" s="23">
        <v>108.03350000000002</v>
      </c>
      <c r="AG16" s="23">
        <v>302.95</v>
      </c>
      <c r="AH16" s="23">
        <v>254.12</v>
      </c>
      <c r="AI16" s="23">
        <v>138.68233333333333</v>
      </c>
      <c r="AJ16" s="23">
        <v>733.65333333333342</v>
      </c>
      <c r="AK16" s="23">
        <v>5.8728333333338014</v>
      </c>
      <c r="AL16" s="23">
        <v>5.8728333333338014</v>
      </c>
      <c r="AM16" s="23">
        <v>110.8728333333338</v>
      </c>
      <c r="AN16" s="23">
        <v>314.43294371790432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658</v>
      </c>
      <c r="AD17" s="23">
        <v>794.98799999999994</v>
      </c>
      <c r="AE17" s="23">
        <v>511</v>
      </c>
      <c r="AF17" s="23">
        <v>108.03350000000002</v>
      </c>
      <c r="AG17" s="23">
        <v>302.95</v>
      </c>
      <c r="AH17" s="23">
        <v>279.13</v>
      </c>
      <c r="AI17" s="23">
        <v>144.21800000000002</v>
      </c>
      <c r="AJ17" s="23">
        <v>796.13999999999987</v>
      </c>
      <c r="AK17" s="23">
        <v>86.04050000000052</v>
      </c>
      <c r="AL17" s="23">
        <v>86.04050000000052</v>
      </c>
      <c r="AM17" s="23">
        <v>186.04050000000052</v>
      </c>
      <c r="AN17" s="23">
        <v>389.60061038457104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658</v>
      </c>
      <c r="AD18" s="23">
        <v>794.98799999999994</v>
      </c>
      <c r="AE18" s="23">
        <v>511</v>
      </c>
      <c r="AF18" s="23">
        <v>108.03350000000002</v>
      </c>
      <c r="AG18" s="23">
        <v>302.95</v>
      </c>
      <c r="AH18" s="23">
        <v>305.39</v>
      </c>
      <c r="AI18" s="23">
        <v>149.7536666666667</v>
      </c>
      <c r="AJ18" s="23">
        <v>858.62666666666678</v>
      </c>
      <c r="AK18" s="23">
        <v>164.95816666666769</v>
      </c>
      <c r="AL18" s="23">
        <v>164.95816666666769</v>
      </c>
      <c r="AM18" s="23">
        <v>264.95816666666769</v>
      </c>
      <c r="AN18" s="23">
        <v>468.51827705123821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658</v>
      </c>
      <c r="AD19" s="23">
        <v>794.98799999999994</v>
      </c>
      <c r="AE19" s="23">
        <v>511</v>
      </c>
      <c r="AF19" s="23">
        <v>108.03350000000002</v>
      </c>
      <c r="AG19" s="23">
        <v>302.95</v>
      </c>
      <c r="AH19" s="23">
        <v>332.91999999999996</v>
      </c>
      <c r="AI19" s="23">
        <v>155.28933333333336</v>
      </c>
      <c r="AJ19" s="23">
        <v>921.11333333333346</v>
      </c>
      <c r="AK19" s="23">
        <v>242.60583333333398</v>
      </c>
      <c r="AL19" s="23">
        <v>242.60583333333398</v>
      </c>
      <c r="AM19" s="23">
        <v>342.60583333333398</v>
      </c>
      <c r="AN19" s="23">
        <v>546.1659437179045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658</v>
      </c>
      <c r="AD20" s="23">
        <v>794.98799999999994</v>
      </c>
      <c r="AE20" s="23">
        <v>511</v>
      </c>
      <c r="AF20" s="23">
        <v>108.03350000000002</v>
      </c>
      <c r="AG20" s="23">
        <v>302.95</v>
      </c>
      <c r="AH20" s="23">
        <v>361.44</v>
      </c>
      <c r="AI20" s="23">
        <v>160.82500000000002</v>
      </c>
      <c r="AJ20" s="23">
        <v>983.60000000000014</v>
      </c>
      <c r="AK20" s="23">
        <v>319.26350000000048</v>
      </c>
      <c r="AL20" s="23">
        <v>319.26350000000048</v>
      </c>
      <c r="AM20" s="23">
        <v>419.26350000000048</v>
      </c>
      <c r="AN20" s="23">
        <v>622.823610384571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658</v>
      </c>
      <c r="AD21" s="23">
        <v>794.98799999999994</v>
      </c>
      <c r="AE21" s="23">
        <v>511</v>
      </c>
      <c r="AF21" s="23">
        <v>108.03350000000002</v>
      </c>
      <c r="AG21" s="23">
        <v>302.95</v>
      </c>
      <c r="AH21" s="23">
        <v>388.77</v>
      </c>
      <c r="AI21" s="23">
        <v>166.3606666666667</v>
      </c>
      <c r="AJ21" s="23">
        <v>1046.0866666666666</v>
      </c>
      <c r="AK21" s="23">
        <v>397.11116666666703</v>
      </c>
      <c r="AL21" s="23">
        <v>397.11116666666703</v>
      </c>
      <c r="AM21" s="23">
        <v>497.11116666666703</v>
      </c>
      <c r="AN21" s="23">
        <v>700.67127705123755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658</v>
      </c>
      <c r="AD22" s="23">
        <v>794.98799999999994</v>
      </c>
      <c r="AE22" s="23">
        <v>511</v>
      </c>
      <c r="AF22" s="23">
        <v>108.03350000000002</v>
      </c>
      <c r="AG22" s="23">
        <v>302.95</v>
      </c>
      <c r="AH22" s="23">
        <v>417.14</v>
      </c>
      <c r="AI22" s="23">
        <v>171.89633333333336</v>
      </c>
      <c r="AJ22" s="23">
        <v>1108.5733333333333</v>
      </c>
      <c r="AK22" s="23">
        <v>473.91883333333362</v>
      </c>
      <c r="AL22" s="23">
        <v>473.91883333333362</v>
      </c>
      <c r="AM22" s="23">
        <v>573.91883333333362</v>
      </c>
      <c r="AN22" s="23">
        <v>777.47894371790414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658</v>
      </c>
      <c r="AD23" s="23">
        <v>794.98799999999994</v>
      </c>
      <c r="AE23" s="23">
        <v>511</v>
      </c>
      <c r="AF23" s="23">
        <v>108.03350000000002</v>
      </c>
      <c r="AG23" s="23">
        <v>302.95</v>
      </c>
      <c r="AH23" s="23">
        <v>446.56</v>
      </c>
      <c r="AI23" s="23">
        <v>177.43200000000002</v>
      </c>
      <c r="AJ23" s="23">
        <v>1171.06</v>
      </c>
      <c r="AK23" s="23">
        <v>549.67650000000003</v>
      </c>
      <c r="AL23" s="23">
        <v>549.67650000000003</v>
      </c>
      <c r="AM23" s="23">
        <v>649.67650000000003</v>
      </c>
      <c r="AN23" s="23">
        <v>853.23661038457055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658</v>
      </c>
      <c r="AD24" s="23">
        <v>794.98799999999994</v>
      </c>
      <c r="AE24" s="23">
        <v>511</v>
      </c>
      <c r="AF24" s="23">
        <v>108.03350000000002</v>
      </c>
      <c r="AG24" s="23">
        <v>302.95</v>
      </c>
      <c r="AH24" s="23">
        <v>477.03</v>
      </c>
      <c r="AI24" s="23">
        <v>182.96766666666667</v>
      </c>
      <c r="AJ24" s="23">
        <v>1233.5466666666666</v>
      </c>
      <c r="AK24" s="23">
        <v>624.38416666666717</v>
      </c>
      <c r="AL24" s="23">
        <v>624.38416666666717</v>
      </c>
      <c r="AM24" s="23">
        <v>724.38416666666717</v>
      </c>
      <c r="AN24" s="23">
        <v>927.94427705123769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658</v>
      </c>
      <c r="AD25" s="23">
        <v>794.98799999999994</v>
      </c>
      <c r="AE25" s="23">
        <v>511</v>
      </c>
      <c r="AF25" s="23">
        <v>108.03350000000002</v>
      </c>
      <c r="AG25" s="23">
        <v>302.95</v>
      </c>
      <c r="AH25" s="23">
        <v>504.35</v>
      </c>
      <c r="AI25" s="23">
        <v>188.50333333333336</v>
      </c>
      <c r="AJ25" s="23">
        <v>1296.0333333333333</v>
      </c>
      <c r="AK25" s="23">
        <v>702.24183333333394</v>
      </c>
      <c r="AL25" s="23">
        <v>702.24183333333394</v>
      </c>
      <c r="AM25" s="23">
        <v>802.24183333333394</v>
      </c>
      <c r="AN25" s="23">
        <v>1005.8019437179045</v>
      </c>
    </row>
    <row r="26" spans="1:40" ht="20.25" x14ac:dyDescent="0.3">
      <c r="A26" s="7" t="s">
        <v>64</v>
      </c>
      <c r="B26" s="6">
        <f>V57</f>
        <v>3507.3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658</v>
      </c>
      <c r="AD26" s="23">
        <v>794.98799999999994</v>
      </c>
      <c r="AE26" s="23">
        <v>511</v>
      </c>
      <c r="AF26" s="23">
        <v>108.03350000000002</v>
      </c>
      <c r="AG26" s="23">
        <v>302.95</v>
      </c>
      <c r="AH26" s="23">
        <v>520.91999999999996</v>
      </c>
      <c r="AI26" s="23">
        <v>194.03900000000002</v>
      </c>
      <c r="AJ26" s="23">
        <v>1358.52</v>
      </c>
      <c r="AK26" s="23">
        <v>790.84950000000026</v>
      </c>
      <c r="AL26" s="23">
        <v>790.84950000000026</v>
      </c>
      <c r="AM26" s="23">
        <v>890.84950000000026</v>
      </c>
      <c r="AN26" s="23">
        <v>1094.4096103845709</v>
      </c>
    </row>
    <row r="27" spans="1:40" ht="20.25" x14ac:dyDescent="0.3">
      <c r="A27" s="7" t="s">
        <v>62</v>
      </c>
      <c r="B27" s="6">
        <f>B26*12</f>
        <v>42087.600000000006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658</v>
      </c>
      <c r="AD27" s="23">
        <v>794.98799999999994</v>
      </c>
      <c r="AE27" s="23">
        <v>511</v>
      </c>
      <c r="AF27" s="23">
        <v>108.03350000000002</v>
      </c>
      <c r="AG27" s="23">
        <v>302.95</v>
      </c>
      <c r="AH27" s="23">
        <v>537.49</v>
      </c>
      <c r="AI27" s="23">
        <v>199.57466666666667</v>
      </c>
      <c r="AJ27" s="23">
        <v>1421.0066666666667</v>
      </c>
      <c r="AK27" s="23">
        <v>879.45716666666704</v>
      </c>
      <c r="AL27" s="23">
        <v>879.45716666666704</v>
      </c>
      <c r="AM27" s="23">
        <v>979.45716666666704</v>
      </c>
      <c r="AN27" s="23">
        <v>1183.0172770512377</v>
      </c>
    </row>
    <row r="28" spans="1:40" ht="20.25" x14ac:dyDescent="0.3">
      <c r="A28" s="7" t="s">
        <v>66</v>
      </c>
      <c r="B28" s="6">
        <f>B27/2080</f>
        <v>20.234423076923079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658</v>
      </c>
      <c r="AD28" s="23">
        <v>794.98799999999994</v>
      </c>
      <c r="AE28" s="23">
        <v>511</v>
      </c>
      <c r="AF28" s="23">
        <v>108.03350000000002</v>
      </c>
      <c r="AG28" s="23">
        <v>302.95</v>
      </c>
      <c r="AH28" s="23">
        <v>562.01</v>
      </c>
      <c r="AI28" s="23">
        <v>205.11033333333336</v>
      </c>
      <c r="AJ28" s="23">
        <v>1483.4933333333331</v>
      </c>
      <c r="AK28" s="23">
        <v>960.11483333333354</v>
      </c>
      <c r="AL28" s="23">
        <v>960.11483333333354</v>
      </c>
      <c r="AM28" s="23">
        <v>1060.1148333333335</v>
      </c>
      <c r="AN28" s="23">
        <v>1263.6749437179042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658</v>
      </c>
      <c r="AD29" s="23">
        <v>794.98799999999994</v>
      </c>
      <c r="AE29" s="23">
        <v>511</v>
      </c>
      <c r="AF29" s="23">
        <v>108.03350000000002</v>
      </c>
      <c r="AG29" s="23">
        <v>302.95</v>
      </c>
      <c r="AH29" s="23">
        <v>562.01</v>
      </c>
      <c r="AI29" s="23">
        <v>210.64600000000002</v>
      </c>
      <c r="AJ29" s="23">
        <v>1545.98</v>
      </c>
      <c r="AK29" s="23">
        <v>1065.2925</v>
      </c>
      <c r="AL29" s="23">
        <v>1065.2925</v>
      </c>
      <c r="AM29" s="23">
        <v>1165.2925</v>
      </c>
      <c r="AN29" s="23">
        <v>1368.8526103845707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658</v>
      </c>
      <c r="AD30" s="23">
        <v>794.98799999999994</v>
      </c>
      <c r="AE30" s="23">
        <v>511</v>
      </c>
      <c r="AF30" s="23">
        <v>108.03350000000002</v>
      </c>
      <c r="AG30" s="23">
        <v>302.95</v>
      </c>
      <c r="AH30" s="23">
        <v>562.01</v>
      </c>
      <c r="AI30" s="23">
        <v>215.81083333333336</v>
      </c>
      <c r="AJ30" s="23">
        <v>1615.8833333333334</v>
      </c>
      <c r="AK30" s="23">
        <v>1163.4243333333338</v>
      </c>
      <c r="AL30" s="23">
        <v>1163.4243333333338</v>
      </c>
      <c r="AM30" s="23">
        <v>1263.4243333333338</v>
      </c>
      <c r="AN30" s="23">
        <v>1466.9844437179045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658</v>
      </c>
      <c r="AD31" s="23">
        <v>794.98799999999994</v>
      </c>
      <c r="AE31" s="23">
        <v>511</v>
      </c>
      <c r="AF31" s="23">
        <v>108.03350000000002</v>
      </c>
      <c r="AG31" s="23">
        <v>302.95</v>
      </c>
      <c r="AH31" s="23">
        <v>562.01</v>
      </c>
      <c r="AI31" s="23">
        <v>220.71483333333336</v>
      </c>
      <c r="AJ31" s="23">
        <v>1695.7033333333334</v>
      </c>
      <c r="AK31" s="23">
        <v>1256.6003333333338</v>
      </c>
      <c r="AL31" s="23">
        <v>1256.6003333333338</v>
      </c>
      <c r="AM31" s="23">
        <v>1356.6003333333338</v>
      </c>
      <c r="AN31" s="23">
        <v>1560.1604437179044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658</v>
      </c>
      <c r="AD32" s="23">
        <v>794.98799999999994</v>
      </c>
      <c r="AE32" s="23">
        <v>511</v>
      </c>
      <c r="AF32" s="23">
        <v>108.03350000000002</v>
      </c>
      <c r="AG32" s="23">
        <v>302.95</v>
      </c>
      <c r="AH32" s="23">
        <v>562.01</v>
      </c>
      <c r="AI32" s="23">
        <v>224.97366666666667</v>
      </c>
      <c r="AJ32" s="23">
        <v>1783.8566666666666</v>
      </c>
      <c r="AK32" s="23">
        <v>1337.5181666666667</v>
      </c>
      <c r="AL32" s="23">
        <v>1337.5181666666667</v>
      </c>
      <c r="AM32" s="23">
        <v>1437.5181666666667</v>
      </c>
      <c r="AN32" s="23">
        <v>1641.0782770512374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658</v>
      </c>
      <c r="AD33" s="23">
        <v>794.98799999999994</v>
      </c>
      <c r="AE33" s="23">
        <v>511</v>
      </c>
      <c r="AF33" s="23">
        <v>108.03350000000002</v>
      </c>
      <c r="AG33" s="23">
        <v>302.95</v>
      </c>
      <c r="AH33" s="23">
        <v>562.01</v>
      </c>
      <c r="AI33" s="23">
        <v>228.81633333333335</v>
      </c>
      <c r="AJ33" s="23">
        <v>1880.3433333333332</v>
      </c>
      <c r="AK33" s="23">
        <v>1410.5288333333338</v>
      </c>
      <c r="AL33" s="23">
        <v>1410.5288333333338</v>
      </c>
      <c r="AM33" s="23">
        <v>1510.5288333333338</v>
      </c>
      <c r="AN33" s="23">
        <v>1714.0889437179044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658</v>
      </c>
      <c r="AD34" s="23">
        <v>794.98799999999994</v>
      </c>
      <c r="AE34" s="23">
        <v>511</v>
      </c>
      <c r="AF34" s="23">
        <v>108.03350000000002</v>
      </c>
      <c r="AG34" s="23">
        <v>302.95</v>
      </c>
      <c r="AH34" s="23">
        <v>562.01</v>
      </c>
      <c r="AI34" s="23">
        <v>232.6585</v>
      </c>
      <c r="AJ34" s="23">
        <v>1976.83</v>
      </c>
      <c r="AK34" s="23">
        <v>1483.5300000000002</v>
      </c>
      <c r="AL34" s="23">
        <v>1483.5300000000002</v>
      </c>
      <c r="AM34" s="23">
        <v>1583.5300000000002</v>
      </c>
      <c r="AN34" s="23">
        <v>1787.0901103845708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658</v>
      </c>
      <c r="AD35" s="23">
        <v>794.98799999999994</v>
      </c>
      <c r="AE35" s="23">
        <v>511</v>
      </c>
      <c r="AF35" s="23">
        <v>108.03350000000002</v>
      </c>
      <c r="AG35" s="23">
        <v>302.95</v>
      </c>
      <c r="AH35" s="23">
        <v>562.01</v>
      </c>
      <c r="AI35" s="23">
        <v>236.50066666666669</v>
      </c>
      <c r="AJ35" s="23">
        <v>2073.3166666666666</v>
      </c>
      <c r="AK35" s="23">
        <v>1556.5311666666666</v>
      </c>
      <c r="AL35" s="23">
        <v>1556.5311666666666</v>
      </c>
      <c r="AM35" s="23">
        <v>1656.5311666666666</v>
      </c>
      <c r="AN35" s="23">
        <v>1860.0912770512373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658</v>
      </c>
      <c r="AD36" s="23">
        <v>794.98799999999994</v>
      </c>
      <c r="AE36" s="23">
        <v>511</v>
      </c>
      <c r="AF36" s="23">
        <v>108.03350000000002</v>
      </c>
      <c r="AG36" s="23">
        <v>302.95</v>
      </c>
      <c r="AH36" s="23">
        <v>562.01</v>
      </c>
      <c r="AI36" s="23">
        <v>240.34333333333336</v>
      </c>
      <c r="AJ36" s="23">
        <v>2169.8033333333333</v>
      </c>
      <c r="AK36" s="23">
        <v>1629.5418333333337</v>
      </c>
      <c r="AL36" s="23">
        <v>1629.5418333333337</v>
      </c>
      <c r="AM36" s="23">
        <v>1729.5418333333337</v>
      </c>
      <c r="AN36" s="23">
        <v>1933.1019437179043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658</v>
      </c>
      <c r="AD37" s="23">
        <v>794.98799999999994</v>
      </c>
      <c r="AE37" s="23">
        <v>511</v>
      </c>
      <c r="AF37" s="23">
        <v>108.03350000000002</v>
      </c>
      <c r="AG37" s="23">
        <v>302.95</v>
      </c>
      <c r="AH37" s="23">
        <v>562.01</v>
      </c>
      <c r="AI37" s="23">
        <v>244.18550000000002</v>
      </c>
      <c r="AJ37" s="23">
        <v>2266.29</v>
      </c>
      <c r="AK37" s="23">
        <v>1702.5430000000001</v>
      </c>
      <c r="AL37" s="23">
        <v>1702.5430000000001</v>
      </c>
      <c r="AM37" s="23">
        <v>1802.5430000000001</v>
      </c>
      <c r="AN37" s="23">
        <v>2006.1031103845708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658</v>
      </c>
      <c r="AD38" s="23">
        <v>794.98799999999994</v>
      </c>
      <c r="AE38" s="23">
        <v>511</v>
      </c>
      <c r="AF38" s="23">
        <v>108.03350000000002</v>
      </c>
      <c r="AG38" s="23">
        <v>302.95</v>
      </c>
      <c r="AH38" s="23">
        <v>562.01</v>
      </c>
      <c r="AI38" s="23">
        <v>248.02766666666668</v>
      </c>
      <c r="AJ38" s="23">
        <v>2362.7766666666666</v>
      </c>
      <c r="AK38" s="23">
        <v>1775.5441666666666</v>
      </c>
      <c r="AL38" s="23">
        <v>1775.5441666666666</v>
      </c>
      <c r="AM38" s="23">
        <v>1875.5441666666666</v>
      </c>
      <c r="AN38" s="23">
        <v>2079.1042770512372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658</v>
      </c>
      <c r="AD39" s="23">
        <v>794.98799999999994</v>
      </c>
      <c r="AE39" s="23">
        <v>511</v>
      </c>
      <c r="AF39" s="23">
        <v>108.03350000000002</v>
      </c>
      <c r="AG39" s="23">
        <v>302.95</v>
      </c>
      <c r="AH39" s="23">
        <v>562.01</v>
      </c>
      <c r="AI39" s="23">
        <v>251.87033333333335</v>
      </c>
      <c r="AJ39" s="23">
        <v>2459.2633333333333</v>
      </c>
      <c r="AK39" s="23">
        <v>1848.5548333333336</v>
      </c>
      <c r="AL39" s="23">
        <v>1848.5548333333336</v>
      </c>
      <c r="AM39" s="23">
        <v>1948.5548333333336</v>
      </c>
      <c r="AN39" s="23">
        <v>2152.1149437179042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658</v>
      </c>
      <c r="X48" s="23">
        <v>794.98799999999994</v>
      </c>
      <c r="Y48" s="23">
        <v>511</v>
      </c>
      <c r="Z48" s="23">
        <v>108.03350000000002</v>
      </c>
      <c r="AA48" s="23">
        <v>302.95</v>
      </c>
      <c r="AB48" s="23">
        <v>254.12</v>
      </c>
      <c r="AC48" s="23">
        <v>138.68233333333333</v>
      </c>
      <c r="AD48" s="23">
        <v>733.65333333333342</v>
      </c>
      <c r="AE48" s="23">
        <v>5.8728333333338014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254.12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704</v>
      </c>
      <c r="V50" s="23">
        <f>$X$48</f>
        <v>794.98799999999994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602</v>
      </c>
      <c r="V51" s="23">
        <f>$AC$48</f>
        <v>138.68233333333333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705</v>
      </c>
      <c r="V52" s="23">
        <f>$AE$48</f>
        <v>5.8728333333338014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687</v>
      </c>
      <c r="V54" s="23">
        <f>$W$48</f>
        <v>658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604</v>
      </c>
      <c r="V55" s="23">
        <f>$AD$48</f>
        <v>733.65333333333342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3507.3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5" max="25" width="13.5" customWidth="1"/>
    <col min="26" max="26" width="12.7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1" customFormat="1" ht="129.75" customHeight="1" x14ac:dyDescent="0.45">
      <c r="A1" s="78" t="s">
        <v>880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45.390000000000015</v>
      </c>
      <c r="AI4" s="23">
        <v>92.025250000000014</v>
      </c>
      <c r="AJ4" s="23">
        <v>109.39500000000001</v>
      </c>
      <c r="AK4" s="23">
        <v>484.54327083333351</v>
      </c>
      <c r="AL4" s="23">
        <v>919.64827083333353</v>
      </c>
      <c r="AM4" s="23">
        <v>919.64827083333353</v>
      </c>
      <c r="AN4" s="23">
        <v>1019.6482708333335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65.91</v>
      </c>
      <c r="AI5" s="23">
        <v>98.072250000000025</v>
      </c>
      <c r="AJ5" s="23">
        <v>122.65500000000002</v>
      </c>
      <c r="AK5" s="23">
        <v>462.84422916666699</v>
      </c>
      <c r="AL5" s="23">
        <v>861.4450625000004</v>
      </c>
      <c r="AM5" s="23">
        <v>861.4450625000004</v>
      </c>
      <c r="AN5" s="23">
        <v>961.4450625000004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88.53</v>
      </c>
      <c r="AI6" s="23">
        <v>89.475500000000011</v>
      </c>
      <c r="AJ6" s="23">
        <v>189.79</v>
      </c>
      <c r="AK6" s="23">
        <v>315.91605021796227</v>
      </c>
      <c r="AL6" s="23">
        <v>678.01271688462884</v>
      </c>
      <c r="AM6" s="23">
        <v>711.03329688462884</v>
      </c>
      <c r="AN6" s="23">
        <v>914.59340726919936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113.99000000000001</v>
      </c>
      <c r="AI7" s="23">
        <v>94.670083333333338</v>
      </c>
      <c r="AJ7" s="23">
        <v>212.09833333333333</v>
      </c>
      <c r="AK7" s="23">
        <v>280.67023771796198</v>
      </c>
      <c r="AL7" s="23">
        <v>606.26273771796195</v>
      </c>
      <c r="AM7" s="23">
        <v>641.33573771796193</v>
      </c>
      <c r="AN7" s="23">
        <v>844.89584810253245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146</v>
      </c>
      <c r="AA8" s="64">
        <v>0</v>
      </c>
      <c r="AB8" s="64">
        <v>203.56011038457052</v>
      </c>
      <c r="AC8" s="23">
        <v>801</v>
      </c>
      <c r="AD8" s="23">
        <v>148.51900000000001</v>
      </c>
      <c r="AE8" s="23">
        <v>365</v>
      </c>
      <c r="AF8" s="23">
        <v>3.500000000016712E-3</v>
      </c>
      <c r="AG8" s="23">
        <v>302.95</v>
      </c>
      <c r="AH8" s="23">
        <v>138.38</v>
      </c>
      <c r="AI8" s="23">
        <v>101.61874999999999</v>
      </c>
      <c r="AJ8" s="23">
        <v>235.32499999999999</v>
      </c>
      <c r="AK8" s="23">
        <v>174.90374999999972</v>
      </c>
      <c r="AL8" s="23">
        <v>463.99291666666642</v>
      </c>
      <c r="AM8" s="23">
        <v>507.06342666666643</v>
      </c>
      <c r="AN8" s="23">
        <v>710.62353705123701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801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164.66</v>
      </c>
      <c r="AI9" s="23">
        <v>101.81741666666667</v>
      </c>
      <c r="AJ9" s="23">
        <v>258.55166666666668</v>
      </c>
      <c r="AK9" s="23">
        <v>-20.877083333333303</v>
      </c>
      <c r="AL9" s="23">
        <v>231.7079166666667</v>
      </c>
      <c r="AM9" s="23">
        <v>276.68795666666671</v>
      </c>
      <c r="AN9" s="23">
        <v>480.24806705123723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801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192.83</v>
      </c>
      <c r="AI10" s="23">
        <v>109.31608333333334</v>
      </c>
      <c r="AJ10" s="23">
        <v>281.77833333333336</v>
      </c>
      <c r="AK10" s="23">
        <v>81.303583333333336</v>
      </c>
      <c r="AL10" s="23">
        <v>297.38441666666665</v>
      </c>
      <c r="AM10" s="23">
        <v>344.03150666666664</v>
      </c>
      <c r="AN10" s="23">
        <v>547.59161705123711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801</v>
      </c>
      <c r="AD11" s="23">
        <v>1197.1584000000003</v>
      </c>
      <c r="AE11" s="23">
        <v>511</v>
      </c>
      <c r="AF11" s="23">
        <v>15.155000000000015</v>
      </c>
      <c r="AG11" s="23">
        <v>302.95</v>
      </c>
      <c r="AH11" s="23">
        <v>220.6</v>
      </c>
      <c r="AI11" s="23">
        <v>116.81475</v>
      </c>
      <c r="AJ11" s="23">
        <v>305.00500000000005</v>
      </c>
      <c r="AK11" s="23">
        <v>-828.38315000000011</v>
      </c>
      <c r="AL11" s="23">
        <v>-648.8064833333334</v>
      </c>
      <c r="AM11" s="23">
        <v>-518.8064833333334</v>
      </c>
      <c r="AN11" s="23">
        <v>-315.24637294876288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801</v>
      </c>
      <c r="AD12" s="23">
        <v>1197.1584000000003</v>
      </c>
      <c r="AE12" s="23">
        <v>511</v>
      </c>
      <c r="AF12" s="23">
        <v>15.155000000000015</v>
      </c>
      <c r="AG12" s="23">
        <v>302.95</v>
      </c>
      <c r="AH12" s="23">
        <v>243.56</v>
      </c>
      <c r="AI12" s="23">
        <v>123.67245833333334</v>
      </c>
      <c r="AJ12" s="23">
        <v>341.05083333333334</v>
      </c>
      <c r="AK12" s="23">
        <v>-721.0466916666669</v>
      </c>
      <c r="AL12" s="23">
        <v>-577.97419166666691</v>
      </c>
      <c r="AM12" s="23">
        <v>-452.97419166666691</v>
      </c>
      <c r="AN12" s="23">
        <v>-249.41408128209639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801</v>
      </c>
      <c r="AD13" s="23">
        <v>1197.1584000000003</v>
      </c>
      <c r="AE13" s="23">
        <v>511</v>
      </c>
      <c r="AF13" s="23">
        <v>15.155000000000015</v>
      </c>
      <c r="AG13" s="23">
        <v>302.95</v>
      </c>
      <c r="AH13" s="23">
        <v>243.56</v>
      </c>
      <c r="AI13" s="23">
        <v>127.40379166666669</v>
      </c>
      <c r="AJ13" s="23">
        <v>439.62416666666661</v>
      </c>
      <c r="AK13" s="23">
        <v>-650.15135833333306</v>
      </c>
      <c r="AL13" s="23">
        <v>-543.5821916666664</v>
      </c>
      <c r="AM13" s="23">
        <v>-423.5821916666664</v>
      </c>
      <c r="AN13" s="23">
        <v>-220.02208128209588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801</v>
      </c>
      <c r="AD14" s="23">
        <v>1197.1584000000003</v>
      </c>
      <c r="AE14" s="23">
        <v>511</v>
      </c>
      <c r="AF14" s="23">
        <v>108.03350000000002</v>
      </c>
      <c r="AG14" s="23">
        <v>302.95</v>
      </c>
      <c r="AH14" s="23">
        <v>243.56</v>
      </c>
      <c r="AI14" s="23">
        <v>131.11425</v>
      </c>
      <c r="AJ14" s="23">
        <v>538.61500000000001</v>
      </c>
      <c r="AK14" s="23">
        <v>-672.53115000000025</v>
      </c>
      <c r="AL14" s="23">
        <v>-602.4661500000002</v>
      </c>
      <c r="AM14" s="23">
        <v>-487.4661500000002</v>
      </c>
      <c r="AN14" s="23">
        <v>-283.90603961542968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801</v>
      </c>
      <c r="AD15" s="23">
        <v>1197.1584000000003</v>
      </c>
      <c r="AE15" s="23">
        <v>511</v>
      </c>
      <c r="AF15" s="23">
        <v>108.03350000000002</v>
      </c>
      <c r="AG15" s="23">
        <v>302.95</v>
      </c>
      <c r="AH15" s="23">
        <v>243.56</v>
      </c>
      <c r="AI15" s="23">
        <v>134.82470833333332</v>
      </c>
      <c r="AJ15" s="23">
        <v>637.60583333333329</v>
      </c>
      <c r="AK15" s="23">
        <v>-602.03244166666718</v>
      </c>
      <c r="AL15" s="23">
        <v>-568.47160833333385</v>
      </c>
      <c r="AM15" s="23">
        <v>-458.47160833333385</v>
      </c>
      <c r="AN15" s="23">
        <v>-254.91149794876333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801</v>
      </c>
      <c r="AD16" s="23">
        <v>1197.1584000000003</v>
      </c>
      <c r="AE16" s="23">
        <v>511</v>
      </c>
      <c r="AF16" s="23">
        <v>108.03350000000002</v>
      </c>
      <c r="AG16" s="23">
        <v>302.95</v>
      </c>
      <c r="AH16" s="23">
        <v>351.94000000000005</v>
      </c>
      <c r="AI16" s="23">
        <v>138.68233333333333</v>
      </c>
      <c r="AJ16" s="23">
        <v>733.65333333333342</v>
      </c>
      <c r="AK16" s="23">
        <v>-637.11756666666679</v>
      </c>
      <c r="AL16" s="23">
        <v>-637.11756666666679</v>
      </c>
      <c r="AM16" s="23">
        <v>-532.11756666666679</v>
      </c>
      <c r="AN16" s="23">
        <v>-328.55745628209627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801</v>
      </c>
      <c r="AD17" s="23">
        <v>1197.1584000000003</v>
      </c>
      <c r="AE17" s="23">
        <v>511</v>
      </c>
      <c r="AF17" s="23">
        <v>108.03350000000002</v>
      </c>
      <c r="AG17" s="23">
        <v>302.95</v>
      </c>
      <c r="AH17" s="23">
        <v>376.95000000000005</v>
      </c>
      <c r="AI17" s="23">
        <v>144.21800000000002</v>
      </c>
      <c r="AJ17" s="23">
        <v>796.13999999999987</v>
      </c>
      <c r="AK17" s="23">
        <v>-556.94990000000007</v>
      </c>
      <c r="AL17" s="23">
        <v>-556.94990000000007</v>
      </c>
      <c r="AM17" s="23">
        <v>-456.94990000000007</v>
      </c>
      <c r="AN17" s="23">
        <v>-253.38978961542955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801</v>
      </c>
      <c r="AD18" s="23">
        <v>1197.1584000000003</v>
      </c>
      <c r="AE18" s="23">
        <v>511</v>
      </c>
      <c r="AF18" s="23">
        <v>108.03350000000002</v>
      </c>
      <c r="AG18" s="23">
        <v>302.95</v>
      </c>
      <c r="AH18" s="23">
        <v>403.21000000000004</v>
      </c>
      <c r="AI18" s="23">
        <v>149.7536666666667</v>
      </c>
      <c r="AJ18" s="23">
        <v>858.62666666666678</v>
      </c>
      <c r="AK18" s="23">
        <v>-478.0322333333329</v>
      </c>
      <c r="AL18" s="23">
        <v>-478.0322333333329</v>
      </c>
      <c r="AM18" s="23">
        <v>-378.0322333333329</v>
      </c>
      <c r="AN18" s="23">
        <v>-174.47212294876238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801</v>
      </c>
      <c r="AD19" s="23">
        <v>1197.1584000000003</v>
      </c>
      <c r="AE19" s="23">
        <v>511</v>
      </c>
      <c r="AF19" s="23">
        <v>108.03350000000002</v>
      </c>
      <c r="AG19" s="23">
        <v>302.95</v>
      </c>
      <c r="AH19" s="23">
        <v>430.74</v>
      </c>
      <c r="AI19" s="23">
        <v>155.28933333333336</v>
      </c>
      <c r="AJ19" s="23">
        <v>921.11333333333346</v>
      </c>
      <c r="AK19" s="23">
        <v>-400.38456666666661</v>
      </c>
      <c r="AL19" s="23">
        <v>-400.38456666666661</v>
      </c>
      <c r="AM19" s="23">
        <v>-300.38456666666661</v>
      </c>
      <c r="AN19" s="23">
        <v>-96.824456282096094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801</v>
      </c>
      <c r="AD20" s="23">
        <v>1197.1584000000003</v>
      </c>
      <c r="AE20" s="23">
        <v>511</v>
      </c>
      <c r="AF20" s="23">
        <v>108.03350000000002</v>
      </c>
      <c r="AG20" s="23">
        <v>302.95</v>
      </c>
      <c r="AH20" s="23">
        <v>459.26000000000005</v>
      </c>
      <c r="AI20" s="23">
        <v>160.82500000000002</v>
      </c>
      <c r="AJ20" s="23">
        <v>983.60000000000014</v>
      </c>
      <c r="AK20" s="23">
        <v>-323.72690000000011</v>
      </c>
      <c r="AL20" s="23">
        <v>-323.72690000000011</v>
      </c>
      <c r="AM20" s="23">
        <v>-223.72690000000011</v>
      </c>
      <c r="AN20" s="23">
        <v>-20.166789615429593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801</v>
      </c>
      <c r="AD21" s="23">
        <v>1197.1584000000003</v>
      </c>
      <c r="AE21" s="23">
        <v>511</v>
      </c>
      <c r="AF21" s="23">
        <v>108.03350000000002</v>
      </c>
      <c r="AG21" s="23">
        <v>302.95</v>
      </c>
      <c r="AH21" s="23">
        <v>486.59000000000003</v>
      </c>
      <c r="AI21" s="23">
        <v>166.3606666666667</v>
      </c>
      <c r="AJ21" s="23">
        <v>1046.0866666666666</v>
      </c>
      <c r="AK21" s="23">
        <v>-245.87923333333356</v>
      </c>
      <c r="AL21" s="23">
        <v>-245.87923333333356</v>
      </c>
      <c r="AM21" s="23">
        <v>-145.87923333333356</v>
      </c>
      <c r="AN21" s="23">
        <v>57.680877051236962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801</v>
      </c>
      <c r="AD22" s="23">
        <v>1197.1584000000003</v>
      </c>
      <c r="AE22" s="23">
        <v>511</v>
      </c>
      <c r="AF22" s="23">
        <v>108.03350000000002</v>
      </c>
      <c r="AG22" s="23">
        <v>302.95</v>
      </c>
      <c r="AH22" s="23">
        <v>514.96</v>
      </c>
      <c r="AI22" s="23">
        <v>171.89633333333336</v>
      </c>
      <c r="AJ22" s="23">
        <v>1108.5733333333333</v>
      </c>
      <c r="AK22" s="23">
        <v>-169.07156666666697</v>
      </c>
      <c r="AL22" s="23">
        <v>-169.07156666666697</v>
      </c>
      <c r="AM22" s="23">
        <v>-69.071566666666968</v>
      </c>
      <c r="AN22" s="23">
        <v>134.48854371790355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801</v>
      </c>
      <c r="AD23" s="23">
        <v>1197.1584000000003</v>
      </c>
      <c r="AE23" s="23">
        <v>511</v>
      </c>
      <c r="AF23" s="23">
        <v>108.03350000000002</v>
      </c>
      <c r="AG23" s="23">
        <v>302.95</v>
      </c>
      <c r="AH23" s="23">
        <v>544.38000000000011</v>
      </c>
      <c r="AI23" s="23">
        <v>177.43200000000002</v>
      </c>
      <c r="AJ23" s="23">
        <v>1171.06</v>
      </c>
      <c r="AK23" s="23">
        <v>-93.313900000000558</v>
      </c>
      <c r="AL23" s="23">
        <v>-93.313900000000558</v>
      </c>
      <c r="AM23" s="23">
        <v>6.6860999999994419</v>
      </c>
      <c r="AN23" s="23">
        <v>210.24621038456996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801</v>
      </c>
      <c r="AD24" s="23">
        <v>1197.1584000000003</v>
      </c>
      <c r="AE24" s="23">
        <v>511</v>
      </c>
      <c r="AF24" s="23">
        <v>108.03350000000002</v>
      </c>
      <c r="AG24" s="23">
        <v>302.95</v>
      </c>
      <c r="AH24" s="23">
        <v>574.85</v>
      </c>
      <c r="AI24" s="23">
        <v>182.96766666666667</v>
      </c>
      <c r="AJ24" s="23">
        <v>1233.5466666666666</v>
      </c>
      <c r="AK24" s="23">
        <v>-18.606233333333421</v>
      </c>
      <c r="AL24" s="23">
        <v>-18.606233333333421</v>
      </c>
      <c r="AM24" s="23">
        <v>81.393766666666579</v>
      </c>
      <c r="AN24" s="23">
        <v>284.9538770512371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801</v>
      </c>
      <c r="AD25" s="23">
        <v>1197.1584000000003</v>
      </c>
      <c r="AE25" s="23">
        <v>511</v>
      </c>
      <c r="AF25" s="23">
        <v>108.03350000000002</v>
      </c>
      <c r="AG25" s="23">
        <v>302.95</v>
      </c>
      <c r="AH25" s="23">
        <v>602.17000000000007</v>
      </c>
      <c r="AI25" s="23">
        <v>188.50333333333336</v>
      </c>
      <c r="AJ25" s="23">
        <v>1296.0333333333333</v>
      </c>
      <c r="AK25" s="23">
        <v>59.251433333333352</v>
      </c>
      <c r="AL25" s="23">
        <v>59.251433333333352</v>
      </c>
      <c r="AM25" s="23">
        <v>159.25143333333335</v>
      </c>
      <c r="AN25" s="23">
        <v>362.81154371790387</v>
      </c>
    </row>
    <row r="26" spans="1:40" ht="20.25" x14ac:dyDescent="0.3">
      <c r="A26" s="7" t="s">
        <v>64</v>
      </c>
      <c r="B26" s="6">
        <f>V57</f>
        <v>5066.0999999999995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801</v>
      </c>
      <c r="AD26" s="23">
        <v>1197.1584000000003</v>
      </c>
      <c r="AE26" s="23">
        <v>511</v>
      </c>
      <c r="AF26" s="23">
        <v>108.03350000000002</v>
      </c>
      <c r="AG26" s="23">
        <v>302.95</v>
      </c>
      <c r="AH26" s="23">
        <v>618.74</v>
      </c>
      <c r="AI26" s="23">
        <v>194.03900000000002</v>
      </c>
      <c r="AJ26" s="23">
        <v>1358.52</v>
      </c>
      <c r="AK26" s="23">
        <v>147.85909999999967</v>
      </c>
      <c r="AL26" s="23">
        <v>147.85909999999967</v>
      </c>
      <c r="AM26" s="23">
        <v>247.85909999999967</v>
      </c>
      <c r="AN26" s="23">
        <v>451.41921038457019</v>
      </c>
    </row>
    <row r="27" spans="1:40" ht="20.25" x14ac:dyDescent="0.3">
      <c r="A27" s="7" t="s">
        <v>62</v>
      </c>
      <c r="B27" s="6">
        <f>B26*12</f>
        <v>60793.2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801</v>
      </c>
      <c r="AD27" s="23">
        <v>1197.1584000000003</v>
      </c>
      <c r="AE27" s="23">
        <v>511</v>
      </c>
      <c r="AF27" s="23">
        <v>108.03350000000002</v>
      </c>
      <c r="AG27" s="23">
        <v>302.95</v>
      </c>
      <c r="AH27" s="23">
        <v>635.31000000000006</v>
      </c>
      <c r="AI27" s="23">
        <v>199.57466666666667</v>
      </c>
      <c r="AJ27" s="23">
        <v>1421.0066666666667</v>
      </c>
      <c r="AK27" s="23">
        <v>236.46676666666644</v>
      </c>
      <c r="AL27" s="23">
        <v>236.46676666666644</v>
      </c>
      <c r="AM27" s="23">
        <v>336.46676666666644</v>
      </c>
      <c r="AN27" s="23">
        <v>540.02687705123697</v>
      </c>
    </row>
    <row r="28" spans="1:40" ht="20.25" x14ac:dyDescent="0.3">
      <c r="A28" s="7" t="s">
        <v>66</v>
      </c>
      <c r="B28" s="6">
        <f>B27/2080</f>
        <v>29.227499999999999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801</v>
      </c>
      <c r="AD28" s="23">
        <v>1197.1584000000003</v>
      </c>
      <c r="AE28" s="23">
        <v>511</v>
      </c>
      <c r="AF28" s="23">
        <v>108.03350000000002</v>
      </c>
      <c r="AG28" s="23">
        <v>302.95</v>
      </c>
      <c r="AH28" s="23">
        <v>651.70000000000005</v>
      </c>
      <c r="AI28" s="23">
        <v>205.11033333333336</v>
      </c>
      <c r="AJ28" s="23">
        <v>1483.4933333333331</v>
      </c>
      <c r="AK28" s="23">
        <v>325.25443333333305</v>
      </c>
      <c r="AL28" s="23">
        <v>325.25443333333305</v>
      </c>
      <c r="AM28" s="23">
        <v>425.25443333333305</v>
      </c>
      <c r="AN28" s="23">
        <v>628.81454371790358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801</v>
      </c>
      <c r="AD29" s="23">
        <v>1197.1584000000003</v>
      </c>
      <c r="AE29" s="23">
        <v>511</v>
      </c>
      <c r="AF29" s="23">
        <v>108.03350000000002</v>
      </c>
      <c r="AG29" s="23">
        <v>302.95</v>
      </c>
      <c r="AH29" s="23">
        <v>651.70000000000005</v>
      </c>
      <c r="AI29" s="23">
        <v>210.64600000000002</v>
      </c>
      <c r="AJ29" s="23">
        <v>1545.98</v>
      </c>
      <c r="AK29" s="23">
        <v>430.43209999999954</v>
      </c>
      <c r="AL29" s="23">
        <v>430.43209999999954</v>
      </c>
      <c r="AM29" s="23">
        <v>530.43209999999954</v>
      </c>
      <c r="AN29" s="23">
        <v>733.99221038457006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801</v>
      </c>
      <c r="AD30" s="23">
        <v>1197.1584000000003</v>
      </c>
      <c r="AE30" s="23">
        <v>511</v>
      </c>
      <c r="AF30" s="23">
        <v>108.03350000000002</v>
      </c>
      <c r="AG30" s="23">
        <v>302.95</v>
      </c>
      <c r="AH30" s="23">
        <v>651.70000000000005</v>
      </c>
      <c r="AI30" s="23">
        <v>215.81083333333336</v>
      </c>
      <c r="AJ30" s="23">
        <v>1615.8833333333334</v>
      </c>
      <c r="AK30" s="23">
        <v>528.56393333333335</v>
      </c>
      <c r="AL30" s="23">
        <v>528.56393333333335</v>
      </c>
      <c r="AM30" s="23">
        <v>628.56393333333335</v>
      </c>
      <c r="AN30" s="23">
        <v>832.12404371790387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801</v>
      </c>
      <c r="AD31" s="23">
        <v>1197.1584000000003</v>
      </c>
      <c r="AE31" s="23">
        <v>511</v>
      </c>
      <c r="AF31" s="23">
        <v>108.03350000000002</v>
      </c>
      <c r="AG31" s="23">
        <v>302.95</v>
      </c>
      <c r="AH31" s="23">
        <v>651.70000000000005</v>
      </c>
      <c r="AI31" s="23">
        <v>220.71483333333336</v>
      </c>
      <c r="AJ31" s="23">
        <v>1695.7033333333334</v>
      </c>
      <c r="AK31" s="23">
        <v>621.73993333333328</v>
      </c>
      <c r="AL31" s="23">
        <v>621.73993333333328</v>
      </c>
      <c r="AM31" s="23">
        <v>721.73993333333328</v>
      </c>
      <c r="AN31" s="23">
        <v>925.3000437179038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801</v>
      </c>
      <c r="AD32" s="23">
        <v>1197.1584000000003</v>
      </c>
      <c r="AE32" s="23">
        <v>511</v>
      </c>
      <c r="AF32" s="23">
        <v>108.03350000000002</v>
      </c>
      <c r="AG32" s="23">
        <v>302.95</v>
      </c>
      <c r="AH32" s="23">
        <v>651.70000000000005</v>
      </c>
      <c r="AI32" s="23">
        <v>224.97366666666667</v>
      </c>
      <c r="AJ32" s="23">
        <v>1783.8566666666666</v>
      </c>
      <c r="AK32" s="23">
        <v>702.65776666666625</v>
      </c>
      <c r="AL32" s="23">
        <v>702.65776666666625</v>
      </c>
      <c r="AM32" s="23">
        <v>802.65776666666625</v>
      </c>
      <c r="AN32" s="23">
        <v>1006.2178770512368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801</v>
      </c>
      <c r="AD33" s="23">
        <v>1197.1584000000003</v>
      </c>
      <c r="AE33" s="23">
        <v>511</v>
      </c>
      <c r="AF33" s="23">
        <v>108.03350000000002</v>
      </c>
      <c r="AG33" s="23">
        <v>302.95</v>
      </c>
      <c r="AH33" s="23">
        <v>651.70000000000005</v>
      </c>
      <c r="AI33" s="23">
        <v>228.81633333333335</v>
      </c>
      <c r="AJ33" s="23">
        <v>1880.3433333333332</v>
      </c>
      <c r="AK33" s="23">
        <v>775.66843333333327</v>
      </c>
      <c r="AL33" s="23">
        <v>775.66843333333327</v>
      </c>
      <c r="AM33" s="23">
        <v>875.66843333333327</v>
      </c>
      <c r="AN33" s="23">
        <v>1079.2285437179039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801</v>
      </c>
      <c r="AD34" s="23">
        <v>1197.1584000000003</v>
      </c>
      <c r="AE34" s="23">
        <v>511</v>
      </c>
      <c r="AF34" s="23">
        <v>108.03350000000002</v>
      </c>
      <c r="AG34" s="23">
        <v>302.95</v>
      </c>
      <c r="AH34" s="23">
        <v>651.70000000000005</v>
      </c>
      <c r="AI34" s="23">
        <v>232.6585</v>
      </c>
      <c r="AJ34" s="23">
        <v>1976.83</v>
      </c>
      <c r="AK34" s="23">
        <v>848.66959999999972</v>
      </c>
      <c r="AL34" s="23">
        <v>848.66959999999972</v>
      </c>
      <c r="AM34" s="23">
        <v>948.66959999999972</v>
      </c>
      <c r="AN34" s="23">
        <v>1152.2297103845704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801</v>
      </c>
      <c r="AD35" s="23">
        <v>1197.1584000000003</v>
      </c>
      <c r="AE35" s="23">
        <v>511</v>
      </c>
      <c r="AF35" s="23">
        <v>108.03350000000002</v>
      </c>
      <c r="AG35" s="23">
        <v>302.95</v>
      </c>
      <c r="AH35" s="23">
        <v>651.70000000000005</v>
      </c>
      <c r="AI35" s="23">
        <v>236.50066666666669</v>
      </c>
      <c r="AJ35" s="23">
        <v>2073.3166666666666</v>
      </c>
      <c r="AK35" s="23">
        <v>921.67076666666617</v>
      </c>
      <c r="AL35" s="23">
        <v>921.67076666666617</v>
      </c>
      <c r="AM35" s="23">
        <v>1021.6707666666662</v>
      </c>
      <c r="AN35" s="23">
        <v>1225.2308770512368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801</v>
      </c>
      <c r="AD36" s="23">
        <v>1197.1584000000003</v>
      </c>
      <c r="AE36" s="23">
        <v>511</v>
      </c>
      <c r="AF36" s="23">
        <v>108.03350000000002</v>
      </c>
      <c r="AG36" s="23">
        <v>302.95</v>
      </c>
      <c r="AH36" s="23">
        <v>651.70000000000005</v>
      </c>
      <c r="AI36" s="23">
        <v>240.34333333333336</v>
      </c>
      <c r="AJ36" s="23">
        <v>2169.8033333333333</v>
      </c>
      <c r="AK36" s="23">
        <v>994.68143333333319</v>
      </c>
      <c r="AL36" s="23">
        <v>994.68143333333319</v>
      </c>
      <c r="AM36" s="23">
        <v>1094.6814333333332</v>
      </c>
      <c r="AN36" s="23">
        <v>1298.2415437179038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801</v>
      </c>
      <c r="AD37" s="23">
        <v>1197.1584000000003</v>
      </c>
      <c r="AE37" s="23">
        <v>511</v>
      </c>
      <c r="AF37" s="23">
        <v>108.03350000000002</v>
      </c>
      <c r="AG37" s="23">
        <v>302.95</v>
      </c>
      <c r="AH37" s="23">
        <v>651.70000000000005</v>
      </c>
      <c r="AI37" s="23">
        <v>244.18550000000002</v>
      </c>
      <c r="AJ37" s="23">
        <v>2266.29</v>
      </c>
      <c r="AK37" s="23">
        <v>1067.6825999999996</v>
      </c>
      <c r="AL37" s="23">
        <v>1067.6825999999996</v>
      </c>
      <c r="AM37" s="23">
        <v>1167.6825999999996</v>
      </c>
      <c r="AN37" s="23">
        <v>1371.2427103845703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801</v>
      </c>
      <c r="AD38" s="23">
        <v>1197.1584000000003</v>
      </c>
      <c r="AE38" s="23">
        <v>511</v>
      </c>
      <c r="AF38" s="23">
        <v>108.03350000000002</v>
      </c>
      <c r="AG38" s="23">
        <v>302.95</v>
      </c>
      <c r="AH38" s="23">
        <v>651.70000000000005</v>
      </c>
      <c r="AI38" s="23">
        <v>248.02766666666668</v>
      </c>
      <c r="AJ38" s="23">
        <v>2362.7766666666666</v>
      </c>
      <c r="AK38" s="23">
        <v>1140.6837666666661</v>
      </c>
      <c r="AL38" s="23">
        <v>1140.6837666666661</v>
      </c>
      <c r="AM38" s="23">
        <v>1240.6837666666661</v>
      </c>
      <c r="AN38" s="23">
        <v>1444.2438770512367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801</v>
      </c>
      <c r="AD39" s="23">
        <v>1197.1584000000003</v>
      </c>
      <c r="AE39" s="23">
        <v>511</v>
      </c>
      <c r="AF39" s="23">
        <v>108.03350000000002</v>
      </c>
      <c r="AG39" s="23">
        <v>302.95</v>
      </c>
      <c r="AH39" s="23">
        <v>651.70000000000005</v>
      </c>
      <c r="AI39" s="23">
        <v>251.87033333333335</v>
      </c>
      <c r="AJ39" s="23">
        <v>2459.2633333333333</v>
      </c>
      <c r="AK39" s="23">
        <v>1213.6944333333331</v>
      </c>
      <c r="AL39" s="23">
        <v>1213.6944333333331</v>
      </c>
      <c r="AM39" s="23">
        <v>1313.6944333333331</v>
      </c>
      <c r="AN39" s="23">
        <v>1517.2545437179037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801</v>
      </c>
      <c r="X48" s="23">
        <v>1197.1584000000003</v>
      </c>
      <c r="Y48" s="23">
        <v>511</v>
      </c>
      <c r="Z48" s="23">
        <v>108.03350000000002</v>
      </c>
      <c r="AA48" s="23">
        <v>302.95</v>
      </c>
      <c r="AB48" s="23">
        <v>602.17000000000007</v>
      </c>
      <c r="AC48" s="23">
        <v>188.50333333333336</v>
      </c>
      <c r="AD48" s="23">
        <v>1296.0333333333333</v>
      </c>
      <c r="AE48" s="23">
        <v>59.251433333333352</v>
      </c>
      <c r="AF48" s="26"/>
      <c r="AG48" s="26"/>
      <c r="AH48" s="26"/>
    </row>
    <row r="49" spans="21:34" ht="17.25" x14ac:dyDescent="0.3">
      <c r="U49" s="26" t="s">
        <v>879</v>
      </c>
      <c r="V49" s="23">
        <f>$AB$48</f>
        <v>602.17000000000007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758</v>
      </c>
      <c r="V50" s="23">
        <f>$X$48</f>
        <v>1197.1584000000003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539</v>
      </c>
      <c r="V51" s="23">
        <f>$AC$48</f>
        <v>188.50333333333336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501</v>
      </c>
      <c r="V52" s="23">
        <f>$AE$48</f>
        <v>59.251433333333352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759</v>
      </c>
      <c r="V54" s="23">
        <f>$W$48</f>
        <v>801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541</v>
      </c>
      <c r="V55" s="23">
        <f>$AD$48</f>
        <v>1296.0333333333333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5066.0999999999995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activeCell="AK1" sqref="AK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875" customWidth="1"/>
    <col min="24" max="24" width="12.25" customWidth="1"/>
    <col min="25" max="25" width="13.75" customWidth="1"/>
    <col min="26" max="26" width="12" customWidth="1"/>
    <col min="27" max="27" width="10.5" customWidth="1"/>
    <col min="28" max="28" width="11.125" customWidth="1"/>
    <col min="29" max="29" width="11" customWidth="1"/>
    <col min="30" max="30" width="10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25" customWidth="1"/>
    <col min="38" max="38" width="14.5" customWidth="1"/>
    <col min="39" max="39" width="14.375" customWidth="1"/>
    <col min="40" max="40" width="17" customWidth="1"/>
  </cols>
  <sheetData>
    <row r="1" spans="1:40" s="2" customFormat="1" ht="129.75" customHeight="1" x14ac:dyDescent="0.45">
      <c r="A1" s="78" t="s">
        <v>74</v>
      </c>
      <c r="B1" s="77"/>
      <c r="C1" s="77"/>
      <c r="D1" s="77"/>
      <c r="U1" s="4"/>
      <c r="V1" s="4" t="s">
        <v>38</v>
      </c>
      <c r="W1" s="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">
        <v>60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">
        <v>61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">
        <v>68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100</v>
      </c>
      <c r="AA8" s="64">
        <v>0</v>
      </c>
      <c r="AB8" s="64">
        <v>203.56011038457052</v>
      </c>
      <c r="AC8" s="23">
        <v>649</v>
      </c>
      <c r="AD8" s="23">
        <v>148.51900000000001</v>
      </c>
      <c r="AE8" s="23">
        <v>411</v>
      </c>
      <c r="AF8" s="23">
        <v>3.500000000016712E-3</v>
      </c>
      <c r="AG8" s="23">
        <v>302.95</v>
      </c>
      <c r="AH8" s="23">
        <v>144.57999999999998</v>
      </c>
      <c r="AI8" s="23">
        <v>99.318749999999994</v>
      </c>
      <c r="AJ8" s="23">
        <v>235.32499999999999</v>
      </c>
      <c r="AK8" s="23">
        <v>231.00374999999985</v>
      </c>
      <c r="AL8" s="23">
        <v>520.0929166666665</v>
      </c>
      <c r="AM8" s="23">
        <v>563.16342666666651</v>
      </c>
      <c r="AN8" s="23">
        <v>766.72353705123703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649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124.92291666666642</v>
      </c>
      <c r="AL9" s="23">
        <v>377.50791666666646</v>
      </c>
      <c r="AM9" s="23">
        <v>422.48795666666649</v>
      </c>
      <c r="AN9" s="23">
        <v>626.04806705123701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649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227.10358333333329</v>
      </c>
      <c r="AL10" s="23">
        <v>443.18441666666661</v>
      </c>
      <c r="AM10" s="23">
        <v>489.8315066666666</v>
      </c>
      <c r="AN10" s="23">
        <v>693.39161705123706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649</v>
      </c>
      <c r="AD11" s="23">
        <v>1110.645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-596.06975000000011</v>
      </c>
      <c r="AL11" s="23">
        <v>-416.4930833333334</v>
      </c>
      <c r="AM11" s="23">
        <v>-286.4930833333334</v>
      </c>
      <c r="AN11" s="23">
        <v>-82.932972948762881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649</v>
      </c>
      <c r="AD12" s="23">
        <v>1110.645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-491.09329166666657</v>
      </c>
      <c r="AL12" s="23">
        <v>-348.02079166666658</v>
      </c>
      <c r="AM12" s="23">
        <v>-223.02079166666658</v>
      </c>
      <c r="AN12" s="23">
        <v>-19.460681282096061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649</v>
      </c>
      <c r="AD13" s="23">
        <v>1110.645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-420.19795833333274</v>
      </c>
      <c r="AL13" s="23">
        <v>-313.62879166666607</v>
      </c>
      <c r="AM13" s="23">
        <v>-193.62879166666607</v>
      </c>
      <c r="AN13" s="23">
        <v>9.9313187179044462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649</v>
      </c>
      <c r="AD14" s="23">
        <v>1110.645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-442.57774999999992</v>
      </c>
      <c r="AL14" s="23">
        <v>-372.51274999999993</v>
      </c>
      <c r="AM14" s="23">
        <v>-257.51274999999993</v>
      </c>
      <c r="AN14" s="23">
        <v>-53.952639615429405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649</v>
      </c>
      <c r="AD15" s="23">
        <v>1110.645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-372.07904166666685</v>
      </c>
      <c r="AL15" s="23">
        <v>-338.51820833333352</v>
      </c>
      <c r="AM15" s="23">
        <v>-228.51820833333352</v>
      </c>
      <c r="AN15" s="23">
        <v>-24.958097948762997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649</v>
      </c>
      <c r="AD16" s="23">
        <v>1110.645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-276.1241666666665</v>
      </c>
      <c r="AL16" s="23">
        <v>-276.1241666666665</v>
      </c>
      <c r="AM16" s="23">
        <v>-171.1241666666665</v>
      </c>
      <c r="AN16" s="23">
        <v>32.435943717904024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649</v>
      </c>
      <c r="AD17" s="23">
        <v>1110.645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-195.95649999999978</v>
      </c>
      <c r="AL17" s="23">
        <v>-195.95649999999978</v>
      </c>
      <c r="AM17" s="23">
        <v>-95.956499999999778</v>
      </c>
      <c r="AN17" s="23">
        <v>107.60361038457074</v>
      </c>
    </row>
    <row r="18" spans="1:40" ht="15.75" customHeight="1" x14ac:dyDescent="0.3">
      <c r="A18" s="76" t="s">
        <v>70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649</v>
      </c>
      <c r="AD18" s="23">
        <v>1110.645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-117.0388333333326</v>
      </c>
      <c r="AL18" s="23">
        <v>-117.0388333333326</v>
      </c>
      <c r="AM18" s="23">
        <v>-17.038833333332605</v>
      </c>
      <c r="AN18" s="23">
        <v>186.52127705123792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649</v>
      </c>
      <c r="AD19" s="23">
        <v>1110.645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-39.391166666666322</v>
      </c>
      <c r="AL19" s="23">
        <v>-39.391166666666322</v>
      </c>
      <c r="AM19" s="23">
        <v>60.608833333333678</v>
      </c>
      <c r="AN19" s="23">
        <v>264.1689437179042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649</v>
      </c>
      <c r="AD20" s="23">
        <v>1110.645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37.266500000000178</v>
      </c>
      <c r="AL20" s="23">
        <v>37.266500000000178</v>
      </c>
      <c r="AM20" s="23">
        <v>137.26650000000018</v>
      </c>
      <c r="AN20" s="23">
        <v>340.8266103845707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649</v>
      </c>
      <c r="AD21" s="23">
        <v>1110.645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115.11416666666673</v>
      </c>
      <c r="AL21" s="23">
        <v>115.11416666666673</v>
      </c>
      <c r="AM21" s="23">
        <v>215.11416666666673</v>
      </c>
      <c r="AN21" s="23">
        <v>418.67427705123725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649</v>
      </c>
      <c r="AD22" s="23">
        <v>1110.645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191.92183333333332</v>
      </c>
      <c r="AL22" s="23">
        <v>191.92183333333332</v>
      </c>
      <c r="AM22" s="23">
        <v>291.92183333333332</v>
      </c>
      <c r="AN22" s="23">
        <v>495.48194371790385</v>
      </c>
    </row>
    <row r="23" spans="1:40" ht="17.25" x14ac:dyDescent="0.3">
      <c r="A23" s="76" t="s">
        <v>76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649</v>
      </c>
      <c r="AD23" s="23">
        <v>1110.645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267.67949999999973</v>
      </c>
      <c r="AL23" s="23">
        <v>267.67949999999973</v>
      </c>
      <c r="AM23" s="23">
        <v>367.67949999999973</v>
      </c>
      <c r="AN23" s="23">
        <v>571.23961038457026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649</v>
      </c>
      <c r="AD24" s="23">
        <v>1110.645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342.38716666666687</v>
      </c>
      <c r="AL24" s="23">
        <v>342.38716666666687</v>
      </c>
      <c r="AM24" s="23">
        <v>442.38716666666687</v>
      </c>
      <c r="AN24" s="23">
        <v>645.94727705123739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649</v>
      </c>
      <c r="AD25" s="23">
        <v>1110.645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420.24483333333364</v>
      </c>
      <c r="AL25" s="23">
        <v>420.24483333333364</v>
      </c>
      <c r="AM25" s="23">
        <v>520.24483333333364</v>
      </c>
      <c r="AN25" s="23">
        <v>723.80494371790417</v>
      </c>
    </row>
    <row r="26" spans="1:40" ht="20.25" x14ac:dyDescent="0.3">
      <c r="A26" s="7" t="s">
        <v>64</v>
      </c>
      <c r="B26" s="6">
        <f>V57</f>
        <v>4200.1000000000004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649</v>
      </c>
      <c r="AD26" s="23">
        <v>1110.645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508.85249999999996</v>
      </c>
      <c r="AL26" s="23">
        <v>508.85249999999996</v>
      </c>
      <c r="AM26" s="23">
        <v>608.85249999999996</v>
      </c>
      <c r="AN26" s="23">
        <v>812.41261038457048</v>
      </c>
    </row>
    <row r="27" spans="1:40" ht="20.25" x14ac:dyDescent="0.3">
      <c r="A27" s="7" t="s">
        <v>62</v>
      </c>
      <c r="B27" s="6">
        <f>B26*12</f>
        <v>50401.200000000004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649</v>
      </c>
      <c r="AD27" s="23">
        <v>1110.645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597.46016666666674</v>
      </c>
      <c r="AL27" s="23">
        <v>597.46016666666674</v>
      </c>
      <c r="AM27" s="23">
        <v>697.46016666666674</v>
      </c>
      <c r="AN27" s="23">
        <v>901.02027705123726</v>
      </c>
    </row>
    <row r="28" spans="1:40" ht="20.25" x14ac:dyDescent="0.3">
      <c r="A28" s="7" t="s">
        <v>66</v>
      </c>
      <c r="B28" s="6">
        <f>B27/2080</f>
        <v>24.231346153846157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649</v>
      </c>
      <c r="AD28" s="23">
        <v>1110.645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681.24783333333335</v>
      </c>
      <c r="AL28" s="23">
        <v>681.24783333333335</v>
      </c>
      <c r="AM28" s="23">
        <v>781.24783333333335</v>
      </c>
      <c r="AN28" s="23">
        <v>984.80794371790387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649</v>
      </c>
      <c r="AD29" s="23">
        <v>1110.645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786.42549999999983</v>
      </c>
      <c r="AL29" s="23">
        <v>786.42549999999983</v>
      </c>
      <c r="AM29" s="23">
        <v>886.42549999999983</v>
      </c>
      <c r="AN29" s="23">
        <v>1089.9856103845705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649</v>
      </c>
      <c r="AD30" s="23">
        <v>1110.645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884.55733333333364</v>
      </c>
      <c r="AL30" s="23">
        <v>884.55733333333364</v>
      </c>
      <c r="AM30" s="23">
        <v>984.55733333333364</v>
      </c>
      <c r="AN30" s="23">
        <v>1188.1174437179043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649</v>
      </c>
      <c r="AD31" s="23">
        <v>1110.645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977.73333333333358</v>
      </c>
      <c r="AL31" s="23">
        <v>977.73333333333358</v>
      </c>
      <c r="AM31" s="23">
        <v>1077.7333333333336</v>
      </c>
      <c r="AN31" s="23">
        <v>1281.2934437179042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649</v>
      </c>
      <c r="AD32" s="23">
        <v>1110.645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1058.6511666666665</v>
      </c>
      <c r="AL32" s="23">
        <v>1058.6511666666665</v>
      </c>
      <c r="AM32" s="23">
        <v>1158.6511666666665</v>
      </c>
      <c r="AN32" s="23">
        <v>1362.2112770512372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649</v>
      </c>
      <c r="AD33" s="23">
        <v>1110.645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1131.6618333333336</v>
      </c>
      <c r="AL33" s="23">
        <v>1131.6618333333336</v>
      </c>
      <c r="AM33" s="23">
        <v>1231.6618333333336</v>
      </c>
      <c r="AN33" s="23">
        <v>1435.2219437179042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649</v>
      </c>
      <c r="AD34" s="23">
        <v>1110.645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1204.663</v>
      </c>
      <c r="AL34" s="23">
        <v>1204.663</v>
      </c>
      <c r="AM34" s="23">
        <v>1304.663</v>
      </c>
      <c r="AN34" s="23">
        <v>1508.2231103845706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649</v>
      </c>
      <c r="AD35" s="23">
        <v>1110.645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1277.6641666666665</v>
      </c>
      <c r="AL35" s="23">
        <v>1277.6641666666665</v>
      </c>
      <c r="AM35" s="23">
        <v>1377.6641666666665</v>
      </c>
      <c r="AN35" s="23">
        <v>1581.2242770512371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649</v>
      </c>
      <c r="AD36" s="23">
        <v>1110.645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1350.6748333333335</v>
      </c>
      <c r="AL36" s="23">
        <v>1350.6748333333335</v>
      </c>
      <c r="AM36" s="23">
        <v>1450.6748333333335</v>
      </c>
      <c r="AN36" s="23">
        <v>1654.2349437179041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649</v>
      </c>
      <c r="AD37" s="23">
        <v>1110.645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1423.6759999999999</v>
      </c>
      <c r="AL37" s="23">
        <v>1423.6759999999999</v>
      </c>
      <c r="AM37" s="23">
        <v>1523.6759999999999</v>
      </c>
      <c r="AN37" s="23">
        <v>1727.2361103845706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649</v>
      </c>
      <c r="AD38" s="23">
        <v>1110.645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1496.6771666666664</v>
      </c>
      <c r="AL38" s="23">
        <v>1496.6771666666664</v>
      </c>
      <c r="AM38" s="23">
        <v>1596.6771666666664</v>
      </c>
      <c r="AN38" s="23">
        <v>1800.237277051237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649</v>
      </c>
      <c r="AD39" s="23">
        <v>1110.645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1569.6878333333334</v>
      </c>
      <c r="AL39" s="23">
        <v>1569.6878333333334</v>
      </c>
      <c r="AM39" s="23">
        <v>1669.6878333333334</v>
      </c>
      <c r="AN39" s="23">
        <v>1873.247943717904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649</v>
      </c>
      <c r="X48" s="23">
        <v>1110.645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37.266500000000178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97</v>
      </c>
      <c r="V50" s="23">
        <f>$X$48</f>
        <v>1110.645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98</v>
      </c>
      <c r="V52" s="23">
        <f>$AE$48</f>
        <v>37.266500000000178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99</v>
      </c>
      <c r="V54" s="23">
        <f>$W$48</f>
        <v>649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3.875" customWidth="1"/>
    <col min="40" max="40" width="15.75" customWidth="1"/>
  </cols>
  <sheetData>
    <row r="1" spans="1:40" s="3" customFormat="1" ht="129.75" customHeight="1" x14ac:dyDescent="0.45">
      <c r="A1" s="78" t="s">
        <v>706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41.97</v>
      </c>
      <c r="AI4" s="23">
        <v>89.375250000000008</v>
      </c>
      <c r="AJ4" s="23">
        <v>109.39500000000001</v>
      </c>
      <c r="AK4" s="23">
        <v>510.71327083333335</v>
      </c>
      <c r="AL4" s="23">
        <v>945.81827083333337</v>
      </c>
      <c r="AM4" s="23">
        <v>945.81827083333337</v>
      </c>
      <c r="AN4" s="23">
        <v>1045.8182708333334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62.490000000000009</v>
      </c>
      <c r="AI5" s="23">
        <v>95.42225000000002</v>
      </c>
      <c r="AJ5" s="23">
        <v>122.65500000000002</v>
      </c>
      <c r="AK5" s="23">
        <v>489.01422916666684</v>
      </c>
      <c r="AL5" s="23">
        <v>887.61506250000025</v>
      </c>
      <c r="AM5" s="23">
        <v>887.61506250000025</v>
      </c>
      <c r="AN5" s="23">
        <v>987.61506250000025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85.110000000000014</v>
      </c>
      <c r="AI6" s="23">
        <v>89.475500000000011</v>
      </c>
      <c r="AJ6" s="23">
        <v>189.79</v>
      </c>
      <c r="AK6" s="23">
        <v>319.33605021796234</v>
      </c>
      <c r="AL6" s="23">
        <v>681.43271688462892</v>
      </c>
      <c r="AM6" s="23">
        <v>714.45329688462891</v>
      </c>
      <c r="AN6" s="23">
        <v>918.01340726919943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110.57</v>
      </c>
      <c r="AI7" s="23">
        <v>94.670083333333338</v>
      </c>
      <c r="AJ7" s="23">
        <v>212.09833333333333</v>
      </c>
      <c r="AK7" s="23">
        <v>284.09023771796205</v>
      </c>
      <c r="AL7" s="23">
        <v>609.68273771796203</v>
      </c>
      <c r="AM7" s="23">
        <v>644.75573771796201</v>
      </c>
      <c r="AN7" s="23">
        <v>848.31584810253253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131</v>
      </c>
      <c r="AA8" s="64">
        <v>0</v>
      </c>
      <c r="AB8" s="64">
        <v>203.56011038457052</v>
      </c>
      <c r="AC8" s="23">
        <v>752</v>
      </c>
      <c r="AD8" s="23">
        <v>148.51900000000001</v>
      </c>
      <c r="AE8" s="23">
        <v>380</v>
      </c>
      <c r="AF8" s="23">
        <v>3.500000000016712E-3</v>
      </c>
      <c r="AG8" s="23">
        <v>302.95</v>
      </c>
      <c r="AH8" s="23">
        <v>134.95999999999998</v>
      </c>
      <c r="AI8" s="23">
        <v>100.86874999999999</v>
      </c>
      <c r="AJ8" s="23">
        <v>235.32499999999999</v>
      </c>
      <c r="AK8" s="23">
        <v>198.07374999999956</v>
      </c>
      <c r="AL8" s="23">
        <v>487.16291666666626</v>
      </c>
      <c r="AM8" s="23">
        <v>530.23342666666622</v>
      </c>
      <c r="AN8" s="23">
        <v>733.79353705123674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752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161.24</v>
      </c>
      <c r="AI9" s="23">
        <v>101.81741666666667</v>
      </c>
      <c r="AJ9" s="23">
        <v>258.55166666666668</v>
      </c>
      <c r="AK9" s="23">
        <v>31.542916666666542</v>
      </c>
      <c r="AL9" s="23">
        <v>284.12791666666658</v>
      </c>
      <c r="AM9" s="23">
        <v>329.10795666666661</v>
      </c>
      <c r="AN9" s="23">
        <v>532.66806705123713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752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189.41</v>
      </c>
      <c r="AI10" s="23">
        <v>109.31608333333334</v>
      </c>
      <c r="AJ10" s="23">
        <v>281.77833333333336</v>
      </c>
      <c r="AK10" s="23">
        <v>133.72358333333341</v>
      </c>
      <c r="AL10" s="23">
        <v>349.80441666666673</v>
      </c>
      <c r="AM10" s="23">
        <v>396.45150666666672</v>
      </c>
      <c r="AN10" s="23">
        <v>600.01161705123718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752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217.18</v>
      </c>
      <c r="AI11" s="23">
        <v>116.81475</v>
      </c>
      <c r="AJ11" s="23">
        <v>305.00500000000005</v>
      </c>
      <c r="AK11" s="23">
        <v>-677.75874999999951</v>
      </c>
      <c r="AL11" s="23">
        <v>-498.1820833333328</v>
      </c>
      <c r="AM11" s="23">
        <v>-368.1820833333328</v>
      </c>
      <c r="AN11" s="23">
        <v>-164.62197294876228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752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-572.78229166666642</v>
      </c>
      <c r="AL12" s="23">
        <v>-429.70979166666643</v>
      </c>
      <c r="AM12" s="23">
        <v>-304.70979166666643</v>
      </c>
      <c r="AN12" s="23">
        <v>-101.14968128209591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752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-501.88695833333259</v>
      </c>
      <c r="AL13" s="23">
        <v>-395.31779166666593</v>
      </c>
      <c r="AM13" s="23">
        <v>-275.31779166666593</v>
      </c>
      <c r="AN13" s="23">
        <v>-71.757681282095405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752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-524.26674999999977</v>
      </c>
      <c r="AL14" s="23">
        <v>-454.20174999999978</v>
      </c>
      <c r="AM14" s="23">
        <v>-339.20174999999978</v>
      </c>
      <c r="AN14" s="23">
        <v>-135.64163961542926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752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-453.76804166666625</v>
      </c>
      <c r="AL15" s="23">
        <v>-420.20720833333291</v>
      </c>
      <c r="AM15" s="23">
        <v>-310.20720833333291</v>
      </c>
      <c r="AN15" s="23">
        <v>-106.64709794876239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752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209.08000000000004</v>
      </c>
      <c r="AI16" s="23">
        <v>138.68233333333333</v>
      </c>
      <c r="AJ16" s="23">
        <v>733.65333333333342</v>
      </c>
      <c r="AK16" s="23">
        <v>-347.05316666666613</v>
      </c>
      <c r="AL16" s="23">
        <v>-347.05316666666613</v>
      </c>
      <c r="AM16" s="23">
        <v>-242.05316666666613</v>
      </c>
      <c r="AN16" s="23">
        <v>-38.493056282095608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752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234.09000000000003</v>
      </c>
      <c r="AI17" s="23">
        <v>144.21800000000002</v>
      </c>
      <c r="AJ17" s="23">
        <v>796.13999999999987</v>
      </c>
      <c r="AK17" s="23">
        <v>-266.88549999999941</v>
      </c>
      <c r="AL17" s="23">
        <v>-266.88549999999941</v>
      </c>
      <c r="AM17" s="23">
        <v>-166.88549999999941</v>
      </c>
      <c r="AN17" s="23">
        <v>36.67461038457111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752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260.35000000000002</v>
      </c>
      <c r="AI18" s="23">
        <v>149.7536666666667</v>
      </c>
      <c r="AJ18" s="23">
        <v>858.62666666666678</v>
      </c>
      <c r="AK18" s="23">
        <v>-187.96783333333224</v>
      </c>
      <c r="AL18" s="23">
        <v>-187.96783333333224</v>
      </c>
      <c r="AM18" s="23">
        <v>-87.967833333332237</v>
      </c>
      <c r="AN18" s="23">
        <v>115.59227705123828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752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287.88</v>
      </c>
      <c r="AI19" s="23">
        <v>155.28933333333336</v>
      </c>
      <c r="AJ19" s="23">
        <v>921.11333333333346</v>
      </c>
      <c r="AK19" s="23">
        <v>-110.32016666666595</v>
      </c>
      <c r="AL19" s="23">
        <v>-110.32016666666595</v>
      </c>
      <c r="AM19" s="23">
        <v>-10.320166666665955</v>
      </c>
      <c r="AN19" s="23">
        <v>193.23994371790457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752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316.40000000000003</v>
      </c>
      <c r="AI20" s="23">
        <v>160.82500000000002</v>
      </c>
      <c r="AJ20" s="23">
        <v>983.60000000000014</v>
      </c>
      <c r="AK20" s="23">
        <v>-33.662499999999454</v>
      </c>
      <c r="AL20" s="23">
        <v>-33.662499999999454</v>
      </c>
      <c r="AM20" s="23">
        <v>66.337500000000546</v>
      </c>
      <c r="AN20" s="23">
        <v>269.89761038457107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752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343.73</v>
      </c>
      <c r="AI21" s="23">
        <v>166.3606666666667</v>
      </c>
      <c r="AJ21" s="23">
        <v>1046.0866666666666</v>
      </c>
      <c r="AK21" s="23">
        <v>44.185166666667556</v>
      </c>
      <c r="AL21" s="23">
        <v>44.185166666667556</v>
      </c>
      <c r="AM21" s="23">
        <v>144.18516666666756</v>
      </c>
      <c r="AN21" s="23">
        <v>347.74527705123808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752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372.1</v>
      </c>
      <c r="AI22" s="23">
        <v>171.89633333333336</v>
      </c>
      <c r="AJ22" s="23">
        <v>1108.5733333333333</v>
      </c>
      <c r="AK22" s="23">
        <v>120.99283333333415</v>
      </c>
      <c r="AL22" s="23">
        <v>120.99283333333415</v>
      </c>
      <c r="AM22" s="23">
        <v>220.99283333333415</v>
      </c>
      <c r="AN22" s="23">
        <v>424.55294371790467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752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401.52000000000004</v>
      </c>
      <c r="AI23" s="23">
        <v>177.43200000000002</v>
      </c>
      <c r="AJ23" s="23">
        <v>1171.06</v>
      </c>
      <c r="AK23" s="23">
        <v>196.75050000000056</v>
      </c>
      <c r="AL23" s="23">
        <v>196.75050000000056</v>
      </c>
      <c r="AM23" s="23">
        <v>296.75050000000056</v>
      </c>
      <c r="AN23" s="23">
        <v>500.31061038457108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752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431.99</v>
      </c>
      <c r="AI24" s="23">
        <v>182.96766666666667</v>
      </c>
      <c r="AJ24" s="23">
        <v>1233.5466666666666</v>
      </c>
      <c r="AK24" s="23">
        <v>271.45816666666678</v>
      </c>
      <c r="AL24" s="23">
        <v>271.45816666666678</v>
      </c>
      <c r="AM24" s="23">
        <v>371.45816666666678</v>
      </c>
      <c r="AN24" s="23">
        <v>575.01827705123731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752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459.31000000000006</v>
      </c>
      <c r="AI25" s="23">
        <v>188.50333333333336</v>
      </c>
      <c r="AJ25" s="23">
        <v>1296.0333333333333</v>
      </c>
      <c r="AK25" s="23">
        <v>349.31583333333401</v>
      </c>
      <c r="AL25" s="23">
        <v>349.31583333333401</v>
      </c>
      <c r="AM25" s="23">
        <v>449.31583333333401</v>
      </c>
      <c r="AN25" s="23">
        <v>652.87594371790453</v>
      </c>
    </row>
    <row r="26" spans="1:40" ht="20.25" x14ac:dyDescent="0.3">
      <c r="A26" s="7" t="s">
        <v>64</v>
      </c>
      <c r="B26" s="6">
        <f>V57</f>
        <v>4373.3000000000011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752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475.88000000000005</v>
      </c>
      <c r="AI26" s="23">
        <v>194.03900000000002</v>
      </c>
      <c r="AJ26" s="23">
        <v>1358.52</v>
      </c>
      <c r="AK26" s="23">
        <v>437.92350000000033</v>
      </c>
      <c r="AL26" s="23">
        <v>437.92350000000033</v>
      </c>
      <c r="AM26" s="23">
        <v>537.92350000000033</v>
      </c>
      <c r="AN26" s="23">
        <v>741.48361038457085</v>
      </c>
    </row>
    <row r="27" spans="1:40" ht="20.25" x14ac:dyDescent="0.3">
      <c r="A27" s="7" t="s">
        <v>62</v>
      </c>
      <c r="B27" s="6">
        <f>B26*12</f>
        <v>52479.600000000013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752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492.45000000000005</v>
      </c>
      <c r="AI27" s="23">
        <v>199.57466666666667</v>
      </c>
      <c r="AJ27" s="23">
        <v>1421.0066666666667</v>
      </c>
      <c r="AK27" s="23">
        <v>526.53116666666665</v>
      </c>
      <c r="AL27" s="23">
        <v>526.53116666666665</v>
      </c>
      <c r="AM27" s="23">
        <v>626.53116666666665</v>
      </c>
      <c r="AN27" s="23">
        <v>830.09127705123717</v>
      </c>
    </row>
    <row r="28" spans="1:40" ht="20.25" x14ac:dyDescent="0.3">
      <c r="A28" s="7" t="s">
        <v>66</v>
      </c>
      <c r="B28" s="6">
        <f>B27/2080</f>
        <v>25.230576923076928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752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610.31883333333371</v>
      </c>
      <c r="AL28" s="23">
        <v>610.31883333333371</v>
      </c>
      <c r="AM28" s="23">
        <v>710.31883333333371</v>
      </c>
      <c r="AN28" s="23">
        <v>913.87894371790424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752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715.4965000000002</v>
      </c>
      <c r="AL29" s="23">
        <v>715.4965000000002</v>
      </c>
      <c r="AM29" s="23">
        <v>815.4965000000002</v>
      </c>
      <c r="AN29" s="23">
        <v>1019.0566103845707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752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813.62833333333401</v>
      </c>
      <c r="AL30" s="23">
        <v>813.62833333333401</v>
      </c>
      <c r="AM30" s="23">
        <v>913.62833333333401</v>
      </c>
      <c r="AN30" s="23">
        <v>1117.1884437179046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752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906.80433333333394</v>
      </c>
      <c r="AL31" s="23">
        <v>906.80433333333394</v>
      </c>
      <c r="AM31" s="23">
        <v>1006.8043333333339</v>
      </c>
      <c r="AN31" s="23">
        <v>1210.3644437179046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752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987.72216666666691</v>
      </c>
      <c r="AL32" s="23">
        <v>987.72216666666691</v>
      </c>
      <c r="AM32" s="23">
        <v>1087.7221666666669</v>
      </c>
      <c r="AN32" s="23">
        <v>1291.2822770512375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752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1060.7328333333339</v>
      </c>
      <c r="AL33" s="23">
        <v>1060.7328333333339</v>
      </c>
      <c r="AM33" s="23">
        <v>1160.7328333333339</v>
      </c>
      <c r="AN33" s="23">
        <v>1364.2929437179046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752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1133.7340000000004</v>
      </c>
      <c r="AL34" s="23">
        <v>1133.7340000000004</v>
      </c>
      <c r="AM34" s="23">
        <v>1233.7340000000004</v>
      </c>
      <c r="AN34" s="23">
        <v>1437.294110384571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752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1206.7351666666668</v>
      </c>
      <c r="AL35" s="23">
        <v>1206.7351666666668</v>
      </c>
      <c r="AM35" s="23">
        <v>1306.7351666666668</v>
      </c>
      <c r="AN35" s="23">
        <v>1510.2952770512375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752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1279.7458333333338</v>
      </c>
      <c r="AL36" s="23">
        <v>1279.7458333333338</v>
      </c>
      <c r="AM36" s="23">
        <v>1379.7458333333338</v>
      </c>
      <c r="AN36" s="23">
        <v>1583.3059437179045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752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1352.7470000000003</v>
      </c>
      <c r="AL37" s="23">
        <v>1352.7470000000003</v>
      </c>
      <c r="AM37" s="23">
        <v>1452.7470000000003</v>
      </c>
      <c r="AN37" s="23">
        <v>1656.3071103845709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752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1425.7481666666667</v>
      </c>
      <c r="AL38" s="23">
        <v>1425.7481666666667</v>
      </c>
      <c r="AM38" s="23">
        <v>1525.7481666666667</v>
      </c>
      <c r="AN38" s="23">
        <v>1729.3082770512374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752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1498.7588333333338</v>
      </c>
      <c r="AL39" s="23">
        <v>1498.7588333333338</v>
      </c>
      <c r="AM39" s="23">
        <v>1598.7588333333338</v>
      </c>
      <c r="AN39" s="23">
        <v>1802.3189437179044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752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343.73</v>
      </c>
      <c r="AC48" s="23">
        <v>166.3606666666667</v>
      </c>
      <c r="AD48" s="23">
        <v>1046.0866666666666</v>
      </c>
      <c r="AE48" s="23">
        <v>44.185166666667556</v>
      </c>
      <c r="AF48" s="26"/>
      <c r="AG48" s="26"/>
      <c r="AH48" s="26"/>
    </row>
    <row r="49" spans="21:34" ht="17.25" x14ac:dyDescent="0.3">
      <c r="U49" s="26" t="s">
        <v>707</v>
      </c>
      <c r="V49" s="23">
        <f>$AB$48</f>
        <v>343.73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634</v>
      </c>
      <c r="V52" s="23">
        <f>$AE$48</f>
        <v>44.185166666667556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708</v>
      </c>
      <c r="V54" s="23">
        <f>$W$48</f>
        <v>752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4373.3000000000011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4.25" customWidth="1"/>
    <col min="25" max="25" width="13.625" customWidth="1"/>
    <col min="26" max="26" width="12.625" customWidth="1"/>
    <col min="27" max="27" width="11" customWidth="1"/>
    <col min="28" max="28" width="10.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1" customFormat="1" ht="129.75" customHeight="1" x14ac:dyDescent="0.45">
      <c r="A1" s="78" t="s">
        <v>849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52.509999999999991</v>
      </c>
      <c r="AI4" s="23">
        <v>90.125250000000008</v>
      </c>
      <c r="AJ4" s="23">
        <v>109.39500000000001</v>
      </c>
      <c r="AK4" s="23">
        <v>493.02327083333353</v>
      </c>
      <c r="AL4" s="23">
        <v>928.12827083333354</v>
      </c>
      <c r="AM4" s="23">
        <v>928.12827083333354</v>
      </c>
      <c r="AN4" s="23">
        <v>1028.1282708333335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73.03</v>
      </c>
      <c r="AI5" s="23">
        <v>96.17225000000002</v>
      </c>
      <c r="AJ5" s="23">
        <v>122.65500000000002</v>
      </c>
      <c r="AK5" s="23">
        <v>471.32422916666678</v>
      </c>
      <c r="AL5" s="23">
        <v>869.92506250000019</v>
      </c>
      <c r="AM5" s="23">
        <v>869.92506250000019</v>
      </c>
      <c r="AN5" s="23">
        <v>969.92506250000019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1428.6402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-1219.9229499999997</v>
      </c>
      <c r="AL14" s="23">
        <v>-1149.8579499999996</v>
      </c>
      <c r="AM14" s="23">
        <v>-1034.8579499999996</v>
      </c>
      <c r="AN14" s="23">
        <v>-831.2978396154291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1428.6402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-1149.4242416666666</v>
      </c>
      <c r="AL15" s="23">
        <v>-1115.8634083333332</v>
      </c>
      <c r="AM15" s="23">
        <v>-1005.8634083333332</v>
      </c>
      <c r="AN15" s="23">
        <v>-802.30329794876263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1428.6402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-1054.0793666666664</v>
      </c>
      <c r="AL16" s="23">
        <v>-1054.0793666666664</v>
      </c>
      <c r="AM16" s="23">
        <v>-949.07936666666637</v>
      </c>
      <c r="AN16" s="23">
        <v>-745.51925628209585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1428.6402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-973.9116999999992</v>
      </c>
      <c r="AL17" s="23">
        <v>-973.9116999999992</v>
      </c>
      <c r="AM17" s="23">
        <v>-873.9116999999992</v>
      </c>
      <c r="AN17" s="23">
        <v>-670.35158961542868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1428.6402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-894.99403333333248</v>
      </c>
      <c r="AL18" s="23">
        <v>-894.99403333333248</v>
      </c>
      <c r="AM18" s="23">
        <v>-794.99403333333248</v>
      </c>
      <c r="AN18" s="23">
        <v>-591.43392294876196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1428.6402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-817.34636666666574</v>
      </c>
      <c r="AL19" s="23">
        <v>-817.34636666666574</v>
      </c>
      <c r="AM19" s="23">
        <v>-717.34636666666574</v>
      </c>
      <c r="AN19" s="23">
        <v>-513.78625628209522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1428.6402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-740.6886999999997</v>
      </c>
      <c r="AL20" s="23">
        <v>-740.6886999999997</v>
      </c>
      <c r="AM20" s="23">
        <v>-640.6886999999997</v>
      </c>
      <c r="AN20" s="23">
        <v>-437.12858961542918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1428.6402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-662.84103333333269</v>
      </c>
      <c r="AL21" s="23">
        <v>-662.84103333333269</v>
      </c>
      <c r="AM21" s="23">
        <v>-562.84103333333269</v>
      </c>
      <c r="AN21" s="23">
        <v>-359.28092294876217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1428.6402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-586.0333666666661</v>
      </c>
      <c r="AL22" s="23">
        <v>-586.0333666666661</v>
      </c>
      <c r="AM22" s="23">
        <v>-486.0333666666661</v>
      </c>
      <c r="AN22" s="23">
        <v>-282.47325628209558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1428.6402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-510.27569999999969</v>
      </c>
      <c r="AL23" s="23">
        <v>-510.27569999999969</v>
      </c>
      <c r="AM23" s="23">
        <v>-410.27569999999969</v>
      </c>
      <c r="AN23" s="23">
        <v>-206.71558961542917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1428.6402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-435.56803333333346</v>
      </c>
      <c r="AL24" s="23">
        <v>-435.56803333333346</v>
      </c>
      <c r="AM24" s="23">
        <v>-335.56803333333346</v>
      </c>
      <c r="AN24" s="23">
        <v>-132.00792294876294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1428.6402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-357.71036666666578</v>
      </c>
      <c r="AL25" s="23">
        <v>-357.71036666666578</v>
      </c>
      <c r="AM25" s="23">
        <v>-257.71036666666578</v>
      </c>
      <c r="AN25" s="23">
        <v>-54.150256282095256</v>
      </c>
    </row>
    <row r="26" spans="1:40" ht="20.25" x14ac:dyDescent="0.3">
      <c r="A26" s="7" t="s">
        <v>64</v>
      </c>
      <c r="B26" s="6">
        <f>V57</f>
        <v>5758.9000000000005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1428.6402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-269.102699999999</v>
      </c>
      <c r="AL26" s="23">
        <v>-269.102699999999</v>
      </c>
      <c r="AM26" s="23">
        <v>-169.102699999999</v>
      </c>
      <c r="AN26" s="23">
        <v>34.457410384571517</v>
      </c>
    </row>
    <row r="27" spans="1:40" ht="20.25" x14ac:dyDescent="0.3">
      <c r="A27" s="7" t="s">
        <v>62</v>
      </c>
      <c r="B27" s="6">
        <f>B26*12</f>
        <v>69106.8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1428.6402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-180.49503333333314</v>
      </c>
      <c r="AL27" s="23">
        <v>-180.49503333333314</v>
      </c>
      <c r="AM27" s="23">
        <v>-80.49503333333314</v>
      </c>
      <c r="AN27" s="23">
        <v>123.06507705123738</v>
      </c>
    </row>
    <row r="28" spans="1:40" ht="20.25" x14ac:dyDescent="0.3">
      <c r="A28" s="7" t="s">
        <v>66</v>
      </c>
      <c r="B28" s="6">
        <f>B27/2080</f>
        <v>33.224423076923081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1428.6402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-97.617366666666385</v>
      </c>
      <c r="AL28" s="23">
        <v>-97.617366666666385</v>
      </c>
      <c r="AM28" s="23">
        <v>2.3826333333336152</v>
      </c>
      <c r="AN28" s="23">
        <v>205.94274371790414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1428.6402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7.5603000000000975</v>
      </c>
      <c r="AL29" s="23">
        <v>7.5603000000000975</v>
      </c>
      <c r="AM29" s="23">
        <v>107.5603000000001</v>
      </c>
      <c r="AN29" s="23">
        <v>311.12041038457062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1428.6402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105.69213333333391</v>
      </c>
      <c r="AL30" s="23">
        <v>105.69213333333391</v>
      </c>
      <c r="AM30" s="23">
        <v>205.69213333333391</v>
      </c>
      <c r="AN30" s="23">
        <v>409.25224371790443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1428.6402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198.8681333333343</v>
      </c>
      <c r="AL31" s="23">
        <v>198.8681333333343</v>
      </c>
      <c r="AM31" s="23">
        <v>298.8681333333343</v>
      </c>
      <c r="AN31" s="23">
        <v>502.42824371790482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1428.6402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279.78596666666726</v>
      </c>
      <c r="AL32" s="23">
        <v>279.78596666666726</v>
      </c>
      <c r="AM32" s="23">
        <v>379.78596666666726</v>
      </c>
      <c r="AN32" s="23">
        <v>583.34607705123778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1428.6402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352.79663333333338</v>
      </c>
      <c r="AL33" s="23">
        <v>352.79663333333338</v>
      </c>
      <c r="AM33" s="23">
        <v>452.79663333333338</v>
      </c>
      <c r="AN33" s="23">
        <v>656.3567437179039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1428.6402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425.79780000000028</v>
      </c>
      <c r="AL34" s="23">
        <v>425.79780000000028</v>
      </c>
      <c r="AM34" s="23">
        <v>525.79780000000028</v>
      </c>
      <c r="AN34" s="23">
        <v>729.3579103845708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1428.6402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498.79896666666718</v>
      </c>
      <c r="AL35" s="23">
        <v>498.79896666666718</v>
      </c>
      <c r="AM35" s="23">
        <v>598.79896666666718</v>
      </c>
      <c r="AN35" s="23">
        <v>802.3590770512377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1428.6402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571.8096333333333</v>
      </c>
      <c r="AL36" s="23">
        <v>571.8096333333333</v>
      </c>
      <c r="AM36" s="23">
        <v>671.8096333333333</v>
      </c>
      <c r="AN36" s="23">
        <v>875.36974371790382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1428.6402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644.8108000000002</v>
      </c>
      <c r="AL37" s="23">
        <v>644.8108000000002</v>
      </c>
      <c r="AM37" s="23">
        <v>744.8108000000002</v>
      </c>
      <c r="AN37" s="23">
        <v>948.37091038457072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1428.6402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717.8119666666671</v>
      </c>
      <c r="AL38" s="23">
        <v>717.8119666666671</v>
      </c>
      <c r="AM38" s="23">
        <v>817.8119666666671</v>
      </c>
      <c r="AN38" s="23">
        <v>1021.3720770512376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1428.6402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790.82263333333321</v>
      </c>
      <c r="AL39" s="23">
        <v>790.82263333333321</v>
      </c>
      <c r="AM39" s="23">
        <v>890.82263333333321</v>
      </c>
      <c r="AN39" s="23">
        <v>1094.3827437179038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1428.6402</v>
      </c>
      <c r="Y48" s="23">
        <v>511</v>
      </c>
      <c r="Z48" s="23">
        <v>108.03350000000002</v>
      </c>
      <c r="AA48" s="23">
        <v>302.95</v>
      </c>
      <c r="AB48" s="23">
        <v>537.09</v>
      </c>
      <c r="AC48" s="23">
        <v>210.64600000000002</v>
      </c>
      <c r="AD48" s="23">
        <v>1545.98</v>
      </c>
      <c r="AE48" s="23">
        <v>7.5603000000000975</v>
      </c>
      <c r="AF48" s="26"/>
      <c r="AG48" s="26"/>
      <c r="AH48" s="26"/>
    </row>
    <row r="49" spans="21:34" ht="17.25" x14ac:dyDescent="0.3">
      <c r="U49" s="26" t="s">
        <v>575</v>
      </c>
      <c r="V49" s="23">
        <f>$AB$48</f>
        <v>537.09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850</v>
      </c>
      <c r="V50" s="23">
        <f>$X$48</f>
        <v>1428.6402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89</v>
      </c>
      <c r="V52" s="23">
        <f>$AE$48</f>
        <v>7.5603000000000975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5" max="25" width="12.75" customWidth="1"/>
    <col min="26" max="26" width="10.375" customWidth="1"/>
    <col min="28" max="28" width="11.2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9" width="13.875" customWidth="1"/>
    <col min="40" max="40" width="15.75" customWidth="1"/>
  </cols>
  <sheetData>
    <row r="1" spans="1:40" s="51" customFormat="1" ht="129.75" customHeight="1" x14ac:dyDescent="0.45">
      <c r="A1" s="78" t="s">
        <v>851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53.94</v>
      </c>
      <c r="AI4" s="23">
        <v>90.125250000000008</v>
      </c>
      <c r="AJ4" s="23">
        <v>109.39500000000001</v>
      </c>
      <c r="AK4" s="23">
        <v>491.59327083333346</v>
      </c>
      <c r="AL4" s="23">
        <v>926.69827083333348</v>
      </c>
      <c r="AM4" s="23">
        <v>926.69827083333348</v>
      </c>
      <c r="AN4" s="23">
        <v>1026.6982708333335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74.460000000000008</v>
      </c>
      <c r="AI5" s="23">
        <v>96.17225000000002</v>
      </c>
      <c r="AJ5" s="23">
        <v>122.65500000000002</v>
      </c>
      <c r="AK5" s="23">
        <v>469.89422916666672</v>
      </c>
      <c r="AL5" s="23">
        <v>868.49506250000013</v>
      </c>
      <c r="AM5" s="23">
        <v>868.49506250000013</v>
      </c>
      <c r="AN5" s="23">
        <v>968.49506250000013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97.080000000000013</v>
      </c>
      <c r="AI6" s="23">
        <v>89.475500000000011</v>
      </c>
      <c r="AJ6" s="23">
        <v>189.79</v>
      </c>
      <c r="AK6" s="23">
        <v>307.36605021796231</v>
      </c>
      <c r="AL6" s="23">
        <v>669.46271688462889</v>
      </c>
      <c r="AM6" s="23">
        <v>702.48329688462888</v>
      </c>
      <c r="AN6" s="23">
        <v>906.04340726919941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122.54000000000002</v>
      </c>
      <c r="AI7" s="23">
        <v>94.670083333333338</v>
      </c>
      <c r="AJ7" s="23">
        <v>212.09833333333333</v>
      </c>
      <c r="AK7" s="23">
        <v>272.12023771796203</v>
      </c>
      <c r="AL7" s="23">
        <v>597.712737717962</v>
      </c>
      <c r="AM7" s="23">
        <v>632.78573771796198</v>
      </c>
      <c r="AN7" s="23">
        <v>836.3458481025325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146.93</v>
      </c>
      <c r="AI8" s="23">
        <v>100.76875</v>
      </c>
      <c r="AJ8" s="23">
        <v>235.32499999999999</v>
      </c>
      <c r="AK8" s="23">
        <v>252.90848771796186</v>
      </c>
      <c r="AL8" s="23">
        <v>541.9976543846285</v>
      </c>
      <c r="AM8" s="23">
        <v>585.06816438462852</v>
      </c>
      <c r="AN8" s="23">
        <v>788.62827476919904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173.21</v>
      </c>
      <c r="AI9" s="23">
        <v>101.81741666666667</v>
      </c>
      <c r="AJ9" s="23">
        <v>258.55166666666668</v>
      </c>
      <c r="AK9" s="23">
        <v>39.190258551295301</v>
      </c>
      <c r="AL9" s="23">
        <v>291.77525855129534</v>
      </c>
      <c r="AM9" s="23">
        <v>336.75529855129537</v>
      </c>
      <c r="AN9" s="23">
        <v>540.31540893586589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201.38</v>
      </c>
      <c r="AI10" s="23">
        <v>109.31608333333334</v>
      </c>
      <c r="AJ10" s="23">
        <v>281.77833333333336</v>
      </c>
      <c r="AK10" s="23">
        <v>90.283529384629219</v>
      </c>
      <c r="AL10" s="23">
        <v>306.36436271796254</v>
      </c>
      <c r="AM10" s="23">
        <v>353.01145271796253</v>
      </c>
      <c r="AN10" s="23">
        <v>556.57156310253299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819</v>
      </c>
      <c r="AD11" s="23">
        <v>1276.6572000000001</v>
      </c>
      <c r="AE11" s="23">
        <v>511</v>
      </c>
      <c r="AF11" s="23">
        <v>15.155000000000015</v>
      </c>
      <c r="AG11" s="23">
        <v>302.95</v>
      </c>
      <c r="AH11" s="23">
        <v>229.15</v>
      </c>
      <c r="AI11" s="23">
        <v>116.81475</v>
      </c>
      <c r="AJ11" s="23">
        <v>305.00500000000005</v>
      </c>
      <c r="AK11" s="23">
        <v>-934.43195000000014</v>
      </c>
      <c r="AL11" s="23">
        <v>-754.85528333333343</v>
      </c>
      <c r="AM11" s="23">
        <v>-624.85528333333343</v>
      </c>
      <c r="AN11" s="23">
        <v>-421.29517294876291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819</v>
      </c>
      <c r="AD12" s="23">
        <v>1276.6572000000001</v>
      </c>
      <c r="AE12" s="23">
        <v>511</v>
      </c>
      <c r="AF12" s="23">
        <v>15.155000000000015</v>
      </c>
      <c r="AG12" s="23">
        <v>302.95</v>
      </c>
      <c r="AH12" s="23">
        <v>254.77</v>
      </c>
      <c r="AI12" s="23">
        <v>123.67245833333334</v>
      </c>
      <c r="AJ12" s="23">
        <v>341.05083333333334</v>
      </c>
      <c r="AK12" s="23">
        <v>-829.75549166666679</v>
      </c>
      <c r="AL12" s="23">
        <v>-686.68299166666679</v>
      </c>
      <c r="AM12" s="23">
        <v>-561.68299166666679</v>
      </c>
      <c r="AN12" s="23">
        <v>-358.12288128209627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106.38810000000001</v>
      </c>
      <c r="Z13" s="49">
        <v>0</v>
      </c>
      <c r="AA13" s="49">
        <v>0</v>
      </c>
      <c r="AB13" s="49">
        <v>203.56011038457052</v>
      </c>
      <c r="AC13" s="23">
        <v>819</v>
      </c>
      <c r="AD13" s="23">
        <v>1276.6572000000001</v>
      </c>
      <c r="AE13" s="23">
        <v>511</v>
      </c>
      <c r="AF13" s="23">
        <v>15.155000000000015</v>
      </c>
      <c r="AG13" s="23">
        <v>302.95</v>
      </c>
      <c r="AH13" s="23">
        <v>254.77</v>
      </c>
      <c r="AI13" s="23">
        <v>127.40379166666669</v>
      </c>
      <c r="AJ13" s="23">
        <v>439.62416666666661</v>
      </c>
      <c r="AK13" s="23">
        <v>-758.86015833333295</v>
      </c>
      <c r="AL13" s="23">
        <v>-652.29099166666629</v>
      </c>
      <c r="AM13" s="23">
        <v>-545.90289166666628</v>
      </c>
      <c r="AN13" s="23">
        <v>-342.34278128209576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819</v>
      </c>
      <c r="AD14" s="23">
        <v>1276.6572000000001</v>
      </c>
      <c r="AE14" s="23">
        <v>511</v>
      </c>
      <c r="AF14" s="23">
        <v>108.03350000000002</v>
      </c>
      <c r="AG14" s="23">
        <v>302.95</v>
      </c>
      <c r="AH14" s="23">
        <v>254.77</v>
      </c>
      <c r="AI14" s="23">
        <v>131.11425</v>
      </c>
      <c r="AJ14" s="23">
        <v>538.61500000000001</v>
      </c>
      <c r="AK14" s="23">
        <v>-781.23995000000014</v>
      </c>
      <c r="AL14" s="23">
        <v>-711.17495000000008</v>
      </c>
      <c r="AM14" s="23">
        <v>-596.17495000000008</v>
      </c>
      <c r="AN14" s="23">
        <v>-392.61483961542956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819</v>
      </c>
      <c r="AD15" s="23">
        <v>1276.6572000000001</v>
      </c>
      <c r="AE15" s="23">
        <v>511</v>
      </c>
      <c r="AF15" s="23">
        <v>108.03350000000002</v>
      </c>
      <c r="AG15" s="23">
        <v>302.95</v>
      </c>
      <c r="AH15" s="23">
        <v>254.77</v>
      </c>
      <c r="AI15" s="23">
        <v>134.82470833333332</v>
      </c>
      <c r="AJ15" s="23">
        <v>637.60583333333329</v>
      </c>
      <c r="AK15" s="23">
        <v>-710.74124166666661</v>
      </c>
      <c r="AL15" s="23">
        <v>-677.18040833333328</v>
      </c>
      <c r="AM15" s="23">
        <v>-567.18040833333328</v>
      </c>
      <c r="AN15" s="23">
        <v>-363.62029794876275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819</v>
      </c>
      <c r="AD16" s="23">
        <v>1276.6572000000001</v>
      </c>
      <c r="AE16" s="23">
        <v>511</v>
      </c>
      <c r="AF16" s="23">
        <v>108.03350000000002</v>
      </c>
      <c r="AG16" s="23">
        <v>302.95</v>
      </c>
      <c r="AH16" s="23">
        <v>234.45000000000005</v>
      </c>
      <c r="AI16" s="23">
        <v>138.68233333333333</v>
      </c>
      <c r="AJ16" s="23">
        <v>733.65333333333342</v>
      </c>
      <c r="AK16" s="23">
        <v>-617.1263666666664</v>
      </c>
      <c r="AL16" s="23">
        <v>-617.1263666666664</v>
      </c>
      <c r="AM16" s="23">
        <v>-512.1263666666664</v>
      </c>
      <c r="AN16" s="23">
        <v>-308.56625628209588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819</v>
      </c>
      <c r="AD17" s="23">
        <v>1276.6572000000001</v>
      </c>
      <c r="AE17" s="23">
        <v>511</v>
      </c>
      <c r="AF17" s="23">
        <v>108.03350000000002</v>
      </c>
      <c r="AG17" s="23">
        <v>302.95</v>
      </c>
      <c r="AH17" s="23">
        <v>259.46000000000004</v>
      </c>
      <c r="AI17" s="23">
        <v>144.21800000000002</v>
      </c>
      <c r="AJ17" s="23">
        <v>796.13999999999987</v>
      </c>
      <c r="AK17" s="23">
        <v>-536.95869999999968</v>
      </c>
      <c r="AL17" s="23">
        <v>-536.95869999999968</v>
      </c>
      <c r="AM17" s="23">
        <v>-436.95869999999968</v>
      </c>
      <c r="AN17" s="23">
        <v>-233.39858961542916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819</v>
      </c>
      <c r="AD18" s="23">
        <v>1276.6572000000001</v>
      </c>
      <c r="AE18" s="23">
        <v>511</v>
      </c>
      <c r="AF18" s="23">
        <v>108.03350000000002</v>
      </c>
      <c r="AG18" s="23">
        <v>302.95</v>
      </c>
      <c r="AH18" s="23">
        <v>285.72000000000003</v>
      </c>
      <c r="AI18" s="23">
        <v>149.7536666666667</v>
      </c>
      <c r="AJ18" s="23">
        <v>858.62666666666678</v>
      </c>
      <c r="AK18" s="23">
        <v>-458.04103333333296</v>
      </c>
      <c r="AL18" s="23">
        <v>-458.04103333333296</v>
      </c>
      <c r="AM18" s="23">
        <v>-358.04103333333296</v>
      </c>
      <c r="AN18" s="23">
        <v>-154.48092294876244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819</v>
      </c>
      <c r="AD19" s="23">
        <v>1276.6572000000001</v>
      </c>
      <c r="AE19" s="23">
        <v>511</v>
      </c>
      <c r="AF19" s="23">
        <v>108.03350000000002</v>
      </c>
      <c r="AG19" s="23">
        <v>302.95</v>
      </c>
      <c r="AH19" s="23">
        <v>313.25</v>
      </c>
      <c r="AI19" s="23">
        <v>155.28933333333336</v>
      </c>
      <c r="AJ19" s="23">
        <v>921.11333333333346</v>
      </c>
      <c r="AK19" s="23">
        <v>-380.39336666666622</v>
      </c>
      <c r="AL19" s="23">
        <v>-380.39336666666622</v>
      </c>
      <c r="AM19" s="23">
        <v>-280.39336666666622</v>
      </c>
      <c r="AN19" s="23">
        <v>-76.833256282095704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819</v>
      </c>
      <c r="AD20" s="23">
        <v>1276.6572000000001</v>
      </c>
      <c r="AE20" s="23">
        <v>511</v>
      </c>
      <c r="AF20" s="23">
        <v>108.03350000000002</v>
      </c>
      <c r="AG20" s="23">
        <v>302.95</v>
      </c>
      <c r="AH20" s="23">
        <v>341.77</v>
      </c>
      <c r="AI20" s="23">
        <v>160.82500000000002</v>
      </c>
      <c r="AJ20" s="23">
        <v>983.60000000000014</v>
      </c>
      <c r="AK20" s="23">
        <v>-303.73569999999972</v>
      </c>
      <c r="AL20" s="23">
        <v>-303.73569999999972</v>
      </c>
      <c r="AM20" s="23">
        <v>-203.73569999999972</v>
      </c>
      <c r="AN20" s="23">
        <v>-0.17558961542920315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819</v>
      </c>
      <c r="AD21" s="23">
        <v>1276.6572000000001</v>
      </c>
      <c r="AE21" s="23">
        <v>511</v>
      </c>
      <c r="AF21" s="23">
        <v>108.03350000000002</v>
      </c>
      <c r="AG21" s="23">
        <v>302.95</v>
      </c>
      <c r="AH21" s="23">
        <v>369.1</v>
      </c>
      <c r="AI21" s="23">
        <v>166.3606666666667</v>
      </c>
      <c r="AJ21" s="23">
        <v>1046.0866666666666</v>
      </c>
      <c r="AK21" s="23">
        <v>-225.88803333333317</v>
      </c>
      <c r="AL21" s="23">
        <v>-225.88803333333317</v>
      </c>
      <c r="AM21" s="23">
        <v>-125.88803333333317</v>
      </c>
      <c r="AN21" s="23">
        <v>77.672077051237352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819</v>
      </c>
      <c r="AD22" s="23">
        <v>1276.6572000000001</v>
      </c>
      <c r="AE22" s="23">
        <v>511</v>
      </c>
      <c r="AF22" s="23">
        <v>108.03350000000002</v>
      </c>
      <c r="AG22" s="23">
        <v>302.95</v>
      </c>
      <c r="AH22" s="23">
        <v>397.47</v>
      </c>
      <c r="AI22" s="23">
        <v>171.89633333333336</v>
      </c>
      <c r="AJ22" s="23">
        <v>1108.5733333333333</v>
      </c>
      <c r="AK22" s="23">
        <v>-149.08036666666658</v>
      </c>
      <c r="AL22" s="23">
        <v>-149.08036666666658</v>
      </c>
      <c r="AM22" s="23">
        <v>-49.080366666666578</v>
      </c>
      <c r="AN22" s="23">
        <v>154.47974371790394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819</v>
      </c>
      <c r="AD23" s="23">
        <v>1276.6572000000001</v>
      </c>
      <c r="AE23" s="23">
        <v>511</v>
      </c>
      <c r="AF23" s="23">
        <v>108.03350000000002</v>
      </c>
      <c r="AG23" s="23">
        <v>302.95</v>
      </c>
      <c r="AH23" s="23">
        <v>426.89000000000004</v>
      </c>
      <c r="AI23" s="23">
        <v>177.43200000000002</v>
      </c>
      <c r="AJ23" s="23">
        <v>1171.06</v>
      </c>
      <c r="AK23" s="23">
        <v>-73.322700000000168</v>
      </c>
      <c r="AL23" s="23">
        <v>-73.322700000000168</v>
      </c>
      <c r="AM23" s="23">
        <v>26.677299999999832</v>
      </c>
      <c r="AN23" s="23">
        <v>230.23741038457035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819</v>
      </c>
      <c r="AD24" s="23">
        <v>1276.6572000000001</v>
      </c>
      <c r="AE24" s="23">
        <v>511</v>
      </c>
      <c r="AF24" s="23">
        <v>108.03350000000002</v>
      </c>
      <c r="AG24" s="23">
        <v>302.95</v>
      </c>
      <c r="AH24" s="23">
        <v>457.36</v>
      </c>
      <c r="AI24" s="23">
        <v>182.96766666666667</v>
      </c>
      <c r="AJ24" s="23">
        <v>1233.5466666666666</v>
      </c>
      <c r="AK24" s="23">
        <v>1.3849666666660596</v>
      </c>
      <c r="AL24" s="23">
        <v>1.3849666666660596</v>
      </c>
      <c r="AM24" s="23">
        <v>101.38496666666606</v>
      </c>
      <c r="AN24" s="23">
        <v>304.94507705123658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819</v>
      </c>
      <c r="AD25" s="23">
        <v>1276.6572000000001</v>
      </c>
      <c r="AE25" s="23">
        <v>511</v>
      </c>
      <c r="AF25" s="23">
        <v>108.03350000000002</v>
      </c>
      <c r="AG25" s="23">
        <v>302.95</v>
      </c>
      <c r="AH25" s="23">
        <v>484.68</v>
      </c>
      <c r="AI25" s="23">
        <v>188.50333333333336</v>
      </c>
      <c r="AJ25" s="23">
        <v>1296.0333333333333</v>
      </c>
      <c r="AK25" s="23">
        <v>79.242633333333742</v>
      </c>
      <c r="AL25" s="23">
        <v>79.242633333333742</v>
      </c>
      <c r="AM25" s="23">
        <v>179.24263333333374</v>
      </c>
      <c r="AN25" s="23">
        <v>382.80274371790426</v>
      </c>
    </row>
    <row r="26" spans="1:40" ht="20.25" x14ac:dyDescent="0.3">
      <c r="A26" s="7" t="s">
        <v>64</v>
      </c>
      <c r="B26" s="6">
        <f>V57</f>
        <v>4892.8999999999987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819</v>
      </c>
      <c r="AD26" s="23">
        <v>1276.6572000000001</v>
      </c>
      <c r="AE26" s="23">
        <v>511</v>
      </c>
      <c r="AF26" s="23">
        <v>108.03350000000002</v>
      </c>
      <c r="AG26" s="23">
        <v>302.95</v>
      </c>
      <c r="AH26" s="23">
        <v>501.25</v>
      </c>
      <c r="AI26" s="23">
        <v>194.03900000000002</v>
      </c>
      <c r="AJ26" s="23">
        <v>1358.52</v>
      </c>
      <c r="AK26" s="23">
        <v>167.85030000000006</v>
      </c>
      <c r="AL26" s="23">
        <v>167.85030000000006</v>
      </c>
      <c r="AM26" s="23">
        <v>267.85030000000006</v>
      </c>
      <c r="AN26" s="23">
        <v>471.41041038457058</v>
      </c>
    </row>
    <row r="27" spans="1:40" ht="20.25" x14ac:dyDescent="0.3">
      <c r="A27" s="7" t="s">
        <v>62</v>
      </c>
      <c r="B27" s="6">
        <f>B26*12</f>
        <v>58714.799999999988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819</v>
      </c>
      <c r="AD27" s="23">
        <v>1276.6572000000001</v>
      </c>
      <c r="AE27" s="23">
        <v>511</v>
      </c>
      <c r="AF27" s="23">
        <v>108.03350000000002</v>
      </c>
      <c r="AG27" s="23">
        <v>302.95</v>
      </c>
      <c r="AH27" s="23">
        <v>517.82000000000005</v>
      </c>
      <c r="AI27" s="23">
        <v>199.57466666666667</v>
      </c>
      <c r="AJ27" s="23">
        <v>1421.0066666666667</v>
      </c>
      <c r="AK27" s="23">
        <v>256.45796666666638</v>
      </c>
      <c r="AL27" s="23">
        <v>256.45796666666638</v>
      </c>
      <c r="AM27" s="23">
        <v>356.45796666666638</v>
      </c>
      <c r="AN27" s="23">
        <v>560.0180770512369</v>
      </c>
    </row>
    <row r="28" spans="1:40" ht="20.25" x14ac:dyDescent="0.3">
      <c r="A28" s="7" t="s">
        <v>66</v>
      </c>
      <c r="B28" s="6">
        <f>B27/2080</f>
        <v>28.228269230769225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819</v>
      </c>
      <c r="AD28" s="23">
        <v>1276.6572000000001</v>
      </c>
      <c r="AE28" s="23">
        <v>511</v>
      </c>
      <c r="AF28" s="23">
        <v>108.03350000000002</v>
      </c>
      <c r="AG28" s="23">
        <v>302.95</v>
      </c>
      <c r="AH28" s="23">
        <v>539.85</v>
      </c>
      <c r="AI28" s="23">
        <v>205.11033333333336</v>
      </c>
      <c r="AJ28" s="23">
        <v>1483.4933333333331</v>
      </c>
      <c r="AK28" s="23">
        <v>339.60563333333357</v>
      </c>
      <c r="AL28" s="23">
        <v>339.60563333333357</v>
      </c>
      <c r="AM28" s="23">
        <v>439.60563333333357</v>
      </c>
      <c r="AN28" s="23">
        <v>643.16574371790409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819</v>
      </c>
      <c r="AD29" s="23">
        <v>1276.6572000000001</v>
      </c>
      <c r="AE29" s="23">
        <v>511</v>
      </c>
      <c r="AF29" s="23">
        <v>108.03350000000002</v>
      </c>
      <c r="AG29" s="23">
        <v>302.95</v>
      </c>
      <c r="AH29" s="23">
        <v>539.85</v>
      </c>
      <c r="AI29" s="23">
        <v>210.64600000000002</v>
      </c>
      <c r="AJ29" s="23">
        <v>1545.98</v>
      </c>
      <c r="AK29" s="23">
        <v>444.78330000000005</v>
      </c>
      <c r="AL29" s="23">
        <v>444.78330000000005</v>
      </c>
      <c r="AM29" s="23">
        <v>544.78330000000005</v>
      </c>
      <c r="AN29" s="23">
        <v>748.34341038457057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819</v>
      </c>
      <c r="AD30" s="23">
        <v>1276.6572000000001</v>
      </c>
      <c r="AE30" s="23">
        <v>511</v>
      </c>
      <c r="AF30" s="23">
        <v>108.03350000000002</v>
      </c>
      <c r="AG30" s="23">
        <v>302.95</v>
      </c>
      <c r="AH30" s="23">
        <v>539.85</v>
      </c>
      <c r="AI30" s="23">
        <v>215.81083333333336</v>
      </c>
      <c r="AJ30" s="23">
        <v>1615.8833333333334</v>
      </c>
      <c r="AK30" s="23">
        <v>542.91513333333387</v>
      </c>
      <c r="AL30" s="23">
        <v>542.91513333333387</v>
      </c>
      <c r="AM30" s="23">
        <v>642.91513333333387</v>
      </c>
      <c r="AN30" s="23">
        <v>846.47524371790439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819</v>
      </c>
      <c r="AD31" s="23">
        <v>1276.6572000000001</v>
      </c>
      <c r="AE31" s="23">
        <v>511</v>
      </c>
      <c r="AF31" s="23">
        <v>108.03350000000002</v>
      </c>
      <c r="AG31" s="23">
        <v>302.95</v>
      </c>
      <c r="AH31" s="23">
        <v>539.85</v>
      </c>
      <c r="AI31" s="23">
        <v>220.71483333333336</v>
      </c>
      <c r="AJ31" s="23">
        <v>1695.7033333333334</v>
      </c>
      <c r="AK31" s="23">
        <v>636.0911333333338</v>
      </c>
      <c r="AL31" s="23">
        <v>636.0911333333338</v>
      </c>
      <c r="AM31" s="23">
        <v>736.0911333333338</v>
      </c>
      <c r="AN31" s="23">
        <v>939.65124371790432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819</v>
      </c>
      <c r="AD32" s="23">
        <v>1276.6572000000001</v>
      </c>
      <c r="AE32" s="23">
        <v>511</v>
      </c>
      <c r="AF32" s="23">
        <v>108.03350000000002</v>
      </c>
      <c r="AG32" s="23">
        <v>302.95</v>
      </c>
      <c r="AH32" s="23">
        <v>539.85</v>
      </c>
      <c r="AI32" s="23">
        <v>224.97366666666667</v>
      </c>
      <c r="AJ32" s="23">
        <v>1783.8566666666666</v>
      </c>
      <c r="AK32" s="23">
        <v>717.00896666666677</v>
      </c>
      <c r="AL32" s="23">
        <v>717.00896666666677</v>
      </c>
      <c r="AM32" s="23">
        <v>817.00896666666677</v>
      </c>
      <c r="AN32" s="23">
        <v>1020.5690770512373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819</v>
      </c>
      <c r="AD33" s="23">
        <v>1276.6572000000001</v>
      </c>
      <c r="AE33" s="23">
        <v>511</v>
      </c>
      <c r="AF33" s="23">
        <v>108.03350000000002</v>
      </c>
      <c r="AG33" s="23">
        <v>302.95</v>
      </c>
      <c r="AH33" s="23">
        <v>539.85</v>
      </c>
      <c r="AI33" s="23">
        <v>228.81633333333335</v>
      </c>
      <c r="AJ33" s="23">
        <v>1880.3433333333332</v>
      </c>
      <c r="AK33" s="23">
        <v>790.01963333333379</v>
      </c>
      <c r="AL33" s="23">
        <v>790.01963333333379</v>
      </c>
      <c r="AM33" s="23">
        <v>890.01963333333379</v>
      </c>
      <c r="AN33" s="23">
        <v>1093.5797437179044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819</v>
      </c>
      <c r="AD34" s="23">
        <v>1276.6572000000001</v>
      </c>
      <c r="AE34" s="23">
        <v>511</v>
      </c>
      <c r="AF34" s="23">
        <v>108.03350000000002</v>
      </c>
      <c r="AG34" s="23">
        <v>302.95</v>
      </c>
      <c r="AH34" s="23">
        <v>539.85</v>
      </c>
      <c r="AI34" s="23">
        <v>232.6585</v>
      </c>
      <c r="AJ34" s="23">
        <v>1976.83</v>
      </c>
      <c r="AK34" s="23">
        <v>863.02080000000024</v>
      </c>
      <c r="AL34" s="23">
        <v>863.02080000000024</v>
      </c>
      <c r="AM34" s="23">
        <v>963.02080000000024</v>
      </c>
      <c r="AN34" s="23">
        <v>1166.5809103845709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819</v>
      </c>
      <c r="AD35" s="23">
        <v>1276.6572000000001</v>
      </c>
      <c r="AE35" s="23">
        <v>511</v>
      </c>
      <c r="AF35" s="23">
        <v>108.03350000000002</v>
      </c>
      <c r="AG35" s="23">
        <v>302.95</v>
      </c>
      <c r="AH35" s="23">
        <v>539.85</v>
      </c>
      <c r="AI35" s="23">
        <v>236.50066666666669</v>
      </c>
      <c r="AJ35" s="23">
        <v>2073.3166666666666</v>
      </c>
      <c r="AK35" s="23">
        <v>936.02196666666669</v>
      </c>
      <c r="AL35" s="23">
        <v>936.02196666666669</v>
      </c>
      <c r="AM35" s="23">
        <v>1036.0219666666667</v>
      </c>
      <c r="AN35" s="23">
        <v>1239.5820770512373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819</v>
      </c>
      <c r="AD36" s="23">
        <v>1276.6572000000001</v>
      </c>
      <c r="AE36" s="23">
        <v>511</v>
      </c>
      <c r="AF36" s="23">
        <v>108.03350000000002</v>
      </c>
      <c r="AG36" s="23">
        <v>302.95</v>
      </c>
      <c r="AH36" s="23">
        <v>539.85</v>
      </c>
      <c r="AI36" s="23">
        <v>240.34333333333336</v>
      </c>
      <c r="AJ36" s="23">
        <v>2169.8033333333333</v>
      </c>
      <c r="AK36" s="23">
        <v>1009.0326333333337</v>
      </c>
      <c r="AL36" s="23">
        <v>1009.0326333333337</v>
      </c>
      <c r="AM36" s="23">
        <v>1109.0326333333337</v>
      </c>
      <c r="AN36" s="23">
        <v>1312.5927437179043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819</v>
      </c>
      <c r="AD37" s="23">
        <v>1276.6572000000001</v>
      </c>
      <c r="AE37" s="23">
        <v>511</v>
      </c>
      <c r="AF37" s="23">
        <v>108.03350000000002</v>
      </c>
      <c r="AG37" s="23">
        <v>302.95</v>
      </c>
      <c r="AH37" s="23">
        <v>539.85</v>
      </c>
      <c r="AI37" s="23">
        <v>244.18550000000002</v>
      </c>
      <c r="AJ37" s="23">
        <v>2266.29</v>
      </c>
      <c r="AK37" s="23">
        <v>1082.0338000000002</v>
      </c>
      <c r="AL37" s="23">
        <v>1082.0338000000002</v>
      </c>
      <c r="AM37" s="23">
        <v>1182.0338000000002</v>
      </c>
      <c r="AN37" s="23">
        <v>1385.5939103845708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819</v>
      </c>
      <c r="AD38" s="23">
        <v>1276.6572000000001</v>
      </c>
      <c r="AE38" s="23">
        <v>511</v>
      </c>
      <c r="AF38" s="23">
        <v>108.03350000000002</v>
      </c>
      <c r="AG38" s="23">
        <v>302.95</v>
      </c>
      <c r="AH38" s="23">
        <v>539.85</v>
      </c>
      <c r="AI38" s="23">
        <v>248.02766666666668</v>
      </c>
      <c r="AJ38" s="23">
        <v>2362.7766666666666</v>
      </c>
      <c r="AK38" s="23">
        <v>1155.0349666666666</v>
      </c>
      <c r="AL38" s="23">
        <v>1155.0349666666666</v>
      </c>
      <c r="AM38" s="23">
        <v>1255.0349666666666</v>
      </c>
      <c r="AN38" s="23">
        <v>1458.5950770512372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819</v>
      </c>
      <c r="AD39" s="23">
        <v>1276.6572000000001</v>
      </c>
      <c r="AE39" s="23">
        <v>511</v>
      </c>
      <c r="AF39" s="23">
        <v>108.03350000000002</v>
      </c>
      <c r="AG39" s="23">
        <v>302.95</v>
      </c>
      <c r="AH39" s="23">
        <v>539.85</v>
      </c>
      <c r="AI39" s="23">
        <v>251.87033333333335</v>
      </c>
      <c r="AJ39" s="23">
        <v>2459.2633333333333</v>
      </c>
      <c r="AK39" s="23">
        <v>1228.0456333333336</v>
      </c>
      <c r="AL39" s="23">
        <v>1228.0456333333336</v>
      </c>
      <c r="AM39" s="23">
        <v>1328.0456333333336</v>
      </c>
      <c r="AN39" s="23">
        <v>1531.6057437179043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819</v>
      </c>
      <c r="X48" s="23">
        <v>1276.6572000000001</v>
      </c>
      <c r="Y48" s="23">
        <v>511</v>
      </c>
      <c r="Z48" s="23">
        <v>108.03350000000002</v>
      </c>
      <c r="AA48" s="23">
        <v>302.95</v>
      </c>
      <c r="AB48" s="23">
        <v>457.36</v>
      </c>
      <c r="AC48" s="23">
        <v>182.96766666666667</v>
      </c>
      <c r="AD48" s="23">
        <v>1233.5466666666666</v>
      </c>
      <c r="AE48" s="23">
        <v>1.3849666666660596</v>
      </c>
      <c r="AF48" s="26"/>
      <c r="AG48" s="26"/>
      <c r="AH48" s="26"/>
    </row>
    <row r="49" spans="21:34" ht="17.25" x14ac:dyDescent="0.3">
      <c r="U49" s="26" t="s">
        <v>567</v>
      </c>
      <c r="V49" s="23">
        <f>$AB$48</f>
        <v>457.36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568</v>
      </c>
      <c r="V50" s="23">
        <f>$X$48</f>
        <v>1276.6572000000001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569</v>
      </c>
      <c r="V52" s="23">
        <f>$AE$48</f>
        <v>1.3849666666660596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570</v>
      </c>
      <c r="V54" s="23">
        <f>$W$48</f>
        <v>819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4892.8999999999987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8" max="28" width="10.7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709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346.94000000000005</v>
      </c>
      <c r="AI16" s="23">
        <v>138.68233333333333</v>
      </c>
      <c r="AJ16" s="23">
        <v>733.65333333333342</v>
      </c>
      <c r="AK16" s="23">
        <v>-118.71116666666649</v>
      </c>
      <c r="AL16" s="23">
        <v>-118.71116666666649</v>
      </c>
      <c r="AM16" s="23">
        <v>-13.711166666666486</v>
      </c>
      <c r="AN16" s="23">
        <v>189.84894371790404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371.95000000000005</v>
      </c>
      <c r="AI17" s="23">
        <v>144.21800000000002</v>
      </c>
      <c r="AJ17" s="23">
        <v>796.13999999999987</v>
      </c>
      <c r="AK17" s="23">
        <v>-38.543499999999312</v>
      </c>
      <c r="AL17" s="23">
        <v>-38.543499999999312</v>
      </c>
      <c r="AM17" s="23">
        <v>61.456500000000688</v>
      </c>
      <c r="AN17" s="23">
        <v>265.01661038457121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398.21000000000004</v>
      </c>
      <c r="AI18" s="23">
        <v>149.7536666666667</v>
      </c>
      <c r="AJ18" s="23">
        <v>858.62666666666678</v>
      </c>
      <c r="AK18" s="23">
        <v>40.374166666667406</v>
      </c>
      <c r="AL18" s="23">
        <v>40.374166666667406</v>
      </c>
      <c r="AM18" s="23">
        <v>140.37416666666741</v>
      </c>
      <c r="AN18" s="23">
        <v>343.93427705123793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425.74</v>
      </c>
      <c r="AI19" s="23">
        <v>155.28933333333336</v>
      </c>
      <c r="AJ19" s="23">
        <v>921.11333333333346</v>
      </c>
      <c r="AK19" s="23">
        <v>118.02183333333414</v>
      </c>
      <c r="AL19" s="23">
        <v>118.02183333333414</v>
      </c>
      <c r="AM19" s="23">
        <v>218.02183333333414</v>
      </c>
      <c r="AN19" s="23">
        <v>421.58194371790466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454.26000000000005</v>
      </c>
      <c r="AI20" s="23">
        <v>160.82500000000002</v>
      </c>
      <c r="AJ20" s="23">
        <v>983.60000000000014</v>
      </c>
      <c r="AK20" s="23">
        <v>194.67950000000019</v>
      </c>
      <c r="AL20" s="23">
        <v>194.67950000000019</v>
      </c>
      <c r="AM20" s="23">
        <v>294.67950000000019</v>
      </c>
      <c r="AN20" s="23">
        <v>498.23961038457071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481.59000000000003</v>
      </c>
      <c r="AI21" s="23">
        <v>166.3606666666667</v>
      </c>
      <c r="AJ21" s="23">
        <v>1046.0866666666666</v>
      </c>
      <c r="AK21" s="23">
        <v>272.5271666666672</v>
      </c>
      <c r="AL21" s="23">
        <v>272.5271666666672</v>
      </c>
      <c r="AM21" s="23">
        <v>372.5271666666672</v>
      </c>
      <c r="AN21" s="23">
        <v>576.08727705123772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509.96000000000004</v>
      </c>
      <c r="AI22" s="23">
        <v>171.89633333333336</v>
      </c>
      <c r="AJ22" s="23">
        <v>1108.5733333333333</v>
      </c>
      <c r="AK22" s="23">
        <v>349.33483333333379</v>
      </c>
      <c r="AL22" s="23">
        <v>349.33483333333379</v>
      </c>
      <c r="AM22" s="23">
        <v>449.33483333333379</v>
      </c>
      <c r="AN22" s="23">
        <v>652.89494371790431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539.38000000000011</v>
      </c>
      <c r="AI23" s="23">
        <v>177.43200000000002</v>
      </c>
      <c r="AJ23" s="23">
        <v>1171.06</v>
      </c>
      <c r="AK23" s="23">
        <v>425.0925000000002</v>
      </c>
      <c r="AL23" s="23">
        <v>425.0925000000002</v>
      </c>
      <c r="AM23" s="23">
        <v>525.0925000000002</v>
      </c>
      <c r="AN23" s="23">
        <v>728.65261038457072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569.85</v>
      </c>
      <c r="AI24" s="23">
        <v>182.96766666666667</v>
      </c>
      <c r="AJ24" s="23">
        <v>1233.5466666666666</v>
      </c>
      <c r="AK24" s="23">
        <v>499.80016666666643</v>
      </c>
      <c r="AL24" s="23">
        <v>499.80016666666643</v>
      </c>
      <c r="AM24" s="23">
        <v>599.80016666666643</v>
      </c>
      <c r="AN24" s="23">
        <v>803.36027705123695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597.17000000000007</v>
      </c>
      <c r="AI25" s="23">
        <v>188.50333333333336</v>
      </c>
      <c r="AJ25" s="23">
        <v>1296.0333333333333</v>
      </c>
      <c r="AK25" s="23">
        <v>577.65783333333366</v>
      </c>
      <c r="AL25" s="23">
        <v>577.65783333333366</v>
      </c>
      <c r="AM25" s="23">
        <v>677.65783333333366</v>
      </c>
      <c r="AN25" s="23">
        <v>881.21794371790418</v>
      </c>
    </row>
    <row r="26" spans="1:40" ht="20.25" x14ac:dyDescent="0.3">
      <c r="A26" s="7" t="s">
        <v>64</v>
      </c>
      <c r="B26" s="6">
        <f>V57</f>
        <v>3853.7000000000007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613.74</v>
      </c>
      <c r="AI26" s="23">
        <v>194.03900000000002</v>
      </c>
      <c r="AJ26" s="23">
        <v>1358.52</v>
      </c>
      <c r="AK26" s="23">
        <v>666.26550000000043</v>
      </c>
      <c r="AL26" s="23">
        <v>666.26550000000043</v>
      </c>
      <c r="AM26" s="23">
        <v>766.26550000000043</v>
      </c>
      <c r="AN26" s="23">
        <v>969.82561038457095</v>
      </c>
    </row>
    <row r="27" spans="1:40" ht="20.25" x14ac:dyDescent="0.3">
      <c r="A27" s="7" t="s">
        <v>62</v>
      </c>
      <c r="B27" s="6">
        <f>B26*12</f>
        <v>46244.400000000009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630.31000000000006</v>
      </c>
      <c r="AI27" s="23">
        <v>199.57466666666667</v>
      </c>
      <c r="AJ27" s="23">
        <v>1421.0066666666667</v>
      </c>
      <c r="AK27" s="23">
        <v>754.87316666666675</v>
      </c>
      <c r="AL27" s="23">
        <v>754.87316666666675</v>
      </c>
      <c r="AM27" s="23">
        <v>854.87316666666675</v>
      </c>
      <c r="AN27" s="23">
        <v>1058.4332770512374</v>
      </c>
    </row>
    <row r="28" spans="1:40" ht="20.25" x14ac:dyDescent="0.3">
      <c r="A28" s="7" t="s">
        <v>66</v>
      </c>
      <c r="B28" s="6">
        <f>B27/2080</f>
        <v>22.23288461538462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651.70000000000005</v>
      </c>
      <c r="AI28" s="23">
        <v>205.11033333333336</v>
      </c>
      <c r="AJ28" s="23">
        <v>1483.4933333333331</v>
      </c>
      <c r="AK28" s="23">
        <v>838.66083333333381</v>
      </c>
      <c r="AL28" s="23">
        <v>838.66083333333381</v>
      </c>
      <c r="AM28" s="23">
        <v>938.66083333333381</v>
      </c>
      <c r="AN28" s="23">
        <v>1142.2209437179044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651.70000000000005</v>
      </c>
      <c r="AI29" s="23">
        <v>210.64600000000002</v>
      </c>
      <c r="AJ29" s="23">
        <v>1545.98</v>
      </c>
      <c r="AK29" s="23">
        <v>943.83850000000029</v>
      </c>
      <c r="AL29" s="23">
        <v>943.83850000000029</v>
      </c>
      <c r="AM29" s="23">
        <v>1043.8385000000003</v>
      </c>
      <c r="AN29" s="23">
        <v>1247.3986103845709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651.70000000000005</v>
      </c>
      <c r="AI30" s="23">
        <v>215.81083333333336</v>
      </c>
      <c r="AJ30" s="23">
        <v>1615.8833333333334</v>
      </c>
      <c r="AK30" s="23">
        <v>1041.9703333333341</v>
      </c>
      <c r="AL30" s="23">
        <v>1041.9703333333341</v>
      </c>
      <c r="AM30" s="23">
        <v>1141.9703333333341</v>
      </c>
      <c r="AN30" s="23">
        <v>1345.5304437179047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651.70000000000005</v>
      </c>
      <c r="AI31" s="23">
        <v>220.71483333333336</v>
      </c>
      <c r="AJ31" s="23">
        <v>1695.7033333333334</v>
      </c>
      <c r="AK31" s="23">
        <v>1135.146333333334</v>
      </c>
      <c r="AL31" s="23">
        <v>1135.146333333334</v>
      </c>
      <c r="AM31" s="23">
        <v>1235.146333333334</v>
      </c>
      <c r="AN31" s="23">
        <v>1438.7064437179047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651.70000000000005</v>
      </c>
      <c r="AI32" s="23">
        <v>224.97366666666667</v>
      </c>
      <c r="AJ32" s="23">
        <v>1783.8566666666666</v>
      </c>
      <c r="AK32" s="23">
        <v>1216.064166666667</v>
      </c>
      <c r="AL32" s="23">
        <v>1216.064166666667</v>
      </c>
      <c r="AM32" s="23">
        <v>1316.064166666667</v>
      </c>
      <c r="AN32" s="23">
        <v>1519.6242770512376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651.70000000000005</v>
      </c>
      <c r="AI33" s="23">
        <v>228.81633333333335</v>
      </c>
      <c r="AJ33" s="23">
        <v>1880.3433333333332</v>
      </c>
      <c r="AK33" s="23">
        <v>1289.074833333334</v>
      </c>
      <c r="AL33" s="23">
        <v>1289.074833333334</v>
      </c>
      <c r="AM33" s="23">
        <v>1389.074833333334</v>
      </c>
      <c r="AN33" s="23">
        <v>1592.6349437179047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651.70000000000005</v>
      </c>
      <c r="AI34" s="23">
        <v>232.6585</v>
      </c>
      <c r="AJ34" s="23">
        <v>1976.83</v>
      </c>
      <c r="AK34" s="23">
        <v>1362.0760000000005</v>
      </c>
      <c r="AL34" s="23">
        <v>1362.0760000000005</v>
      </c>
      <c r="AM34" s="23">
        <v>1462.0760000000005</v>
      </c>
      <c r="AN34" s="23">
        <v>1665.6361103845711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651.70000000000005</v>
      </c>
      <c r="AI35" s="23">
        <v>236.50066666666669</v>
      </c>
      <c r="AJ35" s="23">
        <v>2073.3166666666666</v>
      </c>
      <c r="AK35" s="23">
        <v>1435.0771666666669</v>
      </c>
      <c r="AL35" s="23">
        <v>1435.0771666666669</v>
      </c>
      <c r="AM35" s="23">
        <v>1535.0771666666669</v>
      </c>
      <c r="AN35" s="23">
        <v>1738.6372770512376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651.70000000000005</v>
      </c>
      <c r="AI36" s="23">
        <v>240.34333333333336</v>
      </c>
      <c r="AJ36" s="23">
        <v>2169.8033333333333</v>
      </c>
      <c r="AK36" s="23">
        <v>1508.0878333333339</v>
      </c>
      <c r="AL36" s="23">
        <v>1508.0878333333339</v>
      </c>
      <c r="AM36" s="23">
        <v>1608.0878333333339</v>
      </c>
      <c r="AN36" s="23">
        <v>1811.6479437179046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651.70000000000005</v>
      </c>
      <c r="AI37" s="23">
        <v>244.18550000000002</v>
      </c>
      <c r="AJ37" s="23">
        <v>2266.29</v>
      </c>
      <c r="AK37" s="23">
        <v>1581.0890000000004</v>
      </c>
      <c r="AL37" s="23">
        <v>1581.0890000000004</v>
      </c>
      <c r="AM37" s="23">
        <v>1681.0890000000004</v>
      </c>
      <c r="AN37" s="23">
        <v>1884.649110384571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651.70000000000005</v>
      </c>
      <c r="AI38" s="23">
        <v>248.02766666666668</v>
      </c>
      <c r="AJ38" s="23">
        <v>2362.7766666666666</v>
      </c>
      <c r="AK38" s="23">
        <v>1654.0901666666668</v>
      </c>
      <c r="AL38" s="23">
        <v>1654.0901666666668</v>
      </c>
      <c r="AM38" s="23">
        <v>1754.0901666666668</v>
      </c>
      <c r="AN38" s="23">
        <v>1957.6502770512375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651.70000000000005</v>
      </c>
      <c r="AI39" s="23">
        <v>251.87033333333335</v>
      </c>
      <c r="AJ39" s="23">
        <v>2459.2633333333333</v>
      </c>
      <c r="AK39" s="23">
        <v>1498.7588333333338</v>
      </c>
      <c r="AL39" s="23">
        <v>1498.7588333333338</v>
      </c>
      <c r="AM39" s="23">
        <v>1598.7588333333338</v>
      </c>
      <c r="AN39" s="23">
        <v>1802.3189437179044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398.21000000000004</v>
      </c>
      <c r="AC48" s="23">
        <v>149.7536666666667</v>
      </c>
      <c r="AD48" s="23">
        <v>858.62666666666678</v>
      </c>
      <c r="AE48" s="23">
        <v>40.374166666667406</v>
      </c>
      <c r="AF48" s="26"/>
      <c r="AG48" s="26"/>
      <c r="AH48" s="26"/>
    </row>
    <row r="49" spans="21:34" ht="17.25" x14ac:dyDescent="0.3">
      <c r="U49" s="26" t="s">
        <v>710</v>
      </c>
      <c r="V49" s="23">
        <f>$AB$48</f>
        <v>398.21000000000004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711</v>
      </c>
      <c r="V52" s="23">
        <f>$AE$48</f>
        <v>40.374166666667406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5" max="25" width="10" customWidth="1"/>
    <col min="26" max="26" width="11.87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712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310</v>
      </c>
      <c r="AA3" s="49">
        <v>292</v>
      </c>
      <c r="AB3" s="49">
        <v>100</v>
      </c>
      <c r="AC3" s="23">
        <v>93.6</v>
      </c>
      <c r="AD3" s="23">
        <v>0</v>
      </c>
      <c r="AE3" s="23">
        <v>201</v>
      </c>
      <c r="AF3" s="23">
        <v>3.500000000016712E-3</v>
      </c>
      <c r="AG3" s="23">
        <v>302.95</v>
      </c>
      <c r="AH3" s="23">
        <v>0</v>
      </c>
      <c r="AI3" s="23">
        <v>88.078250000000011</v>
      </c>
      <c r="AJ3" s="23">
        <v>96.135000000000005</v>
      </c>
      <c r="AK3" s="23">
        <v>1075.93325</v>
      </c>
      <c r="AL3" s="23">
        <v>1512.2665833333333</v>
      </c>
      <c r="AM3" s="23">
        <v>1512.2665833333333</v>
      </c>
      <c r="AN3" s="23">
        <v>1612.2665833333333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162</v>
      </c>
      <c r="AA7" s="64">
        <v>0</v>
      </c>
      <c r="AB7" s="64">
        <v>203.56011038457052</v>
      </c>
      <c r="AC7" s="23">
        <v>645</v>
      </c>
      <c r="AD7" s="23">
        <v>116.91</v>
      </c>
      <c r="AE7" s="23">
        <v>349</v>
      </c>
      <c r="AF7" s="23">
        <v>3.500000000016712E-3</v>
      </c>
      <c r="AG7" s="23">
        <v>302.95</v>
      </c>
      <c r="AH7" s="23">
        <v>120.19</v>
      </c>
      <c r="AI7" s="23">
        <v>94.920083333333338</v>
      </c>
      <c r="AJ7" s="23">
        <v>212.09833333333333</v>
      </c>
      <c r="AK7" s="23">
        <v>269.42808333333323</v>
      </c>
      <c r="AL7" s="23">
        <v>595.02058333333321</v>
      </c>
      <c r="AM7" s="23">
        <v>630.09358333333319</v>
      </c>
      <c r="AN7" s="23">
        <v>833.65369371790371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645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233.05374999999981</v>
      </c>
      <c r="AL8" s="23">
        <v>522.14291666666645</v>
      </c>
      <c r="AM8" s="23">
        <v>565.21342666666646</v>
      </c>
      <c r="AN8" s="23">
        <v>768.77353705123699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645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128.92291666666642</v>
      </c>
      <c r="AL9" s="23">
        <v>381.50791666666646</v>
      </c>
      <c r="AM9" s="23">
        <v>426.48795666666649</v>
      </c>
      <c r="AN9" s="23">
        <v>630.04806705123701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231.10358333333329</v>
      </c>
      <c r="AL10" s="23">
        <v>447.18441666666661</v>
      </c>
      <c r="AM10" s="23">
        <v>493.8315066666666</v>
      </c>
      <c r="AN10" s="23">
        <v>697.39161705123706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645</v>
      </c>
      <c r="AD11" s="23">
        <v>876.82500000000005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-358.24974999999995</v>
      </c>
      <c r="AL11" s="23">
        <v>-178.67308333333327</v>
      </c>
      <c r="AM11" s="23">
        <v>-48.673083333333267</v>
      </c>
      <c r="AN11" s="23">
        <v>154.88702705123725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645</v>
      </c>
      <c r="AD12" s="23">
        <v>876.82500000000005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-253.27329166666641</v>
      </c>
      <c r="AL12" s="23">
        <v>-110.20079166666642</v>
      </c>
      <c r="AM12" s="23">
        <v>14.799208333333581</v>
      </c>
      <c r="AN12" s="23">
        <v>218.3593187179041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645</v>
      </c>
      <c r="AD13" s="23">
        <v>876.82500000000005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-182.37795833333257</v>
      </c>
      <c r="AL13" s="23">
        <v>-75.808791666665911</v>
      </c>
      <c r="AM13" s="23">
        <v>44.191208333334089</v>
      </c>
      <c r="AN13" s="23">
        <v>247.75131871790461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645</v>
      </c>
      <c r="AD14" s="23">
        <v>876.82500000000005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-204.75775000000021</v>
      </c>
      <c r="AL14" s="23">
        <v>-134.69275000000022</v>
      </c>
      <c r="AM14" s="23">
        <v>-19.692750000000217</v>
      </c>
      <c r="AN14" s="23">
        <v>183.8673603845703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645</v>
      </c>
      <c r="AD15" s="23">
        <v>876.82500000000005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-134.25904166666714</v>
      </c>
      <c r="AL15" s="23">
        <v>-100.69820833333381</v>
      </c>
      <c r="AM15" s="23">
        <v>9.3017916666661904</v>
      </c>
      <c r="AN15" s="23">
        <v>212.86190205123671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645</v>
      </c>
      <c r="AD16" s="23">
        <v>876.82500000000005</v>
      </c>
      <c r="AE16" s="23">
        <v>511</v>
      </c>
      <c r="AF16" s="23">
        <v>108.03350000000002</v>
      </c>
      <c r="AG16" s="23">
        <v>302.95</v>
      </c>
      <c r="AH16" s="23">
        <v>346.94000000000005</v>
      </c>
      <c r="AI16" s="23">
        <v>138.68233333333333</v>
      </c>
      <c r="AJ16" s="23">
        <v>733.65333333333342</v>
      </c>
      <c r="AK16" s="23">
        <v>-155.78416666666681</v>
      </c>
      <c r="AL16" s="23">
        <v>-155.78416666666681</v>
      </c>
      <c r="AM16" s="23">
        <v>-50.784166666666806</v>
      </c>
      <c r="AN16" s="23">
        <v>152.77594371790371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645</v>
      </c>
      <c r="AD17" s="23">
        <v>876.82500000000005</v>
      </c>
      <c r="AE17" s="23">
        <v>511</v>
      </c>
      <c r="AF17" s="23">
        <v>108.03350000000002</v>
      </c>
      <c r="AG17" s="23">
        <v>302.95</v>
      </c>
      <c r="AH17" s="23">
        <v>371.95000000000005</v>
      </c>
      <c r="AI17" s="23">
        <v>144.21800000000002</v>
      </c>
      <c r="AJ17" s="23">
        <v>796.13999999999987</v>
      </c>
      <c r="AK17" s="23">
        <v>-75.616499999999633</v>
      </c>
      <c r="AL17" s="23">
        <v>-75.616499999999633</v>
      </c>
      <c r="AM17" s="23">
        <v>24.383500000000367</v>
      </c>
      <c r="AN17" s="23">
        <v>227.94361038457089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645</v>
      </c>
      <c r="AD18" s="23">
        <v>876.82500000000005</v>
      </c>
      <c r="AE18" s="23">
        <v>511</v>
      </c>
      <c r="AF18" s="23">
        <v>108.03350000000002</v>
      </c>
      <c r="AG18" s="23">
        <v>302.95</v>
      </c>
      <c r="AH18" s="23">
        <v>398.21000000000004</v>
      </c>
      <c r="AI18" s="23">
        <v>149.7536666666667</v>
      </c>
      <c r="AJ18" s="23">
        <v>858.62666666666678</v>
      </c>
      <c r="AK18" s="23">
        <v>3.3011666666670862</v>
      </c>
      <c r="AL18" s="23">
        <v>3.3011666666670862</v>
      </c>
      <c r="AM18" s="23">
        <v>103.30116666666709</v>
      </c>
      <c r="AN18" s="23">
        <v>306.86127705123761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645</v>
      </c>
      <c r="AD19" s="23">
        <v>876.82500000000005</v>
      </c>
      <c r="AE19" s="23">
        <v>511</v>
      </c>
      <c r="AF19" s="23">
        <v>108.03350000000002</v>
      </c>
      <c r="AG19" s="23">
        <v>302.95</v>
      </c>
      <c r="AH19" s="23">
        <v>425.74</v>
      </c>
      <c r="AI19" s="23">
        <v>155.28933333333336</v>
      </c>
      <c r="AJ19" s="23">
        <v>921.11333333333346</v>
      </c>
      <c r="AK19" s="23">
        <v>80.948833333333823</v>
      </c>
      <c r="AL19" s="23">
        <v>80.948833333333823</v>
      </c>
      <c r="AM19" s="23">
        <v>180.94883333333382</v>
      </c>
      <c r="AN19" s="23">
        <v>384.50894371790434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645</v>
      </c>
      <c r="AD20" s="23">
        <v>876.82500000000005</v>
      </c>
      <c r="AE20" s="23">
        <v>511</v>
      </c>
      <c r="AF20" s="23">
        <v>108.03350000000002</v>
      </c>
      <c r="AG20" s="23">
        <v>302.95</v>
      </c>
      <c r="AH20" s="23">
        <v>454.26000000000005</v>
      </c>
      <c r="AI20" s="23">
        <v>160.82500000000002</v>
      </c>
      <c r="AJ20" s="23">
        <v>983.60000000000014</v>
      </c>
      <c r="AK20" s="23">
        <v>157.60649999999987</v>
      </c>
      <c r="AL20" s="23">
        <v>157.60649999999987</v>
      </c>
      <c r="AM20" s="23">
        <v>257.60649999999987</v>
      </c>
      <c r="AN20" s="23">
        <v>461.16661038457039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645</v>
      </c>
      <c r="AD21" s="23">
        <v>876.82500000000005</v>
      </c>
      <c r="AE21" s="23">
        <v>511</v>
      </c>
      <c r="AF21" s="23">
        <v>108.03350000000002</v>
      </c>
      <c r="AG21" s="23">
        <v>302.95</v>
      </c>
      <c r="AH21" s="23">
        <v>481.59000000000003</v>
      </c>
      <c r="AI21" s="23">
        <v>166.3606666666667</v>
      </c>
      <c r="AJ21" s="23">
        <v>1046.0866666666666</v>
      </c>
      <c r="AK21" s="23">
        <v>235.45416666666688</v>
      </c>
      <c r="AL21" s="23">
        <v>235.45416666666688</v>
      </c>
      <c r="AM21" s="23">
        <v>335.45416666666688</v>
      </c>
      <c r="AN21" s="23">
        <v>539.0142770512374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645</v>
      </c>
      <c r="AD22" s="23">
        <v>876.82500000000005</v>
      </c>
      <c r="AE22" s="23">
        <v>511</v>
      </c>
      <c r="AF22" s="23">
        <v>108.03350000000002</v>
      </c>
      <c r="AG22" s="23">
        <v>302.95</v>
      </c>
      <c r="AH22" s="23">
        <v>509.96000000000004</v>
      </c>
      <c r="AI22" s="23">
        <v>171.89633333333336</v>
      </c>
      <c r="AJ22" s="23">
        <v>1108.5733333333333</v>
      </c>
      <c r="AK22" s="23">
        <v>312.26183333333347</v>
      </c>
      <c r="AL22" s="23">
        <v>312.26183333333347</v>
      </c>
      <c r="AM22" s="23">
        <v>412.26183333333347</v>
      </c>
      <c r="AN22" s="23">
        <v>615.82194371790399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645</v>
      </c>
      <c r="AD23" s="23">
        <v>876.82500000000005</v>
      </c>
      <c r="AE23" s="23">
        <v>511</v>
      </c>
      <c r="AF23" s="23">
        <v>108.03350000000002</v>
      </c>
      <c r="AG23" s="23">
        <v>302.95</v>
      </c>
      <c r="AH23" s="23">
        <v>539.38000000000011</v>
      </c>
      <c r="AI23" s="23">
        <v>177.43200000000002</v>
      </c>
      <c r="AJ23" s="23">
        <v>1171.06</v>
      </c>
      <c r="AK23" s="23">
        <v>388.01949999999988</v>
      </c>
      <c r="AL23" s="23">
        <v>388.01949999999988</v>
      </c>
      <c r="AM23" s="23">
        <v>488.01949999999988</v>
      </c>
      <c r="AN23" s="23">
        <v>691.5796103845704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645</v>
      </c>
      <c r="AD24" s="23">
        <v>876.82500000000005</v>
      </c>
      <c r="AE24" s="23">
        <v>511</v>
      </c>
      <c r="AF24" s="23">
        <v>108.03350000000002</v>
      </c>
      <c r="AG24" s="23">
        <v>302.95</v>
      </c>
      <c r="AH24" s="23">
        <v>569.85</v>
      </c>
      <c r="AI24" s="23">
        <v>182.96766666666667</v>
      </c>
      <c r="AJ24" s="23">
        <v>1233.5466666666666</v>
      </c>
      <c r="AK24" s="23">
        <v>462.72716666666611</v>
      </c>
      <c r="AL24" s="23">
        <v>462.72716666666611</v>
      </c>
      <c r="AM24" s="23">
        <v>562.72716666666611</v>
      </c>
      <c r="AN24" s="23">
        <v>766.28727705123663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645</v>
      </c>
      <c r="AD25" s="23">
        <v>876.82500000000005</v>
      </c>
      <c r="AE25" s="23">
        <v>511</v>
      </c>
      <c r="AF25" s="23">
        <v>108.03350000000002</v>
      </c>
      <c r="AG25" s="23">
        <v>302.95</v>
      </c>
      <c r="AH25" s="23">
        <v>597.17000000000007</v>
      </c>
      <c r="AI25" s="23">
        <v>188.50333333333336</v>
      </c>
      <c r="AJ25" s="23">
        <v>1296.0333333333333</v>
      </c>
      <c r="AK25" s="23">
        <v>540.58483333333334</v>
      </c>
      <c r="AL25" s="23">
        <v>540.58483333333334</v>
      </c>
      <c r="AM25" s="23">
        <v>640.58483333333334</v>
      </c>
      <c r="AN25" s="23">
        <v>844.14494371790386</v>
      </c>
    </row>
    <row r="26" spans="1:40" ht="20.25" x14ac:dyDescent="0.3">
      <c r="A26" s="7" t="s">
        <v>64</v>
      </c>
      <c r="B26" s="6">
        <f>V57</f>
        <v>3853.7000000000007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645</v>
      </c>
      <c r="AD26" s="23">
        <v>876.82500000000005</v>
      </c>
      <c r="AE26" s="23">
        <v>511</v>
      </c>
      <c r="AF26" s="23">
        <v>108.03350000000002</v>
      </c>
      <c r="AG26" s="23">
        <v>302.95</v>
      </c>
      <c r="AH26" s="23">
        <v>613.74</v>
      </c>
      <c r="AI26" s="23">
        <v>194.03900000000002</v>
      </c>
      <c r="AJ26" s="23">
        <v>1358.52</v>
      </c>
      <c r="AK26" s="23">
        <v>629.19250000000011</v>
      </c>
      <c r="AL26" s="23">
        <v>629.19250000000011</v>
      </c>
      <c r="AM26" s="23">
        <v>729.19250000000011</v>
      </c>
      <c r="AN26" s="23">
        <v>932.75261038457063</v>
      </c>
    </row>
    <row r="27" spans="1:40" ht="20.25" x14ac:dyDescent="0.3">
      <c r="A27" s="7" t="s">
        <v>62</v>
      </c>
      <c r="B27" s="6">
        <f>B26*12</f>
        <v>46244.400000000009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645</v>
      </c>
      <c r="AD27" s="23">
        <v>876.82500000000005</v>
      </c>
      <c r="AE27" s="23">
        <v>511</v>
      </c>
      <c r="AF27" s="23">
        <v>108.03350000000002</v>
      </c>
      <c r="AG27" s="23">
        <v>302.95</v>
      </c>
      <c r="AH27" s="23">
        <v>630.31000000000006</v>
      </c>
      <c r="AI27" s="23">
        <v>199.57466666666667</v>
      </c>
      <c r="AJ27" s="23">
        <v>1421.0066666666667</v>
      </c>
      <c r="AK27" s="23">
        <v>717.80016666666643</v>
      </c>
      <c r="AL27" s="23">
        <v>717.80016666666643</v>
      </c>
      <c r="AM27" s="23">
        <v>817.80016666666643</v>
      </c>
      <c r="AN27" s="23">
        <v>1021.3602770512369</v>
      </c>
    </row>
    <row r="28" spans="1:40" ht="20.25" x14ac:dyDescent="0.3">
      <c r="A28" s="7" t="s">
        <v>66</v>
      </c>
      <c r="B28" s="6">
        <f>B27/2080</f>
        <v>22.23288461538462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645</v>
      </c>
      <c r="AD28" s="23">
        <v>876.82500000000005</v>
      </c>
      <c r="AE28" s="23">
        <v>511</v>
      </c>
      <c r="AF28" s="23">
        <v>108.03350000000002</v>
      </c>
      <c r="AG28" s="23">
        <v>302.95</v>
      </c>
      <c r="AH28" s="23">
        <v>651.70000000000005</v>
      </c>
      <c r="AI28" s="23">
        <v>205.11033333333336</v>
      </c>
      <c r="AJ28" s="23">
        <v>1483.4933333333331</v>
      </c>
      <c r="AK28" s="23">
        <v>801.58783333333349</v>
      </c>
      <c r="AL28" s="23">
        <v>801.58783333333349</v>
      </c>
      <c r="AM28" s="23">
        <v>901.58783333333349</v>
      </c>
      <c r="AN28" s="23">
        <v>1105.1479437179041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645</v>
      </c>
      <c r="AD29" s="23">
        <v>876.82500000000005</v>
      </c>
      <c r="AE29" s="23">
        <v>511</v>
      </c>
      <c r="AF29" s="23">
        <v>108.03350000000002</v>
      </c>
      <c r="AG29" s="23">
        <v>302.95</v>
      </c>
      <c r="AH29" s="23">
        <v>651.70000000000005</v>
      </c>
      <c r="AI29" s="23">
        <v>210.64600000000002</v>
      </c>
      <c r="AJ29" s="23">
        <v>1545.98</v>
      </c>
      <c r="AK29" s="23">
        <v>906.76549999999997</v>
      </c>
      <c r="AL29" s="23">
        <v>906.76549999999997</v>
      </c>
      <c r="AM29" s="23">
        <v>1006.7655</v>
      </c>
      <c r="AN29" s="23">
        <v>1210.3256103845706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645</v>
      </c>
      <c r="AD30" s="23">
        <v>876.82500000000005</v>
      </c>
      <c r="AE30" s="23">
        <v>511</v>
      </c>
      <c r="AF30" s="23">
        <v>108.03350000000002</v>
      </c>
      <c r="AG30" s="23">
        <v>302.95</v>
      </c>
      <c r="AH30" s="23">
        <v>651.70000000000005</v>
      </c>
      <c r="AI30" s="23">
        <v>215.81083333333336</v>
      </c>
      <c r="AJ30" s="23">
        <v>1615.8833333333334</v>
      </c>
      <c r="AK30" s="23">
        <v>1004.8973333333338</v>
      </c>
      <c r="AL30" s="23">
        <v>1004.8973333333338</v>
      </c>
      <c r="AM30" s="23">
        <v>1104.8973333333338</v>
      </c>
      <c r="AN30" s="23">
        <v>1308.4574437179044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645</v>
      </c>
      <c r="AD31" s="23">
        <v>876.82500000000005</v>
      </c>
      <c r="AE31" s="23">
        <v>511</v>
      </c>
      <c r="AF31" s="23">
        <v>108.03350000000002</v>
      </c>
      <c r="AG31" s="23">
        <v>302.95</v>
      </c>
      <c r="AH31" s="23">
        <v>651.70000000000005</v>
      </c>
      <c r="AI31" s="23">
        <v>220.71483333333336</v>
      </c>
      <c r="AJ31" s="23">
        <v>1695.7033333333334</v>
      </c>
      <c r="AK31" s="23">
        <v>1098.0733333333337</v>
      </c>
      <c r="AL31" s="23">
        <v>1098.0733333333337</v>
      </c>
      <c r="AM31" s="23">
        <v>1198.0733333333337</v>
      </c>
      <c r="AN31" s="23">
        <v>1401.6334437179044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645</v>
      </c>
      <c r="AD32" s="23">
        <v>876.82500000000005</v>
      </c>
      <c r="AE32" s="23">
        <v>511</v>
      </c>
      <c r="AF32" s="23">
        <v>108.03350000000002</v>
      </c>
      <c r="AG32" s="23">
        <v>302.95</v>
      </c>
      <c r="AH32" s="23">
        <v>651.70000000000005</v>
      </c>
      <c r="AI32" s="23">
        <v>224.97366666666667</v>
      </c>
      <c r="AJ32" s="23">
        <v>1783.8566666666666</v>
      </c>
      <c r="AK32" s="23">
        <v>1178.9911666666667</v>
      </c>
      <c r="AL32" s="23">
        <v>1178.9911666666667</v>
      </c>
      <c r="AM32" s="23">
        <v>1278.9911666666667</v>
      </c>
      <c r="AN32" s="23">
        <v>1482.5512770512373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645</v>
      </c>
      <c r="AD33" s="23">
        <v>876.82500000000005</v>
      </c>
      <c r="AE33" s="23">
        <v>511</v>
      </c>
      <c r="AF33" s="23">
        <v>108.03350000000002</v>
      </c>
      <c r="AG33" s="23">
        <v>302.95</v>
      </c>
      <c r="AH33" s="23">
        <v>651.70000000000005</v>
      </c>
      <c r="AI33" s="23">
        <v>228.81633333333335</v>
      </c>
      <c r="AJ33" s="23">
        <v>1880.3433333333332</v>
      </c>
      <c r="AK33" s="23">
        <v>1252.0018333333337</v>
      </c>
      <c r="AL33" s="23">
        <v>1252.0018333333337</v>
      </c>
      <c r="AM33" s="23">
        <v>1352.0018333333337</v>
      </c>
      <c r="AN33" s="23">
        <v>1555.5619437179043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645</v>
      </c>
      <c r="AD34" s="23">
        <v>876.82500000000005</v>
      </c>
      <c r="AE34" s="23">
        <v>511</v>
      </c>
      <c r="AF34" s="23">
        <v>108.03350000000002</v>
      </c>
      <c r="AG34" s="23">
        <v>302.95</v>
      </c>
      <c r="AH34" s="23">
        <v>651.70000000000005</v>
      </c>
      <c r="AI34" s="23">
        <v>232.6585</v>
      </c>
      <c r="AJ34" s="23">
        <v>1976.83</v>
      </c>
      <c r="AK34" s="23">
        <v>1325.0030000000002</v>
      </c>
      <c r="AL34" s="23">
        <v>1325.0030000000002</v>
      </c>
      <c r="AM34" s="23">
        <v>1425.0030000000002</v>
      </c>
      <c r="AN34" s="23">
        <v>1628.5631103845708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645</v>
      </c>
      <c r="AD35" s="23">
        <v>876.82500000000005</v>
      </c>
      <c r="AE35" s="23">
        <v>511</v>
      </c>
      <c r="AF35" s="23">
        <v>108.03350000000002</v>
      </c>
      <c r="AG35" s="23">
        <v>302.95</v>
      </c>
      <c r="AH35" s="23">
        <v>651.70000000000005</v>
      </c>
      <c r="AI35" s="23">
        <v>236.50066666666669</v>
      </c>
      <c r="AJ35" s="23">
        <v>2073.3166666666666</v>
      </c>
      <c r="AK35" s="23">
        <v>1398.0041666666666</v>
      </c>
      <c r="AL35" s="23">
        <v>1398.0041666666666</v>
      </c>
      <c r="AM35" s="23">
        <v>1498.0041666666666</v>
      </c>
      <c r="AN35" s="23">
        <v>1701.5642770512372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645</v>
      </c>
      <c r="AD36" s="23">
        <v>876.82500000000005</v>
      </c>
      <c r="AE36" s="23">
        <v>511</v>
      </c>
      <c r="AF36" s="23">
        <v>108.03350000000002</v>
      </c>
      <c r="AG36" s="23">
        <v>302.95</v>
      </c>
      <c r="AH36" s="23">
        <v>651.70000000000005</v>
      </c>
      <c r="AI36" s="23">
        <v>240.34333333333336</v>
      </c>
      <c r="AJ36" s="23">
        <v>2169.8033333333333</v>
      </c>
      <c r="AK36" s="23">
        <v>1471.0148333333336</v>
      </c>
      <c r="AL36" s="23">
        <v>1471.0148333333336</v>
      </c>
      <c r="AM36" s="23">
        <v>1571.0148333333336</v>
      </c>
      <c r="AN36" s="23">
        <v>1774.5749437179043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645</v>
      </c>
      <c r="AD37" s="23">
        <v>876.82500000000005</v>
      </c>
      <c r="AE37" s="23">
        <v>511</v>
      </c>
      <c r="AF37" s="23">
        <v>108.03350000000002</v>
      </c>
      <c r="AG37" s="23">
        <v>302.95</v>
      </c>
      <c r="AH37" s="23">
        <v>651.70000000000005</v>
      </c>
      <c r="AI37" s="23">
        <v>244.18550000000002</v>
      </c>
      <c r="AJ37" s="23">
        <v>2266.29</v>
      </c>
      <c r="AK37" s="23">
        <v>1544.0160000000001</v>
      </c>
      <c r="AL37" s="23">
        <v>1544.0160000000001</v>
      </c>
      <c r="AM37" s="23">
        <v>1644.0160000000001</v>
      </c>
      <c r="AN37" s="23">
        <v>1847.5761103845707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645</v>
      </c>
      <c r="AD38" s="23">
        <v>876.82500000000005</v>
      </c>
      <c r="AE38" s="23">
        <v>511</v>
      </c>
      <c r="AF38" s="23">
        <v>108.03350000000002</v>
      </c>
      <c r="AG38" s="23">
        <v>302.95</v>
      </c>
      <c r="AH38" s="23">
        <v>651.70000000000005</v>
      </c>
      <c r="AI38" s="23">
        <v>248.02766666666668</v>
      </c>
      <c r="AJ38" s="23">
        <v>2362.7766666666666</v>
      </c>
      <c r="AK38" s="23">
        <v>1617.0171666666665</v>
      </c>
      <c r="AL38" s="23">
        <v>1617.0171666666665</v>
      </c>
      <c r="AM38" s="23">
        <v>1717.0171666666665</v>
      </c>
      <c r="AN38" s="23">
        <v>1920.5772770512372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645</v>
      </c>
      <c r="AD39" s="23">
        <v>876.82500000000005</v>
      </c>
      <c r="AE39" s="23">
        <v>511</v>
      </c>
      <c r="AF39" s="23">
        <v>108.03350000000002</v>
      </c>
      <c r="AG39" s="23">
        <v>302.95</v>
      </c>
      <c r="AH39" s="23">
        <v>651.70000000000005</v>
      </c>
      <c r="AI39" s="23">
        <v>251.87033333333335</v>
      </c>
      <c r="AJ39" s="23">
        <v>2459.2633333333333</v>
      </c>
      <c r="AK39" s="23">
        <v>1690.0278333333335</v>
      </c>
      <c r="AL39" s="23">
        <v>1690.0278333333335</v>
      </c>
      <c r="AM39" s="23">
        <v>1790.0278333333335</v>
      </c>
      <c r="AN39" s="23">
        <v>1993.5879437179042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645</v>
      </c>
      <c r="X48" s="23">
        <v>876.82500000000005</v>
      </c>
      <c r="Y48" s="23">
        <v>511</v>
      </c>
      <c r="Z48" s="23">
        <v>108.03350000000002</v>
      </c>
      <c r="AA48" s="23">
        <v>302.95</v>
      </c>
      <c r="AB48" s="23">
        <v>398.21000000000004</v>
      </c>
      <c r="AC48" s="23">
        <v>149.7536666666667</v>
      </c>
      <c r="AD48" s="23">
        <v>858.62666666666678</v>
      </c>
      <c r="AE48" s="23">
        <v>3.3011666666670862</v>
      </c>
      <c r="AF48" s="26"/>
      <c r="AG48" s="26"/>
      <c r="AH48" s="26"/>
    </row>
    <row r="49" spans="21:34" ht="17.25" x14ac:dyDescent="0.3">
      <c r="U49" s="26" t="s">
        <v>710</v>
      </c>
      <c r="V49" s="23">
        <f>$AB$48</f>
        <v>398.21000000000004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713</v>
      </c>
      <c r="V50" s="23">
        <f>$X$48</f>
        <v>876.82500000000005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714</v>
      </c>
      <c r="V52" s="23">
        <f>$AE$48</f>
        <v>3.3011666666670862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715</v>
      </c>
      <c r="V54" s="23">
        <f>$W$48</f>
        <v>645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9" max="30" width="13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0" customFormat="1" ht="129.75" customHeight="1" x14ac:dyDescent="0.45">
      <c r="A1" s="78" t="s">
        <v>791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52.509999999999991</v>
      </c>
      <c r="AI4" s="23">
        <v>92.025250000000014</v>
      </c>
      <c r="AJ4" s="23">
        <v>109.39500000000001</v>
      </c>
      <c r="AK4" s="23">
        <v>477.42327083333362</v>
      </c>
      <c r="AL4" s="23">
        <v>912.52827083333364</v>
      </c>
      <c r="AM4" s="23">
        <v>912.52827083333364</v>
      </c>
      <c r="AN4" s="23">
        <v>1012.5282708333336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73.03</v>
      </c>
      <c r="AI5" s="23">
        <v>98.072250000000025</v>
      </c>
      <c r="AJ5" s="23">
        <v>122.65500000000002</v>
      </c>
      <c r="AK5" s="23">
        <v>455.7242291666671</v>
      </c>
      <c r="AL5" s="23">
        <v>854.32506250000051</v>
      </c>
      <c r="AM5" s="23">
        <v>854.32506250000051</v>
      </c>
      <c r="AN5" s="23">
        <v>954.32506250000051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1379.538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-1170.8207499999999</v>
      </c>
      <c r="AL14" s="23">
        <v>-1100.7557499999998</v>
      </c>
      <c r="AM14" s="23">
        <v>-985.75574999999981</v>
      </c>
      <c r="AN14" s="23">
        <v>-782.19563961542929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1379.538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-1100.3220416666663</v>
      </c>
      <c r="AL15" s="23">
        <v>-1066.7612083333329</v>
      </c>
      <c r="AM15" s="23">
        <v>-956.76120833333289</v>
      </c>
      <c r="AN15" s="23">
        <v>-753.20109794876237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1379.538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-1004.9771666666666</v>
      </c>
      <c r="AL16" s="23">
        <v>-1004.9771666666666</v>
      </c>
      <c r="AM16" s="23">
        <v>-899.97716666666656</v>
      </c>
      <c r="AN16" s="23">
        <v>-696.41705628209604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1379.538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-924.80949999999939</v>
      </c>
      <c r="AL17" s="23">
        <v>-924.80949999999939</v>
      </c>
      <c r="AM17" s="23">
        <v>-824.80949999999939</v>
      </c>
      <c r="AN17" s="23">
        <v>-621.24938961542887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1379.538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-845.89183333333267</v>
      </c>
      <c r="AL18" s="23">
        <v>-845.89183333333267</v>
      </c>
      <c r="AM18" s="23">
        <v>-745.89183333333267</v>
      </c>
      <c r="AN18" s="23">
        <v>-542.33172294876215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1379.538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-768.24416666666639</v>
      </c>
      <c r="AL19" s="23">
        <v>-768.24416666666639</v>
      </c>
      <c r="AM19" s="23">
        <v>-668.24416666666639</v>
      </c>
      <c r="AN19" s="23">
        <v>-464.68405628209587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1379.538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-691.58649999999943</v>
      </c>
      <c r="AL20" s="23">
        <v>-691.58649999999943</v>
      </c>
      <c r="AM20" s="23">
        <v>-591.58649999999943</v>
      </c>
      <c r="AN20" s="23">
        <v>-388.02638961542891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1379.538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-613.73883333333333</v>
      </c>
      <c r="AL21" s="23">
        <v>-613.73883333333333</v>
      </c>
      <c r="AM21" s="23">
        <v>-513.73883333333333</v>
      </c>
      <c r="AN21" s="23">
        <v>-310.17872294876281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1379.538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-536.93116666666674</v>
      </c>
      <c r="AL22" s="23">
        <v>-536.93116666666674</v>
      </c>
      <c r="AM22" s="23">
        <v>-436.93116666666674</v>
      </c>
      <c r="AN22" s="23">
        <v>-233.37105628209622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1379.538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-461.17350000000033</v>
      </c>
      <c r="AL23" s="23">
        <v>-461.17350000000033</v>
      </c>
      <c r="AM23" s="23">
        <v>-361.17350000000033</v>
      </c>
      <c r="AN23" s="23">
        <v>-157.61338961542981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1379.538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-386.46583333333319</v>
      </c>
      <c r="AL24" s="23">
        <v>-386.46583333333319</v>
      </c>
      <c r="AM24" s="23">
        <v>-286.46583333333319</v>
      </c>
      <c r="AN24" s="23">
        <v>-82.905722948762673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1379.538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-308.60816666666642</v>
      </c>
      <c r="AL25" s="23">
        <v>-308.60816666666642</v>
      </c>
      <c r="AM25" s="23">
        <v>-208.60816666666642</v>
      </c>
      <c r="AN25" s="23">
        <v>-5.0480562820958994</v>
      </c>
    </row>
    <row r="26" spans="1:40" ht="20.25" x14ac:dyDescent="0.3">
      <c r="A26" s="7" t="s">
        <v>64</v>
      </c>
      <c r="B26" s="6">
        <f>V57</f>
        <v>5758.9000000000005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1379.538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-220.00049999999965</v>
      </c>
      <c r="AL26" s="23">
        <v>-220.00049999999965</v>
      </c>
      <c r="AM26" s="23">
        <v>-120.00049999999965</v>
      </c>
      <c r="AN26" s="23">
        <v>83.559610384570874</v>
      </c>
    </row>
    <row r="27" spans="1:40" ht="20.25" x14ac:dyDescent="0.3">
      <c r="A27" s="7" t="s">
        <v>62</v>
      </c>
      <c r="B27" s="6">
        <f>B26*12</f>
        <v>69106.8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1379.538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-131.39283333333287</v>
      </c>
      <c r="AL27" s="23">
        <v>-131.39283333333287</v>
      </c>
      <c r="AM27" s="23">
        <v>-31.392833333332874</v>
      </c>
      <c r="AN27" s="23">
        <v>172.16727705123765</v>
      </c>
    </row>
    <row r="28" spans="1:40" ht="20.25" x14ac:dyDescent="0.3">
      <c r="A28" s="7" t="s">
        <v>66</v>
      </c>
      <c r="B28" s="6">
        <f>B27/2080</f>
        <v>33.224423076923081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1379.538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-48.515166666666119</v>
      </c>
      <c r="AL28" s="23">
        <v>-48.515166666666119</v>
      </c>
      <c r="AM28" s="23">
        <v>51.484833333333881</v>
      </c>
      <c r="AN28" s="23">
        <v>255.0449437179044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1379.538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56.662500000000364</v>
      </c>
      <c r="AL29" s="23">
        <v>56.662500000000364</v>
      </c>
      <c r="AM29" s="23">
        <v>156.66250000000036</v>
      </c>
      <c r="AN29" s="23">
        <v>360.22261038457088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1379.538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154.79433333333418</v>
      </c>
      <c r="AL30" s="23">
        <v>154.79433333333418</v>
      </c>
      <c r="AM30" s="23">
        <v>254.79433333333418</v>
      </c>
      <c r="AN30" s="23">
        <v>458.3544437179047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1379.538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247.97033333333366</v>
      </c>
      <c r="AL31" s="23">
        <v>247.97033333333366</v>
      </c>
      <c r="AM31" s="23">
        <v>347.97033333333366</v>
      </c>
      <c r="AN31" s="23">
        <v>551.53044371790418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1379.538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328.88816666666662</v>
      </c>
      <c r="AL32" s="23">
        <v>328.88816666666662</v>
      </c>
      <c r="AM32" s="23">
        <v>428.88816666666662</v>
      </c>
      <c r="AN32" s="23">
        <v>632.44827705123714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1379.538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401.89883333333364</v>
      </c>
      <c r="AL33" s="23">
        <v>401.89883333333364</v>
      </c>
      <c r="AM33" s="23">
        <v>501.89883333333364</v>
      </c>
      <c r="AN33" s="23">
        <v>705.45894371790416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1379.538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474.89999999999964</v>
      </c>
      <c r="AL34" s="23">
        <v>474.89999999999964</v>
      </c>
      <c r="AM34" s="23">
        <v>574.89999999999964</v>
      </c>
      <c r="AN34" s="23">
        <v>778.46011038457016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1379.538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547.90116666666654</v>
      </c>
      <c r="AL35" s="23">
        <v>547.90116666666654</v>
      </c>
      <c r="AM35" s="23">
        <v>647.90116666666654</v>
      </c>
      <c r="AN35" s="23">
        <v>851.46127705123706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1379.538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620.91183333333356</v>
      </c>
      <c r="AL36" s="23">
        <v>620.91183333333356</v>
      </c>
      <c r="AM36" s="23">
        <v>720.91183333333356</v>
      </c>
      <c r="AN36" s="23">
        <v>924.47194371790408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1379.538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693.91300000000047</v>
      </c>
      <c r="AL37" s="23">
        <v>693.91300000000047</v>
      </c>
      <c r="AM37" s="23">
        <v>793.91300000000047</v>
      </c>
      <c r="AN37" s="23">
        <v>997.47311038457099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1379.538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766.91416666666646</v>
      </c>
      <c r="AL38" s="23">
        <v>766.91416666666646</v>
      </c>
      <c r="AM38" s="23">
        <v>866.91416666666646</v>
      </c>
      <c r="AN38" s="23">
        <v>1070.4742770512371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1379.538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839.92483333333348</v>
      </c>
      <c r="AL39" s="23">
        <v>839.92483333333348</v>
      </c>
      <c r="AM39" s="23">
        <v>939.92483333333348</v>
      </c>
      <c r="AN39" s="23">
        <v>1143.4849437179041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1379.538</v>
      </c>
      <c r="Y48" s="23">
        <v>511</v>
      </c>
      <c r="Z48" s="23">
        <v>108.03350000000002</v>
      </c>
      <c r="AA48" s="23">
        <v>302.95</v>
      </c>
      <c r="AB48" s="23">
        <v>537.09</v>
      </c>
      <c r="AC48" s="23">
        <v>210.64600000000002</v>
      </c>
      <c r="AD48" s="23">
        <v>1545.98</v>
      </c>
      <c r="AE48" s="23">
        <v>56.662500000000364</v>
      </c>
      <c r="AF48" s="26"/>
      <c r="AG48" s="26"/>
      <c r="AH48" s="26"/>
    </row>
    <row r="49" spans="21:34" ht="17.25" x14ac:dyDescent="0.3">
      <c r="U49" s="26" t="s">
        <v>575</v>
      </c>
      <c r="V49" s="23">
        <f>$AB$48</f>
        <v>537.09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792</v>
      </c>
      <c r="V50" s="23">
        <f>$X$48</f>
        <v>1379.538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793</v>
      </c>
      <c r="V52" s="23">
        <f>$AE$48</f>
        <v>56.662500000000364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3:D33"/>
  <sheetViews>
    <sheetView topLeftCell="A7" workbookViewId="0">
      <selection activeCell="D30" sqref="D30:D33"/>
    </sheetView>
  </sheetViews>
  <sheetFormatPr defaultRowHeight="15.75" x14ac:dyDescent="0.25"/>
  <sheetData>
    <row r="23" spans="4:4" x14ac:dyDescent="0.25">
      <c r="D23" t="s">
        <v>725</v>
      </c>
    </row>
    <row r="24" spans="4:4" x14ac:dyDescent="0.25">
      <c r="D24" t="s">
        <v>726</v>
      </c>
    </row>
    <row r="25" spans="4:4" x14ac:dyDescent="0.25">
      <c r="D25" t="s">
        <v>727</v>
      </c>
    </row>
    <row r="26" spans="4:4" x14ac:dyDescent="0.25">
      <c r="D26" t="s">
        <v>728</v>
      </c>
    </row>
    <row r="27" spans="4:4" x14ac:dyDescent="0.25">
      <c r="D27" t="s">
        <v>729</v>
      </c>
    </row>
    <row r="28" spans="4:4" x14ac:dyDescent="0.25">
      <c r="D28" t="s">
        <v>730</v>
      </c>
    </row>
    <row r="29" spans="4:4" x14ac:dyDescent="0.25">
      <c r="D29" s="48" t="s">
        <v>731</v>
      </c>
    </row>
    <row r="30" spans="4:4" x14ac:dyDescent="0.25">
      <c r="D30" t="s">
        <v>748</v>
      </c>
    </row>
    <row r="31" spans="4:4" x14ac:dyDescent="0.25">
      <c r="D31" t="s">
        <v>749</v>
      </c>
    </row>
    <row r="32" spans="4:4" x14ac:dyDescent="0.25">
      <c r="D32" t="s">
        <v>750</v>
      </c>
    </row>
    <row r="33" spans="4:4" x14ac:dyDescent="0.25">
      <c r="D33" t="s">
        <v>751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3"/>
  <sheetViews>
    <sheetView workbookViewId="0">
      <selection activeCell="A28" sqref="A28:XFD28"/>
    </sheetView>
  </sheetViews>
  <sheetFormatPr defaultRowHeight="15.75" x14ac:dyDescent="0.25"/>
  <cols>
    <col min="1" max="1" width="20.625" customWidth="1"/>
    <col min="3" max="3" width="13.625" customWidth="1"/>
    <col min="4" max="4" width="0.125" hidden="1" customWidth="1"/>
    <col min="5" max="5" width="12.625" hidden="1" customWidth="1"/>
    <col min="6" max="6" width="14.375" customWidth="1"/>
    <col min="7" max="7" width="12.25" customWidth="1"/>
    <col min="8" max="8" width="16.5" customWidth="1"/>
    <col min="9" max="9" width="15.25" customWidth="1"/>
    <col min="10" max="10" width="15.125" customWidth="1"/>
  </cols>
  <sheetData>
    <row r="1" spans="1:10" s="51" customFormat="1" ht="54.75" customHeight="1" x14ac:dyDescent="0.25">
      <c r="A1" s="51" t="s">
        <v>105</v>
      </c>
      <c r="B1" s="51" t="s">
        <v>106</v>
      </c>
      <c r="C1" s="51" t="s">
        <v>881</v>
      </c>
      <c r="D1" s="51" t="s">
        <v>882</v>
      </c>
      <c r="E1" s="51" t="s">
        <v>883</v>
      </c>
      <c r="F1" s="51" t="s">
        <v>884</v>
      </c>
      <c r="G1" s="51" t="s">
        <v>885</v>
      </c>
      <c r="H1" s="51" t="s">
        <v>886</v>
      </c>
      <c r="I1" s="51" t="s">
        <v>887</v>
      </c>
      <c r="J1" s="51" t="s">
        <v>888</v>
      </c>
    </row>
    <row r="2" spans="1:10" hidden="1" x14ac:dyDescent="0.25">
      <c r="A2" t="s">
        <v>111</v>
      </c>
      <c r="B2" t="s">
        <v>112</v>
      </c>
      <c r="C2" t="s">
        <v>113</v>
      </c>
      <c r="D2" t="s">
        <v>114</v>
      </c>
      <c r="E2" t="s">
        <v>112</v>
      </c>
      <c r="F2" s="61">
        <v>292</v>
      </c>
      <c r="G2" s="61">
        <v>745</v>
      </c>
      <c r="H2" s="61">
        <v>4373.3000000000011</v>
      </c>
      <c r="I2" s="61">
        <v>52479.600000000013</v>
      </c>
      <c r="J2" s="61">
        <v>25.230576923076928</v>
      </c>
    </row>
    <row r="3" spans="1:10" hidden="1" x14ac:dyDescent="0.25">
      <c r="A3" t="s">
        <v>115</v>
      </c>
      <c r="B3" t="s">
        <v>116</v>
      </c>
      <c r="C3" t="s">
        <v>117</v>
      </c>
      <c r="D3" t="s">
        <v>118</v>
      </c>
      <c r="E3" t="s">
        <v>116</v>
      </c>
      <c r="F3" s="61">
        <v>320</v>
      </c>
      <c r="G3" s="61">
        <v>1038</v>
      </c>
      <c r="H3" s="61">
        <v>6283.33</v>
      </c>
      <c r="I3" s="61">
        <v>75399.959999999992</v>
      </c>
      <c r="J3" s="61">
        <v>36.249980769230767</v>
      </c>
    </row>
    <row r="4" spans="1:10" x14ac:dyDescent="0.25">
      <c r="A4" t="s">
        <v>119</v>
      </c>
      <c r="B4" t="s">
        <v>120</v>
      </c>
      <c r="C4" t="s">
        <v>121</v>
      </c>
      <c r="D4" t="s">
        <v>122</v>
      </c>
      <c r="E4" t="s">
        <v>120</v>
      </c>
      <c r="F4" s="61">
        <v>389</v>
      </c>
      <c r="G4" s="61">
        <v>1458</v>
      </c>
      <c r="H4" s="61">
        <v>8016.6666666666661</v>
      </c>
      <c r="I4" s="61">
        <v>96200</v>
      </c>
      <c r="J4" s="61">
        <v>46.25</v>
      </c>
    </row>
    <row r="5" spans="1:10" hidden="1" x14ac:dyDescent="0.25">
      <c r="A5" t="s">
        <v>123</v>
      </c>
      <c r="B5" t="s">
        <v>124</v>
      </c>
      <c r="C5" t="s">
        <v>113</v>
      </c>
      <c r="D5" t="s">
        <v>125</v>
      </c>
      <c r="E5" t="s">
        <v>126</v>
      </c>
      <c r="F5" s="61">
        <v>292</v>
      </c>
      <c r="G5" s="61">
        <v>674</v>
      </c>
      <c r="H5" s="61">
        <v>4095.3886000000011</v>
      </c>
      <c r="I5" s="61">
        <v>49144.66320000001</v>
      </c>
      <c r="J5" s="61">
        <v>23.627241923076927</v>
      </c>
    </row>
    <row r="6" spans="1:10" hidden="1" x14ac:dyDescent="0.25">
      <c r="A6" t="s">
        <v>127</v>
      </c>
      <c r="B6" t="s">
        <v>128</v>
      </c>
      <c r="C6" t="s">
        <v>113</v>
      </c>
      <c r="D6" t="s">
        <v>129</v>
      </c>
      <c r="E6" t="s">
        <v>128</v>
      </c>
      <c r="F6" s="61">
        <v>292</v>
      </c>
      <c r="G6" s="61">
        <v>993</v>
      </c>
      <c r="H6" s="61">
        <v>4546.5000000000009</v>
      </c>
      <c r="I6" s="61">
        <v>54558.000000000015</v>
      </c>
      <c r="J6" s="61">
        <v>26.229807692307698</v>
      </c>
    </row>
    <row r="7" spans="1:10" hidden="1" x14ac:dyDescent="0.25">
      <c r="A7" t="s">
        <v>130</v>
      </c>
      <c r="B7" t="s">
        <v>131</v>
      </c>
      <c r="C7" t="s">
        <v>113</v>
      </c>
      <c r="D7" t="s">
        <v>132</v>
      </c>
      <c r="E7" t="s">
        <v>131</v>
      </c>
      <c r="F7" s="61">
        <v>292</v>
      </c>
      <c r="G7" s="61">
        <v>746</v>
      </c>
      <c r="H7" s="61">
        <v>3853.7000000000007</v>
      </c>
      <c r="I7" s="61">
        <v>46244.400000000009</v>
      </c>
      <c r="J7" s="61">
        <v>22.23288461538462</v>
      </c>
    </row>
    <row r="8" spans="1:10" hidden="1" x14ac:dyDescent="0.25">
      <c r="A8" t="s">
        <v>133</v>
      </c>
      <c r="B8" t="s">
        <v>134</v>
      </c>
      <c r="C8" t="s">
        <v>113</v>
      </c>
      <c r="D8" t="s">
        <v>135</v>
      </c>
      <c r="E8" t="s">
        <v>134</v>
      </c>
      <c r="F8" s="61">
        <v>292</v>
      </c>
      <c r="G8" s="61">
        <v>746</v>
      </c>
      <c r="H8" s="61">
        <v>4200.1000000000004</v>
      </c>
      <c r="I8" s="61">
        <v>50401.200000000004</v>
      </c>
      <c r="J8" s="61">
        <v>24.231346153846157</v>
      </c>
    </row>
    <row r="9" spans="1:10" x14ac:dyDescent="0.25">
      <c r="A9" t="s">
        <v>136</v>
      </c>
      <c r="B9" t="s">
        <v>137</v>
      </c>
      <c r="C9" t="s">
        <v>121</v>
      </c>
      <c r="D9" t="s">
        <v>138</v>
      </c>
      <c r="E9" t="s">
        <v>137</v>
      </c>
      <c r="F9" s="61">
        <v>389</v>
      </c>
      <c r="G9" s="61">
        <v>1458</v>
      </c>
      <c r="H9" s="61">
        <v>9403.3333333333339</v>
      </c>
      <c r="I9" s="61">
        <v>112840</v>
      </c>
      <c r="J9" s="61">
        <v>54.25</v>
      </c>
    </row>
    <row r="10" spans="1:10" x14ac:dyDescent="0.25">
      <c r="A10" t="s">
        <v>139</v>
      </c>
      <c r="B10" t="s">
        <v>140</v>
      </c>
      <c r="C10" t="s">
        <v>121</v>
      </c>
      <c r="D10" t="s">
        <v>141</v>
      </c>
      <c r="E10" t="s">
        <v>140</v>
      </c>
      <c r="F10" s="61">
        <v>389</v>
      </c>
      <c r="G10" s="61">
        <v>801</v>
      </c>
      <c r="H10" s="61">
        <v>4719.7</v>
      </c>
      <c r="I10" s="61">
        <v>56636.399999999994</v>
      </c>
      <c r="J10" s="61">
        <v>27.229038461538458</v>
      </c>
    </row>
    <row r="11" spans="1:10" hidden="1" x14ac:dyDescent="0.25">
      <c r="A11" t="s">
        <v>142</v>
      </c>
      <c r="B11" t="s">
        <v>143</v>
      </c>
      <c r="C11" t="s">
        <v>113</v>
      </c>
      <c r="D11" t="s">
        <v>144</v>
      </c>
      <c r="E11" t="s">
        <v>143</v>
      </c>
      <c r="F11" s="61">
        <v>292</v>
      </c>
      <c r="G11" s="61">
        <v>649</v>
      </c>
      <c r="H11" s="61">
        <v>4200.1000000000004</v>
      </c>
      <c r="I11" s="61">
        <v>50401.200000000004</v>
      </c>
      <c r="J11" s="61">
        <v>24.231346153846157</v>
      </c>
    </row>
    <row r="12" spans="1:10" hidden="1" x14ac:dyDescent="0.25">
      <c r="A12" t="s">
        <v>145</v>
      </c>
      <c r="B12" t="s">
        <v>146</v>
      </c>
      <c r="C12" t="s">
        <v>113</v>
      </c>
      <c r="D12" t="s">
        <v>145</v>
      </c>
      <c r="E12" t="s">
        <v>146</v>
      </c>
      <c r="F12" s="61">
        <v>292</v>
      </c>
      <c r="G12" s="61">
        <v>746</v>
      </c>
      <c r="H12" s="61">
        <v>4026.9000000000005</v>
      </c>
      <c r="I12" s="61">
        <v>48322.8</v>
      </c>
      <c r="J12" s="61">
        <v>23.232115384615387</v>
      </c>
    </row>
    <row r="13" spans="1:10" hidden="1" x14ac:dyDescent="0.25">
      <c r="A13" t="s">
        <v>147</v>
      </c>
      <c r="B13" t="s">
        <v>148</v>
      </c>
      <c r="C13" t="s">
        <v>113</v>
      </c>
      <c r="D13" t="s">
        <v>149</v>
      </c>
      <c r="E13" t="s">
        <v>148</v>
      </c>
      <c r="F13" s="61">
        <v>292</v>
      </c>
      <c r="G13" s="61">
        <v>643</v>
      </c>
      <c r="H13" s="61">
        <v>3680.5000000000005</v>
      </c>
      <c r="I13" s="61">
        <v>44166.000000000007</v>
      </c>
      <c r="J13" s="61">
        <v>21.23365384615385</v>
      </c>
    </row>
    <row r="14" spans="1:10" hidden="1" x14ac:dyDescent="0.25">
      <c r="A14" t="s">
        <v>150</v>
      </c>
      <c r="B14" t="s">
        <v>151</v>
      </c>
      <c r="C14" t="s">
        <v>113</v>
      </c>
      <c r="D14" t="s">
        <v>152</v>
      </c>
      <c r="E14" t="s">
        <v>151</v>
      </c>
      <c r="F14" s="61">
        <v>292</v>
      </c>
      <c r="G14" s="61">
        <v>732</v>
      </c>
      <c r="H14" s="61">
        <v>4026.9000000000005</v>
      </c>
      <c r="I14" s="61">
        <v>48322.8</v>
      </c>
      <c r="J14" s="61">
        <v>23.232115384615387</v>
      </c>
    </row>
    <row r="15" spans="1:10" hidden="1" x14ac:dyDescent="0.25">
      <c r="A15" t="s">
        <v>153</v>
      </c>
      <c r="B15" t="s">
        <v>154</v>
      </c>
      <c r="C15" t="s">
        <v>113</v>
      </c>
      <c r="D15" t="s">
        <v>155</v>
      </c>
      <c r="E15" t="s">
        <v>154</v>
      </c>
      <c r="F15" s="61">
        <v>292</v>
      </c>
      <c r="G15" s="61">
        <v>658</v>
      </c>
      <c r="H15" s="61">
        <v>3853.7000000000007</v>
      </c>
      <c r="I15" s="61">
        <v>46244.400000000009</v>
      </c>
      <c r="J15" s="61">
        <v>22.23288461538462</v>
      </c>
    </row>
    <row r="16" spans="1:10" hidden="1" x14ac:dyDescent="0.25">
      <c r="A16" t="s">
        <v>156</v>
      </c>
      <c r="B16" t="s">
        <v>157</v>
      </c>
      <c r="C16" t="s">
        <v>113</v>
      </c>
      <c r="D16" t="s">
        <v>158</v>
      </c>
      <c r="E16" t="s">
        <v>157</v>
      </c>
      <c r="F16" s="61">
        <v>292</v>
      </c>
      <c r="G16" s="61">
        <v>692</v>
      </c>
      <c r="H16" s="61">
        <v>3853.7000000000007</v>
      </c>
      <c r="I16" s="61">
        <v>46244.400000000009</v>
      </c>
      <c r="J16" s="61">
        <v>22.23288461538462</v>
      </c>
    </row>
    <row r="17" spans="1:10" hidden="1" x14ac:dyDescent="0.25">
      <c r="A17" t="s">
        <v>159</v>
      </c>
      <c r="B17" t="s">
        <v>160</v>
      </c>
      <c r="C17" t="s">
        <v>113</v>
      </c>
      <c r="D17" t="s">
        <v>161</v>
      </c>
      <c r="E17" t="s">
        <v>160</v>
      </c>
      <c r="F17" s="61">
        <v>292</v>
      </c>
      <c r="G17" s="61">
        <v>643</v>
      </c>
      <c r="H17" s="61">
        <v>3680.5000000000005</v>
      </c>
      <c r="I17" s="61">
        <v>44166.000000000007</v>
      </c>
      <c r="J17" s="61">
        <v>21.23365384615385</v>
      </c>
    </row>
    <row r="18" spans="1:10" hidden="1" x14ac:dyDescent="0.25">
      <c r="A18" t="s">
        <v>162</v>
      </c>
      <c r="B18" t="s">
        <v>163</v>
      </c>
      <c r="C18" t="s">
        <v>113</v>
      </c>
      <c r="D18" t="s">
        <v>164</v>
      </c>
      <c r="E18" t="s">
        <v>163</v>
      </c>
      <c r="F18" s="61">
        <v>292</v>
      </c>
      <c r="G18" s="61">
        <v>643</v>
      </c>
      <c r="H18" s="61">
        <v>3680.5000000000005</v>
      </c>
      <c r="I18" s="61">
        <v>44166.000000000007</v>
      </c>
      <c r="J18" s="61">
        <v>21.23365384615385</v>
      </c>
    </row>
    <row r="19" spans="1:10" hidden="1" x14ac:dyDescent="0.25">
      <c r="A19" t="s">
        <v>165</v>
      </c>
      <c r="B19" t="s">
        <v>166</v>
      </c>
      <c r="C19" t="s">
        <v>113</v>
      </c>
      <c r="D19" t="s">
        <v>167</v>
      </c>
      <c r="E19" t="s">
        <v>168</v>
      </c>
      <c r="F19" s="61">
        <v>292</v>
      </c>
      <c r="G19" s="61">
        <v>677</v>
      </c>
      <c r="H19" s="61">
        <v>4719.7</v>
      </c>
      <c r="I19" s="61">
        <v>56636.399999999994</v>
      </c>
      <c r="J19" s="61">
        <v>27.229038461538458</v>
      </c>
    </row>
    <row r="20" spans="1:10" hidden="1" x14ac:dyDescent="0.25">
      <c r="A20" t="s">
        <v>169</v>
      </c>
      <c r="B20" s="34" t="s">
        <v>171</v>
      </c>
      <c r="C20" t="s">
        <v>113</v>
      </c>
      <c r="D20" t="s">
        <v>170</v>
      </c>
      <c r="E20" t="s">
        <v>171</v>
      </c>
      <c r="F20" s="61">
        <v>292</v>
      </c>
      <c r="G20" s="61">
        <v>746</v>
      </c>
      <c r="H20" s="61">
        <v>3853.7000000000007</v>
      </c>
      <c r="I20" s="61">
        <v>46244.400000000009</v>
      </c>
      <c r="J20" s="61">
        <v>22.23288461538462</v>
      </c>
    </row>
    <row r="21" spans="1:10" x14ac:dyDescent="0.25">
      <c r="A21" t="s">
        <v>172</v>
      </c>
      <c r="B21" t="s">
        <v>173</v>
      </c>
      <c r="C21" t="s">
        <v>121</v>
      </c>
      <c r="D21" t="s">
        <v>174</v>
      </c>
      <c r="E21" t="s">
        <v>173</v>
      </c>
      <c r="F21" s="61">
        <v>389</v>
      </c>
      <c r="G21" s="61">
        <v>993</v>
      </c>
      <c r="H21" s="61">
        <v>5412.5</v>
      </c>
      <c r="I21" s="61">
        <v>64950</v>
      </c>
      <c r="J21" s="61">
        <v>31.22596153846154</v>
      </c>
    </row>
    <row r="22" spans="1:10" hidden="1" x14ac:dyDescent="0.25">
      <c r="A22" t="s">
        <v>175</v>
      </c>
      <c r="B22" t="s">
        <v>176</v>
      </c>
      <c r="C22" t="s">
        <v>113</v>
      </c>
      <c r="D22" t="s">
        <v>177</v>
      </c>
      <c r="E22" t="s">
        <v>176</v>
      </c>
      <c r="F22" s="61">
        <v>292</v>
      </c>
      <c r="G22" s="61">
        <v>643</v>
      </c>
      <c r="H22" s="61">
        <v>3334.1000000000004</v>
      </c>
      <c r="I22" s="61">
        <v>40009.200000000004</v>
      </c>
      <c r="J22" s="61">
        <v>19.235192307692309</v>
      </c>
    </row>
    <row r="23" spans="1:10" hidden="1" x14ac:dyDescent="0.25">
      <c r="A23" t="s">
        <v>178</v>
      </c>
      <c r="B23" t="s">
        <v>179</v>
      </c>
      <c r="C23" t="s">
        <v>113</v>
      </c>
      <c r="D23" t="s">
        <v>180</v>
      </c>
      <c r="E23" t="s">
        <v>179</v>
      </c>
      <c r="F23" s="61">
        <v>292</v>
      </c>
      <c r="G23" s="61">
        <v>993</v>
      </c>
      <c r="H23" s="61">
        <v>4892.9000000000005</v>
      </c>
      <c r="I23" s="61">
        <v>58714.8</v>
      </c>
      <c r="J23" s="61">
        <v>28.228269230769232</v>
      </c>
    </row>
    <row r="24" spans="1:10" hidden="1" x14ac:dyDescent="0.25">
      <c r="A24" t="s">
        <v>181</v>
      </c>
      <c r="B24" t="s">
        <v>182</v>
      </c>
      <c r="C24" t="s">
        <v>113</v>
      </c>
      <c r="D24" t="s">
        <v>183</v>
      </c>
      <c r="E24" t="s">
        <v>182</v>
      </c>
      <c r="F24" s="61">
        <v>292</v>
      </c>
      <c r="G24" s="61">
        <v>643</v>
      </c>
      <c r="H24" s="61">
        <v>3680.5000000000005</v>
      </c>
      <c r="I24" s="61">
        <v>44166.000000000007</v>
      </c>
      <c r="J24" s="61">
        <v>21.23365384615385</v>
      </c>
    </row>
    <row r="25" spans="1:10" x14ac:dyDescent="0.25">
      <c r="A25" t="s">
        <v>184</v>
      </c>
      <c r="B25" t="s">
        <v>185</v>
      </c>
      <c r="C25" t="s">
        <v>121</v>
      </c>
      <c r="D25" t="s">
        <v>186</v>
      </c>
      <c r="E25" t="s">
        <v>185</v>
      </c>
      <c r="F25" s="61">
        <v>389</v>
      </c>
      <c r="G25" s="61">
        <v>1038</v>
      </c>
      <c r="H25" s="61">
        <v>5758.9</v>
      </c>
      <c r="I25" s="61">
        <v>69106.799999999988</v>
      </c>
      <c r="J25" s="61">
        <v>33.224423076923074</v>
      </c>
    </row>
    <row r="26" spans="1:10" hidden="1" x14ac:dyDescent="0.25">
      <c r="A26" t="s">
        <v>187</v>
      </c>
      <c r="B26" t="s">
        <v>188</v>
      </c>
      <c r="C26" t="s">
        <v>117</v>
      </c>
      <c r="D26" t="s">
        <v>189</v>
      </c>
      <c r="E26" t="s">
        <v>188</v>
      </c>
      <c r="F26" s="61">
        <v>320</v>
      </c>
      <c r="G26" s="61">
        <v>1107</v>
      </c>
      <c r="H26" s="61">
        <v>5412.5</v>
      </c>
      <c r="I26" s="61">
        <v>64950</v>
      </c>
      <c r="J26" s="61">
        <v>31.22596153846154</v>
      </c>
    </row>
    <row r="27" spans="1:10" hidden="1" x14ac:dyDescent="0.25">
      <c r="A27" t="s">
        <v>190</v>
      </c>
      <c r="B27" t="s">
        <v>191</v>
      </c>
      <c r="C27" t="s">
        <v>117</v>
      </c>
      <c r="D27" t="s">
        <v>192</v>
      </c>
      <c r="E27" t="s">
        <v>191</v>
      </c>
      <c r="F27" s="61">
        <v>320</v>
      </c>
      <c r="G27" s="61">
        <v>993</v>
      </c>
      <c r="H27" s="61">
        <v>5932.1000000000013</v>
      </c>
      <c r="I27" s="61">
        <v>71185.200000000012</v>
      </c>
      <c r="J27" s="61">
        <v>34.223653846153852</v>
      </c>
    </row>
    <row r="28" spans="1:10" hidden="1" x14ac:dyDescent="0.25">
      <c r="A28" t="s">
        <v>193</v>
      </c>
      <c r="B28" t="s">
        <v>194</v>
      </c>
      <c r="C28" t="s">
        <v>113</v>
      </c>
      <c r="D28" t="s">
        <v>195</v>
      </c>
      <c r="E28" t="s">
        <v>194</v>
      </c>
      <c r="F28" s="61">
        <v>292</v>
      </c>
      <c r="G28" s="61">
        <v>1458</v>
      </c>
      <c r="H28" s="61">
        <v>6110.0000000000009</v>
      </c>
      <c r="I28" s="61">
        <v>73320.000000000015</v>
      </c>
      <c r="J28" s="61">
        <v>35.250000000000007</v>
      </c>
    </row>
    <row r="29" spans="1:10" hidden="1" x14ac:dyDescent="0.25">
      <c r="A29" t="s">
        <v>799</v>
      </c>
      <c r="B29" s="34" t="s">
        <v>126</v>
      </c>
      <c r="C29" t="s">
        <v>113</v>
      </c>
      <c r="F29" s="61">
        <v>292</v>
      </c>
      <c r="G29" s="61">
        <v>674</v>
      </c>
      <c r="H29" s="61">
        <v>3853.7000000000007</v>
      </c>
      <c r="I29" s="61">
        <v>46244.400000000009</v>
      </c>
      <c r="J29" s="61">
        <v>22.23288461538462</v>
      </c>
    </row>
    <row r="30" spans="1:10" x14ac:dyDescent="0.25">
      <c r="A30" t="s">
        <v>196</v>
      </c>
      <c r="B30" t="s">
        <v>197</v>
      </c>
      <c r="C30" t="s">
        <v>121</v>
      </c>
      <c r="D30" t="s">
        <v>192</v>
      </c>
      <c r="E30" t="s">
        <v>191</v>
      </c>
      <c r="F30" s="61">
        <v>389</v>
      </c>
      <c r="G30" s="61">
        <v>993</v>
      </c>
      <c r="H30" s="61">
        <v>6110.0000000000009</v>
      </c>
      <c r="I30" s="61">
        <v>73320.000000000015</v>
      </c>
      <c r="J30" s="61">
        <v>35.250000000000007</v>
      </c>
    </row>
    <row r="31" spans="1:10" hidden="1" x14ac:dyDescent="0.25">
      <c r="A31" t="s">
        <v>198</v>
      </c>
      <c r="B31" t="s">
        <v>199</v>
      </c>
      <c r="C31" t="s">
        <v>117</v>
      </c>
      <c r="D31" t="s">
        <v>125</v>
      </c>
      <c r="E31" t="s">
        <v>126</v>
      </c>
      <c r="F31" s="61">
        <v>320</v>
      </c>
      <c r="G31" s="61">
        <v>674</v>
      </c>
      <c r="H31" s="61">
        <v>3853.7000000000007</v>
      </c>
      <c r="I31" s="61">
        <v>46244.400000000009</v>
      </c>
      <c r="J31" s="61">
        <v>22.23288461538462</v>
      </c>
    </row>
    <row r="32" spans="1:10" hidden="1" x14ac:dyDescent="0.25">
      <c r="A32" t="s">
        <v>200</v>
      </c>
      <c r="B32" t="s">
        <v>201</v>
      </c>
      <c r="C32" t="s">
        <v>113</v>
      </c>
      <c r="D32" t="s">
        <v>202</v>
      </c>
      <c r="E32" t="s">
        <v>201</v>
      </c>
      <c r="F32" s="61">
        <v>292</v>
      </c>
      <c r="G32" s="61">
        <v>732</v>
      </c>
      <c r="H32" s="61">
        <v>3853.7000000000007</v>
      </c>
      <c r="I32" s="61">
        <v>46244.400000000009</v>
      </c>
      <c r="J32" s="61">
        <v>22.23288461538462</v>
      </c>
    </row>
    <row r="33" spans="1:10" hidden="1" x14ac:dyDescent="0.25">
      <c r="A33" t="s">
        <v>203</v>
      </c>
      <c r="B33" t="s">
        <v>204</v>
      </c>
      <c r="C33" t="s">
        <v>113</v>
      </c>
      <c r="D33" t="s">
        <v>205</v>
      </c>
      <c r="E33" t="s">
        <v>204</v>
      </c>
      <c r="F33" s="61">
        <v>292</v>
      </c>
      <c r="G33" s="61">
        <v>974</v>
      </c>
      <c r="H33" s="61">
        <v>5066.0999999999995</v>
      </c>
      <c r="I33" s="61">
        <v>60793.2</v>
      </c>
      <c r="J33" s="61">
        <v>29.227499999999999</v>
      </c>
    </row>
    <row r="34" spans="1:10" hidden="1" x14ac:dyDescent="0.25">
      <c r="A34" t="s">
        <v>206</v>
      </c>
      <c r="B34" t="s">
        <v>207</v>
      </c>
      <c r="C34" t="s">
        <v>113</v>
      </c>
      <c r="D34" t="s">
        <v>208</v>
      </c>
      <c r="E34" t="s">
        <v>207</v>
      </c>
      <c r="F34" s="61">
        <v>292</v>
      </c>
      <c r="G34" s="61">
        <v>993</v>
      </c>
      <c r="H34" s="61">
        <v>4546.5</v>
      </c>
      <c r="I34" s="61">
        <v>54558</v>
      </c>
      <c r="J34" s="61">
        <v>26.229807692307691</v>
      </c>
    </row>
    <row r="35" spans="1:10" hidden="1" x14ac:dyDescent="0.25">
      <c r="A35" t="s">
        <v>209</v>
      </c>
      <c r="B35" t="s">
        <v>210</v>
      </c>
      <c r="C35" t="s">
        <v>113</v>
      </c>
      <c r="D35" t="s">
        <v>211</v>
      </c>
      <c r="E35" t="s">
        <v>210</v>
      </c>
      <c r="F35" s="61">
        <v>292</v>
      </c>
      <c r="G35" s="61">
        <v>643</v>
      </c>
      <c r="H35" s="61">
        <v>3680.4999999999995</v>
      </c>
      <c r="I35" s="61">
        <v>44165.999999999993</v>
      </c>
      <c r="J35" s="61">
        <v>21.233653846153842</v>
      </c>
    </row>
    <row r="36" spans="1:10" hidden="1" x14ac:dyDescent="0.25">
      <c r="A36" t="s">
        <v>212</v>
      </c>
      <c r="B36" t="s">
        <v>213</v>
      </c>
      <c r="C36" t="s">
        <v>113</v>
      </c>
      <c r="D36" t="s">
        <v>214</v>
      </c>
      <c r="E36" t="s">
        <v>213</v>
      </c>
      <c r="F36" s="61">
        <v>292</v>
      </c>
      <c r="G36" s="61">
        <v>643</v>
      </c>
      <c r="H36" s="61">
        <v>3680.5000000000005</v>
      </c>
      <c r="I36" s="61">
        <v>44166.000000000007</v>
      </c>
      <c r="J36" s="61">
        <v>21.23365384615385</v>
      </c>
    </row>
    <row r="37" spans="1:10" hidden="1" x14ac:dyDescent="0.25">
      <c r="A37" t="s">
        <v>215</v>
      </c>
      <c r="B37" t="s">
        <v>216</v>
      </c>
      <c r="C37" t="s">
        <v>113</v>
      </c>
      <c r="D37" t="s">
        <v>217</v>
      </c>
      <c r="E37" t="s">
        <v>216</v>
      </c>
      <c r="F37" s="61">
        <v>292</v>
      </c>
      <c r="G37" s="61">
        <v>993</v>
      </c>
      <c r="H37" s="61">
        <v>4892.9000000000005</v>
      </c>
      <c r="I37" s="61">
        <v>58714.8</v>
      </c>
      <c r="J37" s="61">
        <v>28.228269230769232</v>
      </c>
    </row>
    <row r="38" spans="1:10" hidden="1" x14ac:dyDescent="0.25">
      <c r="A38" t="s">
        <v>218</v>
      </c>
      <c r="B38" t="s">
        <v>219</v>
      </c>
      <c r="C38" t="s">
        <v>113</v>
      </c>
      <c r="D38" t="s">
        <v>220</v>
      </c>
      <c r="E38" t="s">
        <v>221</v>
      </c>
      <c r="F38" s="61">
        <v>292</v>
      </c>
      <c r="G38" s="61">
        <v>690</v>
      </c>
      <c r="H38" s="61">
        <v>4200.1000000000004</v>
      </c>
      <c r="I38" s="61">
        <v>50401.200000000004</v>
      </c>
      <c r="J38" s="61">
        <v>24.231346153846157</v>
      </c>
    </row>
    <row r="39" spans="1:10" hidden="1" x14ac:dyDescent="0.25">
      <c r="A39" t="s">
        <v>222</v>
      </c>
      <c r="B39" t="s">
        <v>223</v>
      </c>
      <c r="C39" t="s">
        <v>113</v>
      </c>
      <c r="D39" t="s">
        <v>224</v>
      </c>
      <c r="E39" t="s">
        <v>223</v>
      </c>
      <c r="F39" s="61">
        <v>292</v>
      </c>
      <c r="G39" s="61">
        <v>868</v>
      </c>
      <c r="H39" s="61">
        <v>4719.6999999999989</v>
      </c>
      <c r="I39" s="61">
        <v>56636.399999999987</v>
      </c>
      <c r="J39" s="61">
        <v>27.229038461538455</v>
      </c>
    </row>
    <row r="40" spans="1:10" x14ac:dyDescent="0.25">
      <c r="A40" t="s">
        <v>225</v>
      </c>
      <c r="B40" t="s">
        <v>226</v>
      </c>
      <c r="C40" t="s">
        <v>121</v>
      </c>
      <c r="D40" t="s">
        <v>227</v>
      </c>
      <c r="E40" t="s">
        <v>226</v>
      </c>
      <c r="F40" s="61">
        <v>389</v>
      </c>
      <c r="G40" s="61">
        <v>1458</v>
      </c>
      <c r="H40" s="61">
        <v>8710</v>
      </c>
      <c r="I40" s="61">
        <v>104520</v>
      </c>
      <c r="J40" s="61">
        <v>50.25</v>
      </c>
    </row>
    <row r="41" spans="1:10" x14ac:dyDescent="0.25">
      <c r="A41" t="s">
        <v>228</v>
      </c>
      <c r="B41" t="s">
        <v>229</v>
      </c>
      <c r="C41" t="s">
        <v>121</v>
      </c>
      <c r="D41" t="s">
        <v>227</v>
      </c>
      <c r="E41" t="s">
        <v>226</v>
      </c>
      <c r="F41" s="61">
        <v>389</v>
      </c>
      <c r="G41" s="61">
        <v>1458</v>
      </c>
      <c r="H41" s="61">
        <v>8710</v>
      </c>
      <c r="I41" s="61">
        <v>104520</v>
      </c>
      <c r="J41" s="61">
        <v>50.25</v>
      </c>
    </row>
    <row r="42" spans="1:10" x14ac:dyDescent="0.25">
      <c r="A42" t="s">
        <v>230</v>
      </c>
      <c r="B42" t="s">
        <v>231</v>
      </c>
      <c r="C42" t="s">
        <v>121</v>
      </c>
      <c r="D42" t="s">
        <v>232</v>
      </c>
      <c r="E42" t="s">
        <v>231</v>
      </c>
      <c r="F42" s="61">
        <v>389</v>
      </c>
      <c r="G42" s="61">
        <v>1458</v>
      </c>
      <c r="H42" s="61">
        <v>7150</v>
      </c>
      <c r="I42" s="61">
        <v>85800</v>
      </c>
      <c r="J42" s="61">
        <v>41.25</v>
      </c>
    </row>
    <row r="43" spans="1:10" hidden="1" x14ac:dyDescent="0.25">
      <c r="A43" t="s">
        <v>233</v>
      </c>
      <c r="B43" t="s">
        <v>234</v>
      </c>
      <c r="C43" t="s">
        <v>113</v>
      </c>
      <c r="D43" t="s">
        <v>235</v>
      </c>
      <c r="E43" t="s">
        <v>234</v>
      </c>
      <c r="F43" s="61">
        <v>292</v>
      </c>
      <c r="G43" s="61">
        <v>643</v>
      </c>
      <c r="H43" s="61">
        <v>3680.5</v>
      </c>
      <c r="I43" s="61">
        <v>44166</v>
      </c>
      <c r="J43" s="61">
        <v>21.233653846153846</v>
      </c>
    </row>
    <row r="44" spans="1:10" hidden="1" x14ac:dyDescent="0.25">
      <c r="A44" t="s">
        <v>236</v>
      </c>
      <c r="B44" t="s">
        <v>237</v>
      </c>
      <c r="C44" t="s">
        <v>113</v>
      </c>
      <c r="D44" t="s">
        <v>238</v>
      </c>
      <c r="E44" t="s">
        <v>237</v>
      </c>
      <c r="F44" s="61">
        <v>292</v>
      </c>
      <c r="G44" s="61">
        <v>1038</v>
      </c>
      <c r="H44" s="61">
        <v>5066.0999999999995</v>
      </c>
      <c r="I44" s="61">
        <v>60793.2</v>
      </c>
      <c r="J44" s="61">
        <v>29.227499999999999</v>
      </c>
    </row>
    <row r="45" spans="1:10" hidden="1" x14ac:dyDescent="0.25">
      <c r="A45" t="s">
        <v>239</v>
      </c>
      <c r="B45" t="s">
        <v>240</v>
      </c>
      <c r="C45" t="s">
        <v>113</v>
      </c>
      <c r="D45" t="s">
        <v>239</v>
      </c>
      <c r="E45" t="s">
        <v>240</v>
      </c>
      <c r="F45" s="61">
        <v>292</v>
      </c>
      <c r="G45" s="61">
        <v>806</v>
      </c>
      <c r="H45" s="61">
        <v>2468.1</v>
      </c>
      <c r="I45" s="61">
        <v>29617.199999999997</v>
      </c>
      <c r="J45" s="61">
        <v>14.23903846153846</v>
      </c>
    </row>
    <row r="46" spans="1:10" hidden="1" x14ac:dyDescent="0.25">
      <c r="A46" t="s">
        <v>241</v>
      </c>
      <c r="B46" t="s">
        <v>242</v>
      </c>
      <c r="C46" t="s">
        <v>113</v>
      </c>
      <c r="D46" t="s">
        <v>241</v>
      </c>
      <c r="E46" t="s">
        <v>242</v>
      </c>
      <c r="F46" s="61">
        <v>292</v>
      </c>
      <c r="G46" s="61">
        <v>643</v>
      </c>
      <c r="H46" s="61">
        <v>4200.1000000000004</v>
      </c>
      <c r="I46" s="61">
        <v>50401.200000000004</v>
      </c>
      <c r="J46" s="61">
        <v>24.231346153846157</v>
      </c>
    </row>
    <row r="47" spans="1:10" hidden="1" x14ac:dyDescent="0.25">
      <c r="A47" t="s">
        <v>243</v>
      </c>
      <c r="B47" t="s">
        <v>244</v>
      </c>
      <c r="C47" t="s">
        <v>113</v>
      </c>
      <c r="D47" t="s">
        <v>245</v>
      </c>
      <c r="E47" t="s">
        <v>244</v>
      </c>
      <c r="F47" s="61">
        <v>292</v>
      </c>
      <c r="G47" s="61">
        <v>819</v>
      </c>
      <c r="H47" s="61">
        <v>4892.8999999999987</v>
      </c>
      <c r="I47" s="61">
        <v>58714.799999999988</v>
      </c>
      <c r="J47" s="61">
        <v>28.228269230769225</v>
      </c>
    </row>
    <row r="48" spans="1:10" x14ac:dyDescent="0.25">
      <c r="A48" t="s">
        <v>246</v>
      </c>
      <c r="B48" t="s">
        <v>247</v>
      </c>
      <c r="C48" t="s">
        <v>121</v>
      </c>
      <c r="D48" t="s">
        <v>248</v>
      </c>
      <c r="E48" t="s">
        <v>247</v>
      </c>
      <c r="F48" s="61">
        <v>389</v>
      </c>
      <c r="G48" s="61">
        <v>1458</v>
      </c>
      <c r="H48" s="61">
        <v>6976.67</v>
      </c>
      <c r="I48" s="61">
        <v>83720.040000000008</v>
      </c>
      <c r="J48" s="61">
        <v>40.250019230769233</v>
      </c>
    </row>
    <row r="49" spans="1:10" hidden="1" x14ac:dyDescent="0.25">
      <c r="A49" t="s">
        <v>249</v>
      </c>
      <c r="B49" t="s">
        <v>250</v>
      </c>
      <c r="C49" t="s">
        <v>113</v>
      </c>
      <c r="D49" t="s">
        <v>251</v>
      </c>
      <c r="E49" t="s">
        <v>250</v>
      </c>
      <c r="F49" s="61">
        <v>292</v>
      </c>
      <c r="G49" s="61">
        <v>643</v>
      </c>
      <c r="H49" s="61">
        <v>3680.5000000000005</v>
      </c>
      <c r="I49" s="61">
        <v>44166.000000000007</v>
      </c>
      <c r="J49" s="61">
        <v>21.23365384615385</v>
      </c>
    </row>
    <row r="50" spans="1:10" hidden="1" x14ac:dyDescent="0.25">
      <c r="A50" t="s">
        <v>252</v>
      </c>
      <c r="B50" t="s">
        <v>253</v>
      </c>
      <c r="C50" t="s">
        <v>113</v>
      </c>
      <c r="D50" t="s">
        <v>254</v>
      </c>
      <c r="E50" t="s">
        <v>253</v>
      </c>
      <c r="F50" s="61">
        <v>292</v>
      </c>
      <c r="G50" s="61">
        <v>643</v>
      </c>
      <c r="H50" s="61">
        <v>3680.5000000000005</v>
      </c>
      <c r="I50" s="61">
        <v>44166.000000000007</v>
      </c>
      <c r="J50" s="61">
        <v>21.23365384615385</v>
      </c>
    </row>
    <row r="51" spans="1:10" hidden="1" x14ac:dyDescent="0.25">
      <c r="A51" t="s">
        <v>255</v>
      </c>
      <c r="B51" t="s">
        <v>256</v>
      </c>
      <c r="C51" t="s">
        <v>113</v>
      </c>
      <c r="D51" t="s">
        <v>257</v>
      </c>
      <c r="E51" t="s">
        <v>256</v>
      </c>
      <c r="F51" s="61">
        <v>292</v>
      </c>
      <c r="G51" s="61">
        <v>1107</v>
      </c>
      <c r="H51" s="61">
        <v>6283.3300000000008</v>
      </c>
      <c r="I51" s="61">
        <v>75399.960000000006</v>
      </c>
      <c r="J51" s="61">
        <v>36.249980769230774</v>
      </c>
    </row>
    <row r="52" spans="1:10" hidden="1" x14ac:dyDescent="0.25">
      <c r="A52" t="s">
        <v>258</v>
      </c>
      <c r="B52" t="s">
        <v>259</v>
      </c>
      <c r="C52" t="s">
        <v>113</v>
      </c>
      <c r="D52" t="s">
        <v>260</v>
      </c>
      <c r="E52" t="s">
        <v>259</v>
      </c>
      <c r="F52" s="61">
        <v>292</v>
      </c>
      <c r="G52" s="61">
        <v>993</v>
      </c>
      <c r="H52" s="61">
        <v>5932.1</v>
      </c>
      <c r="I52" s="61">
        <v>71185.200000000012</v>
      </c>
      <c r="J52" s="61">
        <v>34.223653846153852</v>
      </c>
    </row>
    <row r="53" spans="1:10" hidden="1" x14ac:dyDescent="0.25">
      <c r="A53" t="s">
        <v>261</v>
      </c>
      <c r="B53" t="s">
        <v>262</v>
      </c>
      <c r="C53" t="s">
        <v>113</v>
      </c>
      <c r="D53" t="s">
        <v>263</v>
      </c>
      <c r="E53" t="s">
        <v>262</v>
      </c>
      <c r="F53" s="61">
        <v>292</v>
      </c>
      <c r="G53" s="61">
        <v>643</v>
      </c>
      <c r="H53" s="61">
        <v>3680.5000000000005</v>
      </c>
      <c r="I53" s="61">
        <v>44166.000000000007</v>
      </c>
      <c r="J53" s="61">
        <v>21.23365384615385</v>
      </c>
    </row>
    <row r="54" spans="1:10" hidden="1" x14ac:dyDescent="0.25">
      <c r="A54" t="s">
        <v>264</v>
      </c>
      <c r="B54" t="s">
        <v>265</v>
      </c>
      <c r="C54" t="s">
        <v>113</v>
      </c>
      <c r="D54" t="s">
        <v>266</v>
      </c>
      <c r="E54" t="s">
        <v>265</v>
      </c>
      <c r="F54" s="61">
        <v>292</v>
      </c>
      <c r="G54" s="61">
        <v>1038</v>
      </c>
      <c r="H54" s="61">
        <v>4892.8999999999996</v>
      </c>
      <c r="I54" s="61">
        <v>58714.799999999996</v>
      </c>
      <c r="J54" s="61">
        <v>28.228269230769229</v>
      </c>
    </row>
    <row r="55" spans="1:10" hidden="1" x14ac:dyDescent="0.25">
      <c r="A55" t="s">
        <v>267</v>
      </c>
      <c r="B55" t="s">
        <v>221</v>
      </c>
      <c r="C55" t="s">
        <v>113</v>
      </c>
      <c r="D55" t="s">
        <v>220</v>
      </c>
      <c r="E55" t="s">
        <v>221</v>
      </c>
      <c r="F55" s="61">
        <v>292</v>
      </c>
      <c r="G55" s="61">
        <v>690</v>
      </c>
      <c r="H55" s="61">
        <v>4200.1000000000004</v>
      </c>
      <c r="I55" s="61">
        <v>50401.200000000004</v>
      </c>
      <c r="J55" s="61">
        <v>24.231346153846157</v>
      </c>
    </row>
    <row r="56" spans="1:10" hidden="1" x14ac:dyDescent="0.25">
      <c r="A56" t="s">
        <v>268</v>
      </c>
      <c r="B56" t="s">
        <v>269</v>
      </c>
      <c r="C56" t="s">
        <v>113</v>
      </c>
      <c r="D56" t="s">
        <v>270</v>
      </c>
      <c r="E56" t="s">
        <v>269</v>
      </c>
      <c r="F56" s="61">
        <v>292</v>
      </c>
      <c r="G56" s="61">
        <v>643</v>
      </c>
      <c r="H56" s="61">
        <v>3680.5000000000005</v>
      </c>
      <c r="I56" s="61">
        <v>44166.000000000007</v>
      </c>
      <c r="J56" s="61">
        <v>21.23365384615385</v>
      </c>
    </row>
    <row r="57" spans="1:10" x14ac:dyDescent="0.25">
      <c r="A57" t="s">
        <v>271</v>
      </c>
      <c r="B57" t="s">
        <v>272</v>
      </c>
      <c r="C57" t="s">
        <v>121</v>
      </c>
      <c r="D57" t="s">
        <v>273</v>
      </c>
      <c r="E57" t="s">
        <v>272</v>
      </c>
      <c r="F57" s="61">
        <v>389</v>
      </c>
      <c r="G57" s="61">
        <v>1107</v>
      </c>
      <c r="H57" s="61">
        <v>5239.2999999999993</v>
      </c>
      <c r="I57" s="61">
        <v>62871.599999999991</v>
      </c>
      <c r="J57" s="61">
        <v>30.226730769230766</v>
      </c>
    </row>
    <row r="58" spans="1:10" hidden="1" x14ac:dyDescent="0.25">
      <c r="A58" t="s">
        <v>274</v>
      </c>
      <c r="B58" t="s">
        <v>275</v>
      </c>
      <c r="C58" t="s">
        <v>113</v>
      </c>
      <c r="D58" t="s">
        <v>276</v>
      </c>
      <c r="E58" t="s">
        <v>275</v>
      </c>
      <c r="F58" s="61">
        <v>292</v>
      </c>
      <c r="G58" s="61">
        <v>993</v>
      </c>
      <c r="H58" s="61">
        <v>5585.7</v>
      </c>
      <c r="I58" s="61">
        <v>67028.399999999994</v>
      </c>
      <c r="J58" s="61">
        <v>32.225192307692303</v>
      </c>
    </row>
    <row r="59" spans="1:10" hidden="1" x14ac:dyDescent="0.25">
      <c r="A59" t="s">
        <v>277</v>
      </c>
      <c r="B59" t="s">
        <v>278</v>
      </c>
      <c r="C59" t="s">
        <v>117</v>
      </c>
      <c r="D59" t="s">
        <v>279</v>
      </c>
      <c r="E59" t="s">
        <v>280</v>
      </c>
      <c r="F59" s="61">
        <v>320</v>
      </c>
      <c r="G59" s="61">
        <v>863</v>
      </c>
      <c r="H59" s="61">
        <v>4719.7</v>
      </c>
      <c r="I59" s="61">
        <v>56636.399999999994</v>
      </c>
      <c r="J59" s="61">
        <v>27.229038461538458</v>
      </c>
    </row>
    <row r="60" spans="1:10" hidden="1" x14ac:dyDescent="0.25">
      <c r="A60" t="s">
        <v>281</v>
      </c>
      <c r="B60" t="s">
        <v>282</v>
      </c>
      <c r="C60" t="s">
        <v>117</v>
      </c>
      <c r="D60" t="s">
        <v>283</v>
      </c>
      <c r="E60" t="s">
        <v>282</v>
      </c>
      <c r="F60" s="61">
        <v>320</v>
      </c>
      <c r="G60" s="61">
        <v>993</v>
      </c>
      <c r="H60" s="61">
        <v>5932.1000000000013</v>
      </c>
      <c r="I60" s="61">
        <v>71185.200000000012</v>
      </c>
      <c r="J60" s="61">
        <v>34.223653846153852</v>
      </c>
    </row>
    <row r="61" spans="1:10" hidden="1" x14ac:dyDescent="0.25">
      <c r="A61" t="s">
        <v>284</v>
      </c>
      <c r="B61" t="s">
        <v>285</v>
      </c>
      <c r="C61" t="s">
        <v>113</v>
      </c>
      <c r="D61" t="s">
        <v>286</v>
      </c>
      <c r="E61" t="s">
        <v>285</v>
      </c>
      <c r="F61" s="61">
        <v>292</v>
      </c>
      <c r="G61" s="61">
        <v>643</v>
      </c>
      <c r="H61" s="61">
        <v>3507.3</v>
      </c>
      <c r="I61" s="61">
        <v>42087.600000000006</v>
      </c>
      <c r="J61" s="61">
        <v>20.234423076923079</v>
      </c>
    </row>
    <row r="62" spans="1:10" hidden="1" x14ac:dyDescent="0.25">
      <c r="A62" t="s">
        <v>287</v>
      </c>
      <c r="B62" t="s">
        <v>288</v>
      </c>
      <c r="C62" t="s">
        <v>113</v>
      </c>
      <c r="D62" t="s">
        <v>289</v>
      </c>
      <c r="E62" t="s">
        <v>288</v>
      </c>
      <c r="F62" s="61">
        <v>292</v>
      </c>
      <c r="G62" s="61">
        <v>643</v>
      </c>
      <c r="H62" s="61">
        <v>4200.1000000000004</v>
      </c>
      <c r="I62" s="61">
        <v>50401.200000000004</v>
      </c>
      <c r="J62" s="61">
        <v>24.231346153846157</v>
      </c>
    </row>
    <row r="63" spans="1:10" hidden="1" x14ac:dyDescent="0.25">
      <c r="A63" t="s">
        <v>290</v>
      </c>
      <c r="B63" t="s">
        <v>291</v>
      </c>
      <c r="C63" t="s">
        <v>117</v>
      </c>
      <c r="D63" t="s">
        <v>292</v>
      </c>
      <c r="E63" t="s">
        <v>291</v>
      </c>
      <c r="F63" s="61">
        <v>320</v>
      </c>
      <c r="G63" s="61">
        <v>993</v>
      </c>
      <c r="H63" s="61">
        <v>4546.5000000000009</v>
      </c>
      <c r="I63" s="61">
        <v>54558.000000000015</v>
      </c>
      <c r="J63" s="61">
        <v>26.229807692307698</v>
      </c>
    </row>
    <row r="64" spans="1:10" hidden="1" x14ac:dyDescent="0.25">
      <c r="A64" t="s">
        <v>293</v>
      </c>
      <c r="B64" t="s">
        <v>294</v>
      </c>
      <c r="C64" t="s">
        <v>113</v>
      </c>
      <c r="D64" t="s">
        <v>295</v>
      </c>
      <c r="E64" t="s">
        <v>294</v>
      </c>
      <c r="F64" s="61">
        <v>292</v>
      </c>
      <c r="G64" s="61">
        <v>1107</v>
      </c>
      <c r="H64" s="61">
        <v>5066.1000000000004</v>
      </c>
      <c r="I64" s="61">
        <v>60793.200000000004</v>
      </c>
      <c r="J64" s="61">
        <v>29.227500000000003</v>
      </c>
    </row>
    <row r="65" spans="1:10" x14ac:dyDescent="0.25">
      <c r="A65" t="s">
        <v>296</v>
      </c>
      <c r="B65" t="s">
        <v>297</v>
      </c>
      <c r="C65" t="s">
        <v>121</v>
      </c>
      <c r="D65" t="s">
        <v>298</v>
      </c>
      <c r="E65" t="s">
        <v>297</v>
      </c>
      <c r="F65" s="61">
        <v>389</v>
      </c>
      <c r="G65" s="61">
        <v>1107</v>
      </c>
      <c r="H65" s="61">
        <v>5932.1000000000013</v>
      </c>
      <c r="I65" s="61">
        <v>71185.200000000012</v>
      </c>
      <c r="J65" s="61">
        <v>34.223653846153852</v>
      </c>
    </row>
    <row r="66" spans="1:10" hidden="1" x14ac:dyDescent="0.25">
      <c r="A66" t="s">
        <v>299</v>
      </c>
      <c r="B66" t="s">
        <v>300</v>
      </c>
      <c r="C66" t="s">
        <v>113</v>
      </c>
      <c r="D66" t="s">
        <v>301</v>
      </c>
      <c r="E66" t="s">
        <v>300</v>
      </c>
      <c r="F66" s="61">
        <v>292</v>
      </c>
      <c r="G66" s="61">
        <v>993</v>
      </c>
      <c r="H66" s="61">
        <v>4892.9000000000005</v>
      </c>
      <c r="I66" s="61">
        <v>58714.8</v>
      </c>
      <c r="J66" s="61">
        <v>28.228269230769232</v>
      </c>
    </row>
    <row r="67" spans="1:10" x14ac:dyDescent="0.25">
      <c r="A67" t="s">
        <v>302</v>
      </c>
      <c r="B67" t="s">
        <v>303</v>
      </c>
      <c r="C67" t="s">
        <v>121</v>
      </c>
      <c r="D67" t="s">
        <v>304</v>
      </c>
      <c r="E67" t="s">
        <v>303</v>
      </c>
      <c r="F67" s="61">
        <v>389</v>
      </c>
      <c r="G67" s="61">
        <v>1036</v>
      </c>
      <c r="H67" s="61">
        <v>5758.9000000000005</v>
      </c>
      <c r="I67" s="61">
        <v>69106.8</v>
      </c>
      <c r="J67" s="61">
        <v>33.224423076923081</v>
      </c>
    </row>
    <row r="68" spans="1:10" hidden="1" x14ac:dyDescent="0.25">
      <c r="A68" t="s">
        <v>305</v>
      </c>
      <c r="B68" t="s">
        <v>306</v>
      </c>
      <c r="C68" t="s">
        <v>113</v>
      </c>
      <c r="D68" t="s">
        <v>307</v>
      </c>
      <c r="E68" t="s">
        <v>306</v>
      </c>
      <c r="F68" s="61">
        <v>292</v>
      </c>
      <c r="G68" s="61">
        <v>993</v>
      </c>
      <c r="H68" s="61">
        <v>4892.9000000000005</v>
      </c>
      <c r="I68" s="61">
        <v>58714.8</v>
      </c>
      <c r="J68" s="61">
        <v>28.228269230769232</v>
      </c>
    </row>
    <row r="69" spans="1:10" hidden="1" x14ac:dyDescent="0.25">
      <c r="A69" t="s">
        <v>308</v>
      </c>
      <c r="B69" t="s">
        <v>309</v>
      </c>
      <c r="C69" t="s">
        <v>113</v>
      </c>
      <c r="D69" t="s">
        <v>310</v>
      </c>
      <c r="E69" t="s">
        <v>309</v>
      </c>
      <c r="F69" s="61">
        <v>292</v>
      </c>
      <c r="G69" s="61">
        <v>878</v>
      </c>
      <c r="H69" s="61">
        <v>4719.7</v>
      </c>
      <c r="I69" s="61">
        <v>56636.399999999994</v>
      </c>
      <c r="J69" s="61">
        <v>27.229038461538458</v>
      </c>
    </row>
    <row r="70" spans="1:10" hidden="1" x14ac:dyDescent="0.25">
      <c r="A70" t="s">
        <v>311</v>
      </c>
      <c r="B70" t="s">
        <v>312</v>
      </c>
      <c r="C70" t="s">
        <v>113</v>
      </c>
      <c r="D70" t="s">
        <v>313</v>
      </c>
      <c r="E70" t="s">
        <v>312</v>
      </c>
      <c r="F70" s="61">
        <v>292</v>
      </c>
      <c r="G70" s="61">
        <v>643</v>
      </c>
      <c r="H70" s="61">
        <v>3680.5000000000005</v>
      </c>
      <c r="I70" s="61">
        <v>44166.000000000007</v>
      </c>
      <c r="J70" s="61">
        <v>21.23365384615385</v>
      </c>
    </row>
    <row r="71" spans="1:10" hidden="1" x14ac:dyDescent="0.25">
      <c r="A71" t="s">
        <v>314</v>
      </c>
      <c r="B71" t="s">
        <v>315</v>
      </c>
      <c r="C71" t="s">
        <v>117</v>
      </c>
      <c r="D71" t="s">
        <v>167</v>
      </c>
      <c r="E71" t="s">
        <v>168</v>
      </c>
      <c r="F71" s="61">
        <v>320</v>
      </c>
      <c r="G71" s="61">
        <v>677</v>
      </c>
      <c r="H71" s="61">
        <v>4719.7</v>
      </c>
      <c r="I71" s="61">
        <v>56636.399999999994</v>
      </c>
      <c r="J71" s="61">
        <v>27.229038461538458</v>
      </c>
    </row>
    <row r="72" spans="1:10" hidden="1" x14ac:dyDescent="0.25">
      <c r="A72" t="s">
        <v>316</v>
      </c>
      <c r="B72" t="s">
        <v>317</v>
      </c>
      <c r="C72" t="s">
        <v>117</v>
      </c>
      <c r="D72" t="s">
        <v>318</v>
      </c>
      <c r="E72" t="s">
        <v>317</v>
      </c>
      <c r="F72" s="61">
        <v>320</v>
      </c>
      <c r="G72" s="61">
        <v>1458</v>
      </c>
      <c r="H72" s="61">
        <v>8710</v>
      </c>
      <c r="I72" s="61">
        <v>104520</v>
      </c>
      <c r="J72" s="61">
        <v>50.25</v>
      </c>
    </row>
    <row r="73" spans="1:10" hidden="1" x14ac:dyDescent="0.25">
      <c r="A73" t="s">
        <v>319</v>
      </c>
      <c r="B73" t="s">
        <v>320</v>
      </c>
      <c r="C73" t="s">
        <v>113</v>
      </c>
      <c r="D73" t="s">
        <v>321</v>
      </c>
      <c r="E73" t="s">
        <v>320</v>
      </c>
      <c r="F73" s="61">
        <v>292</v>
      </c>
      <c r="G73" s="61">
        <v>713</v>
      </c>
      <c r="H73" s="61">
        <v>4373.3000000000011</v>
      </c>
      <c r="I73" s="61">
        <v>52479.600000000013</v>
      </c>
      <c r="J73" s="61">
        <v>25.230576923076928</v>
      </c>
    </row>
    <row r="74" spans="1:10" hidden="1" x14ac:dyDescent="0.25">
      <c r="A74" t="s">
        <v>322</v>
      </c>
      <c r="B74" t="s">
        <v>323</v>
      </c>
      <c r="C74" t="s">
        <v>113</v>
      </c>
      <c r="D74" t="s">
        <v>324</v>
      </c>
      <c r="E74" t="s">
        <v>323</v>
      </c>
      <c r="F74" s="61">
        <v>292</v>
      </c>
      <c r="G74" s="61">
        <v>693</v>
      </c>
      <c r="H74" s="61">
        <v>3853.7000000000007</v>
      </c>
      <c r="I74" s="61">
        <v>46244.400000000009</v>
      </c>
      <c r="J74" s="61">
        <v>22.23288461538462</v>
      </c>
    </row>
    <row r="75" spans="1:10" hidden="1" x14ac:dyDescent="0.25">
      <c r="A75" t="s">
        <v>325</v>
      </c>
      <c r="B75" t="s">
        <v>326</v>
      </c>
      <c r="C75" t="s">
        <v>117</v>
      </c>
      <c r="D75" t="s">
        <v>327</v>
      </c>
      <c r="E75" t="s">
        <v>326</v>
      </c>
      <c r="F75" s="61">
        <v>320</v>
      </c>
      <c r="G75" s="61">
        <v>746</v>
      </c>
      <c r="H75" s="61">
        <v>3680.5000000000005</v>
      </c>
      <c r="I75" s="61">
        <v>44166.000000000007</v>
      </c>
      <c r="J75" s="61">
        <v>21.23365384615385</v>
      </c>
    </row>
    <row r="76" spans="1:10" hidden="1" x14ac:dyDescent="0.25">
      <c r="A76" t="s">
        <v>328</v>
      </c>
      <c r="B76" t="s">
        <v>329</v>
      </c>
      <c r="C76" t="s">
        <v>113</v>
      </c>
      <c r="D76" t="s">
        <v>330</v>
      </c>
      <c r="E76" t="s">
        <v>329</v>
      </c>
      <c r="F76" s="61">
        <v>292</v>
      </c>
      <c r="G76" s="61">
        <v>974</v>
      </c>
      <c r="H76" s="61">
        <v>5758.9000000000005</v>
      </c>
      <c r="I76" s="61">
        <v>69106.8</v>
      </c>
      <c r="J76" s="61">
        <v>33.224423076923081</v>
      </c>
    </row>
    <row r="77" spans="1:10" x14ac:dyDescent="0.25">
      <c r="A77" t="s">
        <v>331</v>
      </c>
      <c r="B77" t="s">
        <v>332</v>
      </c>
      <c r="C77" t="s">
        <v>121</v>
      </c>
      <c r="D77" t="s">
        <v>333</v>
      </c>
      <c r="E77" t="s">
        <v>332</v>
      </c>
      <c r="F77" s="61">
        <v>389</v>
      </c>
      <c r="G77" s="61">
        <v>1458</v>
      </c>
      <c r="H77" s="61">
        <v>7150</v>
      </c>
      <c r="I77" s="61">
        <v>85800</v>
      </c>
      <c r="J77" s="61">
        <v>41.25</v>
      </c>
    </row>
    <row r="78" spans="1:10" x14ac:dyDescent="0.25">
      <c r="A78" t="s">
        <v>334</v>
      </c>
      <c r="B78" t="s">
        <v>335</v>
      </c>
      <c r="C78" t="s">
        <v>121</v>
      </c>
      <c r="D78" t="s">
        <v>336</v>
      </c>
      <c r="E78" t="s">
        <v>335</v>
      </c>
      <c r="F78" s="61">
        <v>389</v>
      </c>
      <c r="G78" s="61">
        <v>1458</v>
      </c>
      <c r="H78" s="61">
        <v>8536.6666666666661</v>
      </c>
      <c r="I78" s="61">
        <v>102440</v>
      </c>
      <c r="J78" s="61">
        <v>49.25</v>
      </c>
    </row>
    <row r="79" spans="1:10" hidden="1" x14ac:dyDescent="0.25">
      <c r="A79" t="s">
        <v>337</v>
      </c>
      <c r="B79" t="s">
        <v>338</v>
      </c>
      <c r="C79" t="s">
        <v>117</v>
      </c>
      <c r="D79" t="s">
        <v>286</v>
      </c>
      <c r="E79" t="s">
        <v>285</v>
      </c>
      <c r="F79" s="61">
        <v>320</v>
      </c>
      <c r="G79" s="61">
        <v>643</v>
      </c>
      <c r="H79" s="61">
        <v>3507.3</v>
      </c>
      <c r="I79" s="61">
        <v>42087.600000000006</v>
      </c>
      <c r="J79" s="61">
        <v>20.234423076923079</v>
      </c>
    </row>
    <row r="80" spans="1:10" hidden="1" x14ac:dyDescent="0.25">
      <c r="A80" t="s">
        <v>339</v>
      </c>
      <c r="B80" t="s">
        <v>340</v>
      </c>
      <c r="C80" t="s">
        <v>113</v>
      </c>
      <c r="D80" t="s">
        <v>341</v>
      </c>
      <c r="E80" t="s">
        <v>340</v>
      </c>
      <c r="F80" s="61">
        <v>292</v>
      </c>
      <c r="G80" s="61">
        <v>1107</v>
      </c>
      <c r="H80" s="61">
        <v>5239.3</v>
      </c>
      <c r="I80" s="61">
        <v>62871.600000000006</v>
      </c>
      <c r="J80" s="61">
        <v>30.226730769230773</v>
      </c>
    </row>
    <row r="81" spans="1:10" hidden="1" x14ac:dyDescent="0.25">
      <c r="A81" t="s">
        <v>342</v>
      </c>
      <c r="B81" t="s">
        <v>343</v>
      </c>
      <c r="C81" t="s">
        <v>113</v>
      </c>
      <c r="D81" t="s">
        <v>344</v>
      </c>
      <c r="E81" t="s">
        <v>343</v>
      </c>
      <c r="F81" s="61">
        <v>292</v>
      </c>
      <c r="G81" s="61">
        <v>664</v>
      </c>
      <c r="H81" s="61">
        <v>3680.5000000000005</v>
      </c>
      <c r="I81" s="61">
        <v>44166.000000000007</v>
      </c>
      <c r="J81" s="61">
        <v>21.23365384615385</v>
      </c>
    </row>
    <row r="82" spans="1:10" hidden="1" x14ac:dyDescent="0.25">
      <c r="A82" t="s">
        <v>345</v>
      </c>
      <c r="B82" t="s">
        <v>346</v>
      </c>
      <c r="C82" t="s">
        <v>113</v>
      </c>
      <c r="D82" t="s">
        <v>347</v>
      </c>
      <c r="E82" t="s">
        <v>346</v>
      </c>
      <c r="F82" s="61">
        <v>292</v>
      </c>
      <c r="G82" s="61">
        <v>682</v>
      </c>
      <c r="H82" s="61">
        <v>4200.1000000000004</v>
      </c>
      <c r="I82" s="61">
        <v>50401.200000000004</v>
      </c>
      <c r="J82" s="61">
        <v>24.231346153846157</v>
      </c>
    </row>
    <row r="83" spans="1:10" x14ac:dyDescent="0.25">
      <c r="A83" t="s">
        <v>348</v>
      </c>
      <c r="B83" t="s">
        <v>349</v>
      </c>
      <c r="C83" t="s">
        <v>121</v>
      </c>
      <c r="D83" t="s">
        <v>350</v>
      </c>
      <c r="E83" t="s">
        <v>349</v>
      </c>
      <c r="F83" s="61">
        <v>389</v>
      </c>
      <c r="G83" s="61">
        <v>733</v>
      </c>
      <c r="H83" s="61">
        <v>4373.3</v>
      </c>
      <c r="I83" s="61">
        <v>52479.600000000006</v>
      </c>
      <c r="J83" s="61">
        <v>25.230576923076924</v>
      </c>
    </row>
    <row r="84" spans="1:10" hidden="1" x14ac:dyDescent="0.25">
      <c r="A84" t="s">
        <v>351</v>
      </c>
      <c r="B84" t="s">
        <v>352</v>
      </c>
      <c r="C84" t="s">
        <v>113</v>
      </c>
      <c r="D84" t="s">
        <v>353</v>
      </c>
      <c r="E84" t="s">
        <v>352</v>
      </c>
      <c r="F84" s="61">
        <v>292</v>
      </c>
      <c r="G84" s="61">
        <v>1038</v>
      </c>
      <c r="H84" s="61">
        <v>5412.4999999999991</v>
      </c>
      <c r="I84" s="61">
        <v>64949.999999999985</v>
      </c>
      <c r="J84" s="61">
        <v>31.225961538461533</v>
      </c>
    </row>
    <row r="85" spans="1:10" hidden="1" x14ac:dyDescent="0.25">
      <c r="A85" t="s">
        <v>354</v>
      </c>
      <c r="B85" t="s">
        <v>355</v>
      </c>
      <c r="C85" t="s">
        <v>113</v>
      </c>
      <c r="D85" t="s">
        <v>356</v>
      </c>
      <c r="E85" t="s">
        <v>355</v>
      </c>
      <c r="F85" s="61">
        <v>292</v>
      </c>
      <c r="G85" s="61">
        <v>993</v>
      </c>
      <c r="H85" s="61">
        <v>5412.5</v>
      </c>
      <c r="I85" s="61">
        <v>64950</v>
      </c>
      <c r="J85" s="61">
        <v>31.22596153846154</v>
      </c>
    </row>
    <row r="86" spans="1:10" x14ac:dyDescent="0.25">
      <c r="A86" t="s">
        <v>357</v>
      </c>
      <c r="B86" t="s">
        <v>358</v>
      </c>
      <c r="C86" t="s">
        <v>121</v>
      </c>
      <c r="D86" t="s">
        <v>359</v>
      </c>
      <c r="E86" t="s">
        <v>358</v>
      </c>
      <c r="F86" s="61">
        <v>389</v>
      </c>
      <c r="G86" s="61">
        <v>1107</v>
      </c>
      <c r="H86" s="61">
        <v>5066.1000000000004</v>
      </c>
      <c r="I86" s="61">
        <v>60793.200000000004</v>
      </c>
      <c r="J86" s="61">
        <v>29.227500000000003</v>
      </c>
    </row>
    <row r="87" spans="1:10" hidden="1" x14ac:dyDescent="0.25">
      <c r="A87" t="s">
        <v>360</v>
      </c>
      <c r="B87" t="s">
        <v>361</v>
      </c>
      <c r="C87" t="s">
        <v>117</v>
      </c>
      <c r="D87" t="s">
        <v>362</v>
      </c>
      <c r="E87" t="s">
        <v>361</v>
      </c>
      <c r="F87" s="61">
        <v>320</v>
      </c>
      <c r="G87" s="61">
        <v>1107</v>
      </c>
      <c r="H87" s="61">
        <v>5239.2999999999993</v>
      </c>
      <c r="I87" s="61">
        <v>62871.599999999991</v>
      </c>
      <c r="J87" s="61">
        <v>30.226730769230766</v>
      </c>
    </row>
    <row r="88" spans="1:10" hidden="1" x14ac:dyDescent="0.25">
      <c r="A88" t="s">
        <v>363</v>
      </c>
      <c r="B88" t="s">
        <v>364</v>
      </c>
      <c r="C88" t="s">
        <v>113</v>
      </c>
      <c r="D88" t="s">
        <v>365</v>
      </c>
      <c r="E88" t="s">
        <v>364</v>
      </c>
      <c r="F88" s="61">
        <v>292</v>
      </c>
      <c r="G88" s="61">
        <v>777</v>
      </c>
      <c r="H88" s="61">
        <v>4373.3000000000011</v>
      </c>
      <c r="I88" s="61">
        <v>52479.600000000013</v>
      </c>
      <c r="J88" s="61">
        <v>25.230576923076928</v>
      </c>
    </row>
    <row r="89" spans="1:10" hidden="1" x14ac:dyDescent="0.25">
      <c r="A89" t="s">
        <v>366</v>
      </c>
      <c r="B89" t="s">
        <v>367</v>
      </c>
      <c r="C89" t="s">
        <v>113</v>
      </c>
      <c r="D89" t="s">
        <v>368</v>
      </c>
      <c r="E89" t="s">
        <v>367</v>
      </c>
      <c r="F89" s="61">
        <v>292</v>
      </c>
      <c r="G89" s="61">
        <v>803</v>
      </c>
      <c r="H89" s="61">
        <v>4546.5000000000009</v>
      </c>
      <c r="I89" s="61">
        <v>54558.000000000015</v>
      </c>
      <c r="J89" s="61">
        <v>26.229807692307698</v>
      </c>
    </row>
    <row r="90" spans="1:10" hidden="1" x14ac:dyDescent="0.25">
      <c r="A90" t="s">
        <v>369</v>
      </c>
      <c r="B90" t="s">
        <v>370</v>
      </c>
      <c r="C90" t="s">
        <v>113</v>
      </c>
      <c r="D90" t="s">
        <v>371</v>
      </c>
      <c r="E90" t="s">
        <v>370</v>
      </c>
      <c r="F90" s="61">
        <v>292</v>
      </c>
      <c r="G90" s="61">
        <v>643</v>
      </c>
      <c r="H90" s="61">
        <v>3680.5000000000005</v>
      </c>
      <c r="I90" s="61">
        <v>44166.000000000007</v>
      </c>
      <c r="J90" s="61">
        <v>21.23365384615385</v>
      </c>
    </row>
    <row r="91" spans="1:10" hidden="1" x14ac:dyDescent="0.25">
      <c r="A91" t="s">
        <v>372</v>
      </c>
      <c r="B91" t="s">
        <v>373</v>
      </c>
      <c r="C91" t="s">
        <v>113</v>
      </c>
      <c r="D91" t="s">
        <v>374</v>
      </c>
      <c r="E91" t="s">
        <v>373</v>
      </c>
      <c r="F91" s="61">
        <v>292</v>
      </c>
      <c r="G91" s="61">
        <v>757</v>
      </c>
      <c r="H91" s="61">
        <v>4026.9000000000015</v>
      </c>
      <c r="I91" s="61">
        <v>48322.800000000017</v>
      </c>
      <c r="J91" s="61">
        <v>23.232115384615394</v>
      </c>
    </row>
    <row r="92" spans="1:10" hidden="1" x14ac:dyDescent="0.25">
      <c r="A92" t="s">
        <v>375</v>
      </c>
      <c r="B92" t="s">
        <v>376</v>
      </c>
      <c r="C92" t="s">
        <v>113</v>
      </c>
      <c r="D92" t="s">
        <v>377</v>
      </c>
      <c r="E92" t="s">
        <v>376</v>
      </c>
      <c r="F92" s="61">
        <v>292</v>
      </c>
      <c r="G92" s="61">
        <v>843</v>
      </c>
      <c r="H92" s="61">
        <v>5412.5</v>
      </c>
      <c r="I92" s="61">
        <v>64950</v>
      </c>
      <c r="J92" s="61">
        <v>31.22596153846154</v>
      </c>
    </row>
    <row r="93" spans="1:10" hidden="1" x14ac:dyDescent="0.25">
      <c r="A93" t="s">
        <v>378</v>
      </c>
      <c r="B93" t="s">
        <v>379</v>
      </c>
      <c r="C93" t="s">
        <v>113</v>
      </c>
      <c r="D93" t="s">
        <v>380</v>
      </c>
      <c r="E93" t="s">
        <v>379</v>
      </c>
      <c r="F93" s="61">
        <v>292</v>
      </c>
      <c r="G93" s="61">
        <v>652</v>
      </c>
      <c r="H93" s="61">
        <v>4200.1000000000004</v>
      </c>
      <c r="I93" s="61">
        <v>50401.200000000004</v>
      </c>
      <c r="J93" s="61">
        <v>24.231346153846157</v>
      </c>
    </row>
    <row r="94" spans="1:10" hidden="1" x14ac:dyDescent="0.25">
      <c r="A94" t="s">
        <v>381</v>
      </c>
      <c r="B94" t="s">
        <v>382</v>
      </c>
      <c r="C94" t="s">
        <v>113</v>
      </c>
      <c r="D94" t="s">
        <v>383</v>
      </c>
      <c r="E94" t="s">
        <v>382</v>
      </c>
      <c r="F94" s="61">
        <v>292</v>
      </c>
      <c r="G94" s="61">
        <v>643</v>
      </c>
      <c r="H94" s="61">
        <v>3680.5</v>
      </c>
      <c r="I94" s="61">
        <v>44166</v>
      </c>
      <c r="J94" s="61">
        <v>21.233653846153846</v>
      </c>
    </row>
    <row r="95" spans="1:10" hidden="1" x14ac:dyDescent="0.25">
      <c r="A95" t="s">
        <v>384</v>
      </c>
      <c r="B95" t="s">
        <v>385</v>
      </c>
      <c r="C95" t="s">
        <v>117</v>
      </c>
      <c r="D95" t="s">
        <v>386</v>
      </c>
      <c r="E95" t="s">
        <v>385</v>
      </c>
      <c r="F95" s="61">
        <v>320</v>
      </c>
      <c r="G95" s="61">
        <v>993</v>
      </c>
      <c r="H95" s="61">
        <v>4546.5</v>
      </c>
      <c r="I95" s="61">
        <v>54558</v>
      </c>
      <c r="J95" s="61">
        <v>26.229807692307691</v>
      </c>
    </row>
    <row r="96" spans="1:10" hidden="1" x14ac:dyDescent="0.25">
      <c r="A96" t="s">
        <v>387</v>
      </c>
      <c r="B96" t="s">
        <v>388</v>
      </c>
      <c r="C96" t="s">
        <v>113</v>
      </c>
      <c r="D96" t="s">
        <v>389</v>
      </c>
      <c r="E96" t="s">
        <v>388</v>
      </c>
      <c r="F96" s="61">
        <v>292</v>
      </c>
      <c r="G96" s="61">
        <v>643</v>
      </c>
      <c r="H96" s="61">
        <v>3680.5000000000005</v>
      </c>
      <c r="I96" s="61">
        <v>44166.000000000007</v>
      </c>
      <c r="J96" s="61">
        <v>21.23365384615385</v>
      </c>
    </row>
    <row r="97" spans="1:10" x14ac:dyDescent="0.25">
      <c r="A97" t="s">
        <v>390</v>
      </c>
      <c r="B97" t="s">
        <v>391</v>
      </c>
      <c r="C97" t="s">
        <v>121</v>
      </c>
      <c r="D97" t="s">
        <v>392</v>
      </c>
      <c r="E97" t="s">
        <v>393</v>
      </c>
      <c r="F97" s="61">
        <v>389</v>
      </c>
      <c r="G97" s="61">
        <v>1107</v>
      </c>
      <c r="H97" s="61">
        <v>5758.9000000000005</v>
      </c>
      <c r="I97" s="61">
        <v>69106.8</v>
      </c>
      <c r="J97" s="61">
        <v>33.224423076923081</v>
      </c>
    </row>
    <row r="98" spans="1:10" hidden="1" x14ac:dyDescent="0.25">
      <c r="A98" t="s">
        <v>394</v>
      </c>
      <c r="B98" t="s">
        <v>395</v>
      </c>
      <c r="C98" t="s">
        <v>117</v>
      </c>
      <c r="D98" t="s">
        <v>396</v>
      </c>
      <c r="E98" t="s">
        <v>395</v>
      </c>
      <c r="F98" s="61">
        <v>320</v>
      </c>
      <c r="G98" s="61">
        <v>1107</v>
      </c>
      <c r="H98" s="61">
        <v>5412.5</v>
      </c>
      <c r="I98" s="61">
        <v>64950</v>
      </c>
      <c r="J98" s="61">
        <v>31.22596153846154</v>
      </c>
    </row>
    <row r="99" spans="1:10" hidden="1" x14ac:dyDescent="0.25">
      <c r="A99" t="s">
        <v>397</v>
      </c>
      <c r="B99" t="s">
        <v>398</v>
      </c>
      <c r="C99" t="s">
        <v>113</v>
      </c>
      <c r="D99" t="s">
        <v>399</v>
      </c>
      <c r="E99" t="s">
        <v>398</v>
      </c>
      <c r="F99" s="61">
        <v>292</v>
      </c>
      <c r="G99" s="61">
        <v>993</v>
      </c>
      <c r="H99" s="61">
        <v>5585.7</v>
      </c>
      <c r="I99" s="61">
        <v>67028.399999999994</v>
      </c>
      <c r="J99" s="61">
        <v>32.225192307692303</v>
      </c>
    </row>
    <row r="100" spans="1:10" hidden="1" x14ac:dyDescent="0.25">
      <c r="A100" t="s">
        <v>400</v>
      </c>
      <c r="B100" t="s">
        <v>401</v>
      </c>
      <c r="C100" t="s">
        <v>113</v>
      </c>
      <c r="D100" t="s">
        <v>402</v>
      </c>
      <c r="E100" t="s">
        <v>401</v>
      </c>
      <c r="F100" s="61">
        <v>292</v>
      </c>
      <c r="G100" s="61">
        <v>775</v>
      </c>
      <c r="H100" s="61">
        <v>4200.1000000000004</v>
      </c>
      <c r="I100" s="61">
        <v>50401.200000000004</v>
      </c>
      <c r="J100" s="61">
        <v>24.231346153846157</v>
      </c>
    </row>
    <row r="101" spans="1:10" hidden="1" x14ac:dyDescent="0.25">
      <c r="A101" t="s">
        <v>403</v>
      </c>
      <c r="B101" t="s">
        <v>404</v>
      </c>
      <c r="C101" t="s">
        <v>113</v>
      </c>
      <c r="D101" t="s">
        <v>405</v>
      </c>
      <c r="E101" t="s">
        <v>404</v>
      </c>
      <c r="F101" s="61">
        <v>292</v>
      </c>
      <c r="G101" s="61">
        <v>993</v>
      </c>
      <c r="H101" s="61">
        <v>4892.9000000000005</v>
      </c>
      <c r="I101" s="61">
        <v>58714.8</v>
      </c>
      <c r="J101" s="61">
        <v>28.228269230769232</v>
      </c>
    </row>
    <row r="102" spans="1:10" x14ac:dyDescent="0.25">
      <c r="A102" t="s">
        <v>406</v>
      </c>
      <c r="B102" t="s">
        <v>407</v>
      </c>
      <c r="C102" t="s">
        <v>121</v>
      </c>
      <c r="D102" t="s">
        <v>408</v>
      </c>
      <c r="E102" t="s">
        <v>407</v>
      </c>
      <c r="F102" s="61">
        <v>389</v>
      </c>
      <c r="G102" s="61">
        <v>1458</v>
      </c>
      <c r="H102" s="61">
        <v>7496.67</v>
      </c>
      <c r="I102" s="61">
        <v>89960.040000000008</v>
      </c>
      <c r="J102" s="61">
        <v>43.250019230769233</v>
      </c>
    </row>
    <row r="103" spans="1:10" hidden="1" x14ac:dyDescent="0.25">
      <c r="A103" t="s">
        <v>409</v>
      </c>
      <c r="B103" t="s">
        <v>410</v>
      </c>
      <c r="C103" t="s">
        <v>113</v>
      </c>
      <c r="D103" t="s">
        <v>411</v>
      </c>
      <c r="E103" t="s">
        <v>410</v>
      </c>
      <c r="F103" s="61">
        <v>292</v>
      </c>
      <c r="G103" s="61">
        <v>643</v>
      </c>
      <c r="H103" s="61">
        <v>3680.4999999999995</v>
      </c>
      <c r="I103" s="61">
        <v>44165.999999999993</v>
      </c>
      <c r="J103" s="61">
        <v>21.233653846153842</v>
      </c>
    </row>
    <row r="104" spans="1:10" hidden="1" x14ac:dyDescent="0.25">
      <c r="A104" t="s">
        <v>412</v>
      </c>
      <c r="B104" t="s">
        <v>413</v>
      </c>
      <c r="C104" t="s">
        <v>117</v>
      </c>
      <c r="D104" t="s">
        <v>414</v>
      </c>
      <c r="E104" t="s">
        <v>413</v>
      </c>
      <c r="F104" s="61">
        <v>320</v>
      </c>
      <c r="G104" s="61">
        <v>733</v>
      </c>
      <c r="H104" s="61">
        <v>3853.7000000000007</v>
      </c>
      <c r="I104" s="61">
        <v>46244.400000000009</v>
      </c>
      <c r="J104" s="61">
        <v>22.23288461538462</v>
      </c>
    </row>
    <row r="105" spans="1:10" hidden="1" x14ac:dyDescent="0.25">
      <c r="A105" t="s">
        <v>415</v>
      </c>
      <c r="B105" t="s">
        <v>416</v>
      </c>
      <c r="C105" t="s">
        <v>113</v>
      </c>
      <c r="D105" t="s">
        <v>417</v>
      </c>
      <c r="E105" t="s">
        <v>416</v>
      </c>
      <c r="F105" s="61">
        <v>292</v>
      </c>
      <c r="G105" s="61">
        <v>1056</v>
      </c>
      <c r="H105" s="61">
        <v>5758.9000000000005</v>
      </c>
      <c r="I105" s="61">
        <v>69106.8</v>
      </c>
      <c r="J105" s="61">
        <v>33.224423076923081</v>
      </c>
    </row>
    <row r="106" spans="1:10" hidden="1" x14ac:dyDescent="0.25">
      <c r="A106" t="s">
        <v>418</v>
      </c>
      <c r="B106" t="s">
        <v>419</v>
      </c>
      <c r="C106" t="s">
        <v>117</v>
      </c>
      <c r="D106" t="s">
        <v>418</v>
      </c>
      <c r="E106" t="s">
        <v>419</v>
      </c>
      <c r="F106" s="61">
        <v>320</v>
      </c>
      <c r="G106" s="61">
        <v>993</v>
      </c>
      <c r="H106" s="61">
        <v>5239.3</v>
      </c>
      <c r="I106" s="61">
        <v>62871.600000000006</v>
      </c>
      <c r="J106" s="61">
        <v>30.226730769230773</v>
      </c>
    </row>
    <row r="107" spans="1:10" hidden="1" x14ac:dyDescent="0.25">
      <c r="A107" t="s">
        <v>420</v>
      </c>
      <c r="B107" t="s">
        <v>421</v>
      </c>
      <c r="C107" t="s">
        <v>113</v>
      </c>
      <c r="D107" t="s">
        <v>420</v>
      </c>
      <c r="E107" t="s">
        <v>421</v>
      </c>
      <c r="F107" s="61">
        <v>292</v>
      </c>
      <c r="G107" s="61">
        <v>777</v>
      </c>
      <c r="H107" s="61">
        <v>4373.3000000000011</v>
      </c>
      <c r="I107" s="61">
        <v>52479.600000000013</v>
      </c>
      <c r="J107" s="61">
        <v>25.230576923076928</v>
      </c>
    </row>
    <row r="108" spans="1:10" hidden="1" x14ac:dyDescent="0.25">
      <c r="A108" t="s">
        <v>422</v>
      </c>
      <c r="B108" t="s">
        <v>423</v>
      </c>
      <c r="C108" t="s">
        <v>117</v>
      </c>
      <c r="D108" t="s">
        <v>422</v>
      </c>
      <c r="E108" t="s">
        <v>423</v>
      </c>
      <c r="F108" s="61">
        <v>320</v>
      </c>
      <c r="G108" s="61">
        <v>732</v>
      </c>
      <c r="H108" s="61">
        <v>4373.3</v>
      </c>
      <c r="I108" s="61">
        <v>52479.600000000006</v>
      </c>
      <c r="J108" s="61">
        <v>25.230576923076924</v>
      </c>
    </row>
    <row r="109" spans="1:10" hidden="1" x14ac:dyDescent="0.25">
      <c r="A109" t="s">
        <v>424</v>
      </c>
      <c r="B109" t="s">
        <v>425</v>
      </c>
      <c r="C109" t="s">
        <v>117</v>
      </c>
      <c r="D109" t="s">
        <v>426</v>
      </c>
      <c r="E109" t="s">
        <v>425</v>
      </c>
      <c r="F109" s="61">
        <v>320</v>
      </c>
      <c r="G109" s="61">
        <v>732</v>
      </c>
      <c r="H109" s="61">
        <v>4892.9000000000005</v>
      </c>
      <c r="I109" s="61">
        <v>58714.8</v>
      </c>
      <c r="J109" s="61">
        <v>28.228269230769232</v>
      </c>
    </row>
    <row r="110" spans="1:10" hidden="1" x14ac:dyDescent="0.25">
      <c r="A110" t="s">
        <v>427</v>
      </c>
      <c r="B110" t="s">
        <v>168</v>
      </c>
      <c r="C110" t="s">
        <v>113</v>
      </c>
      <c r="D110" t="s">
        <v>167</v>
      </c>
      <c r="E110" t="s">
        <v>168</v>
      </c>
      <c r="F110" s="61">
        <v>292</v>
      </c>
      <c r="G110" s="61">
        <v>677</v>
      </c>
      <c r="H110" s="61">
        <v>4719.7</v>
      </c>
      <c r="I110" s="61">
        <v>56636.399999999994</v>
      </c>
      <c r="J110" s="61">
        <v>27.229038461538458</v>
      </c>
    </row>
    <row r="111" spans="1:10" hidden="1" x14ac:dyDescent="0.25">
      <c r="A111" t="s">
        <v>428</v>
      </c>
      <c r="B111" t="s">
        <v>280</v>
      </c>
      <c r="C111" t="s">
        <v>117</v>
      </c>
      <c r="D111" t="s">
        <v>279</v>
      </c>
      <c r="E111" t="s">
        <v>280</v>
      </c>
      <c r="F111" s="61">
        <v>320</v>
      </c>
      <c r="G111" s="61">
        <v>863</v>
      </c>
      <c r="H111" s="61">
        <v>4719.7</v>
      </c>
      <c r="I111" s="61">
        <v>56636.399999999994</v>
      </c>
      <c r="J111" s="61">
        <v>27.229038461538458</v>
      </c>
    </row>
    <row r="112" spans="1:10" hidden="1" x14ac:dyDescent="0.25">
      <c r="A112" t="s">
        <v>429</v>
      </c>
      <c r="B112" t="s">
        <v>430</v>
      </c>
      <c r="C112" t="s">
        <v>113</v>
      </c>
      <c r="D112" t="s">
        <v>431</v>
      </c>
      <c r="E112" t="s">
        <v>430</v>
      </c>
      <c r="F112" s="61">
        <v>292</v>
      </c>
      <c r="G112" s="61">
        <v>643</v>
      </c>
      <c r="H112" s="61">
        <v>3680.5000000000005</v>
      </c>
      <c r="I112" s="61">
        <v>44166.000000000007</v>
      </c>
      <c r="J112" s="61">
        <v>21.23365384615385</v>
      </c>
    </row>
    <row r="113" spans="1:10" hidden="1" x14ac:dyDescent="0.25">
      <c r="A113" t="s">
        <v>432</v>
      </c>
      <c r="B113" t="s">
        <v>433</v>
      </c>
      <c r="C113" t="s">
        <v>113</v>
      </c>
      <c r="D113" t="s">
        <v>434</v>
      </c>
      <c r="E113" t="s">
        <v>433</v>
      </c>
      <c r="F113" s="61">
        <v>292</v>
      </c>
      <c r="G113" s="61">
        <v>658</v>
      </c>
      <c r="H113" s="61">
        <v>3680.5000000000005</v>
      </c>
      <c r="I113" s="61">
        <v>44166.000000000007</v>
      </c>
      <c r="J113" s="61">
        <v>21.23365384615385</v>
      </c>
    </row>
    <row r="114" spans="1:10" hidden="1" x14ac:dyDescent="0.25">
      <c r="A114" t="s">
        <v>435</v>
      </c>
      <c r="B114" t="s">
        <v>436</v>
      </c>
      <c r="C114" t="s">
        <v>113</v>
      </c>
      <c r="D114" t="s">
        <v>437</v>
      </c>
      <c r="E114" t="s">
        <v>436</v>
      </c>
      <c r="F114" s="61">
        <v>292</v>
      </c>
      <c r="G114" s="61">
        <v>816</v>
      </c>
      <c r="H114" s="61">
        <v>4373.3000000000011</v>
      </c>
      <c r="I114" s="61">
        <v>52479.600000000013</v>
      </c>
      <c r="J114" s="61">
        <v>25.230576923076928</v>
      </c>
    </row>
    <row r="115" spans="1:10" hidden="1" x14ac:dyDescent="0.25">
      <c r="A115" t="s">
        <v>438</v>
      </c>
      <c r="B115" t="s">
        <v>439</v>
      </c>
      <c r="C115" t="s">
        <v>113</v>
      </c>
      <c r="D115" t="s">
        <v>440</v>
      </c>
      <c r="E115" t="s">
        <v>439</v>
      </c>
      <c r="F115" s="61">
        <v>292</v>
      </c>
      <c r="G115" s="61">
        <v>643</v>
      </c>
      <c r="H115" s="61">
        <v>3507.3</v>
      </c>
      <c r="I115" s="61">
        <v>42087.600000000006</v>
      </c>
      <c r="J115" s="61">
        <v>20.234423076923079</v>
      </c>
    </row>
    <row r="116" spans="1:10" hidden="1" x14ac:dyDescent="0.25">
      <c r="A116" t="s">
        <v>441</v>
      </c>
      <c r="B116" t="s">
        <v>442</v>
      </c>
      <c r="C116" t="s">
        <v>113</v>
      </c>
      <c r="D116" t="s">
        <v>443</v>
      </c>
      <c r="E116" t="s">
        <v>442</v>
      </c>
      <c r="F116" s="61">
        <v>292</v>
      </c>
      <c r="G116" s="61">
        <v>806</v>
      </c>
      <c r="H116" s="61">
        <v>4719.7</v>
      </c>
      <c r="I116" s="61">
        <v>56636.399999999994</v>
      </c>
      <c r="J116" s="61">
        <v>27.229038461538458</v>
      </c>
    </row>
    <row r="117" spans="1:10" x14ac:dyDescent="0.25">
      <c r="A117" t="s">
        <v>444</v>
      </c>
      <c r="B117" t="s">
        <v>445</v>
      </c>
      <c r="C117" t="s">
        <v>121</v>
      </c>
      <c r="D117" t="s">
        <v>446</v>
      </c>
      <c r="E117" t="s">
        <v>445</v>
      </c>
      <c r="F117" s="61">
        <v>389</v>
      </c>
      <c r="G117" s="61">
        <v>1458</v>
      </c>
      <c r="H117" s="61">
        <v>6976.6699999999992</v>
      </c>
      <c r="I117" s="61">
        <v>83720.039999999994</v>
      </c>
      <c r="J117" s="61">
        <v>40.250019230769226</v>
      </c>
    </row>
    <row r="118" spans="1:10" x14ac:dyDescent="0.25">
      <c r="A118" t="s">
        <v>447</v>
      </c>
      <c r="B118" t="s">
        <v>448</v>
      </c>
      <c r="C118" t="s">
        <v>121</v>
      </c>
      <c r="D118" t="s">
        <v>449</v>
      </c>
      <c r="E118" t="s">
        <v>448</v>
      </c>
      <c r="F118" s="61">
        <v>389</v>
      </c>
      <c r="G118" s="61">
        <v>1458</v>
      </c>
      <c r="H118" s="61">
        <v>7496.67</v>
      </c>
      <c r="I118" s="61">
        <v>89960.040000000008</v>
      </c>
      <c r="J118" s="61">
        <v>43.250019230769233</v>
      </c>
    </row>
    <row r="119" spans="1:10" x14ac:dyDescent="0.25">
      <c r="A119" t="s">
        <v>450</v>
      </c>
      <c r="B119" t="s">
        <v>451</v>
      </c>
      <c r="C119" t="s">
        <v>121</v>
      </c>
      <c r="D119" t="s">
        <v>141</v>
      </c>
      <c r="E119" t="s">
        <v>140</v>
      </c>
      <c r="F119" s="61">
        <v>389</v>
      </c>
      <c r="G119" s="61">
        <v>801</v>
      </c>
      <c r="H119" s="61">
        <v>5066.0999999999995</v>
      </c>
      <c r="I119" s="61">
        <v>60793.2</v>
      </c>
      <c r="J119" s="61">
        <v>29.227499999999999</v>
      </c>
    </row>
    <row r="120" spans="1:10" hidden="1" x14ac:dyDescent="0.25">
      <c r="A120" t="s">
        <v>452</v>
      </c>
      <c r="B120" t="s">
        <v>453</v>
      </c>
      <c r="C120" t="s">
        <v>113</v>
      </c>
      <c r="D120" t="s">
        <v>454</v>
      </c>
      <c r="E120" t="s">
        <v>453</v>
      </c>
      <c r="F120" s="61">
        <v>292</v>
      </c>
      <c r="G120" s="61">
        <v>1107</v>
      </c>
      <c r="H120" s="61">
        <v>5412.5000000000009</v>
      </c>
      <c r="I120" s="61">
        <v>64950.000000000015</v>
      </c>
      <c r="J120" s="61">
        <v>31.225961538461547</v>
      </c>
    </row>
    <row r="121" spans="1:10" hidden="1" x14ac:dyDescent="0.25">
      <c r="A121" t="s">
        <v>455</v>
      </c>
      <c r="B121" t="s">
        <v>456</v>
      </c>
      <c r="C121" t="s">
        <v>113</v>
      </c>
      <c r="D121" t="s">
        <v>457</v>
      </c>
      <c r="E121" t="s">
        <v>456</v>
      </c>
      <c r="F121" s="61">
        <v>292</v>
      </c>
      <c r="G121" s="61">
        <v>1107</v>
      </c>
      <c r="H121" s="61">
        <v>5239.3</v>
      </c>
      <c r="I121" s="61">
        <v>62871.600000000006</v>
      </c>
      <c r="J121" s="61">
        <v>30.226730769230773</v>
      </c>
    </row>
    <row r="122" spans="1:10" hidden="1" x14ac:dyDescent="0.25">
      <c r="A122" t="s">
        <v>458</v>
      </c>
      <c r="B122" t="s">
        <v>459</v>
      </c>
      <c r="C122" t="s">
        <v>113</v>
      </c>
      <c r="D122" t="s">
        <v>460</v>
      </c>
      <c r="E122" t="s">
        <v>459</v>
      </c>
      <c r="F122" s="61">
        <v>292</v>
      </c>
      <c r="G122" s="61">
        <v>993</v>
      </c>
      <c r="H122" s="61">
        <v>4892.9000000000005</v>
      </c>
      <c r="I122" s="61">
        <v>58714.8</v>
      </c>
      <c r="J122" s="61">
        <v>28.228269230769232</v>
      </c>
    </row>
    <row r="123" spans="1:10" hidden="1" x14ac:dyDescent="0.25">
      <c r="A123" t="s">
        <v>461</v>
      </c>
      <c r="B123" t="s">
        <v>462</v>
      </c>
      <c r="C123" t="s">
        <v>113</v>
      </c>
      <c r="D123" t="s">
        <v>463</v>
      </c>
      <c r="E123" t="s">
        <v>462</v>
      </c>
      <c r="F123" s="61">
        <v>292</v>
      </c>
      <c r="G123" s="61">
        <v>643</v>
      </c>
      <c r="H123" s="61">
        <v>3680.5000000000005</v>
      </c>
      <c r="I123" s="61">
        <v>44166.000000000007</v>
      </c>
      <c r="J123" s="61">
        <v>21.23365384615385</v>
      </c>
    </row>
    <row r="124" spans="1:10" hidden="1" x14ac:dyDescent="0.25">
      <c r="A124" t="s">
        <v>464</v>
      </c>
      <c r="B124" t="s">
        <v>465</v>
      </c>
      <c r="C124" t="s">
        <v>117</v>
      </c>
      <c r="D124" t="s">
        <v>466</v>
      </c>
      <c r="E124" t="s">
        <v>465</v>
      </c>
      <c r="F124" s="61">
        <v>320</v>
      </c>
      <c r="G124" s="61">
        <v>1107</v>
      </c>
      <c r="H124" s="61">
        <v>5932.1000000000013</v>
      </c>
      <c r="I124" s="61">
        <v>71185.200000000012</v>
      </c>
      <c r="J124" s="61">
        <v>34.223653846153852</v>
      </c>
    </row>
    <row r="125" spans="1:10" hidden="1" x14ac:dyDescent="0.25">
      <c r="A125" t="s">
        <v>467</v>
      </c>
      <c r="B125" t="s">
        <v>468</v>
      </c>
      <c r="C125" t="s">
        <v>117</v>
      </c>
      <c r="D125" t="s">
        <v>469</v>
      </c>
      <c r="E125" t="s">
        <v>468</v>
      </c>
      <c r="F125" s="61">
        <v>320</v>
      </c>
      <c r="G125" s="61">
        <v>910</v>
      </c>
      <c r="H125" s="61">
        <v>4892.9000000000005</v>
      </c>
      <c r="I125" s="61">
        <v>58714.8</v>
      </c>
      <c r="J125" s="61">
        <v>28.228269230769232</v>
      </c>
    </row>
    <row r="126" spans="1:10" hidden="1" x14ac:dyDescent="0.25">
      <c r="A126" t="s">
        <v>470</v>
      </c>
      <c r="B126" t="s">
        <v>471</v>
      </c>
      <c r="C126" t="s">
        <v>113</v>
      </c>
      <c r="D126" t="s">
        <v>472</v>
      </c>
      <c r="E126" t="s">
        <v>471</v>
      </c>
      <c r="F126" s="61">
        <v>292</v>
      </c>
      <c r="G126" s="61">
        <v>658</v>
      </c>
      <c r="H126" s="61">
        <v>3507.3</v>
      </c>
      <c r="I126" s="61">
        <v>42087.600000000006</v>
      </c>
      <c r="J126" s="61">
        <v>20.234423076923079</v>
      </c>
    </row>
    <row r="127" spans="1:10" x14ac:dyDescent="0.25">
      <c r="A127" t="s">
        <v>473</v>
      </c>
      <c r="B127" t="s">
        <v>474</v>
      </c>
      <c r="C127" t="s">
        <v>121</v>
      </c>
      <c r="D127" t="s">
        <v>141</v>
      </c>
      <c r="E127" t="s">
        <v>140</v>
      </c>
      <c r="F127" s="61">
        <v>389</v>
      </c>
      <c r="G127" s="61">
        <v>801</v>
      </c>
      <c r="H127" s="61">
        <v>5066.0999999999995</v>
      </c>
      <c r="I127" s="61">
        <v>60793.2</v>
      </c>
      <c r="J127" s="61">
        <v>29.227499999999999</v>
      </c>
    </row>
    <row r="128" spans="1:10" hidden="1" x14ac:dyDescent="0.25">
      <c r="A128" t="s">
        <v>475</v>
      </c>
      <c r="B128" t="s">
        <v>476</v>
      </c>
      <c r="C128" t="s">
        <v>113</v>
      </c>
      <c r="D128" t="s">
        <v>477</v>
      </c>
      <c r="E128" t="s">
        <v>476</v>
      </c>
      <c r="F128" s="61">
        <v>292</v>
      </c>
      <c r="G128" s="61">
        <v>752</v>
      </c>
      <c r="H128" s="61">
        <v>4373.3000000000011</v>
      </c>
      <c r="I128" s="61">
        <v>52479.600000000013</v>
      </c>
      <c r="J128" s="61">
        <v>25.230576923076928</v>
      </c>
    </row>
    <row r="129" spans="1:10" hidden="1" x14ac:dyDescent="0.25">
      <c r="A129" t="s">
        <v>478</v>
      </c>
      <c r="B129" t="s">
        <v>479</v>
      </c>
      <c r="C129" t="s">
        <v>117</v>
      </c>
      <c r="D129" t="s">
        <v>480</v>
      </c>
      <c r="E129" t="s">
        <v>479</v>
      </c>
      <c r="F129" s="61">
        <v>320</v>
      </c>
      <c r="G129" s="61">
        <v>1107</v>
      </c>
      <c r="H129" s="61">
        <v>5758.9000000000005</v>
      </c>
      <c r="I129" s="61">
        <v>69106.8</v>
      </c>
      <c r="J129" s="61">
        <v>33.224423076923081</v>
      </c>
    </row>
    <row r="130" spans="1:10" hidden="1" x14ac:dyDescent="0.25">
      <c r="A130" t="s">
        <v>481</v>
      </c>
      <c r="B130" t="s">
        <v>482</v>
      </c>
      <c r="C130" t="s">
        <v>117</v>
      </c>
      <c r="D130" t="s">
        <v>483</v>
      </c>
      <c r="E130" t="s">
        <v>482</v>
      </c>
      <c r="F130" s="61">
        <v>320</v>
      </c>
      <c r="G130" s="61">
        <v>819</v>
      </c>
      <c r="H130" s="61">
        <v>4892.8999999999987</v>
      </c>
      <c r="I130" s="61">
        <v>58714.799999999988</v>
      </c>
      <c r="J130" s="61">
        <v>28.228269230769225</v>
      </c>
    </row>
    <row r="131" spans="1:10" hidden="1" x14ac:dyDescent="0.25">
      <c r="A131" t="s">
        <v>484</v>
      </c>
      <c r="B131" t="s">
        <v>485</v>
      </c>
      <c r="C131" t="s">
        <v>113</v>
      </c>
      <c r="D131" t="s">
        <v>486</v>
      </c>
      <c r="E131" t="s">
        <v>485</v>
      </c>
      <c r="F131" s="61">
        <v>292</v>
      </c>
      <c r="G131" s="61">
        <v>643</v>
      </c>
      <c r="H131" s="61">
        <v>3853.7000000000007</v>
      </c>
      <c r="I131" s="61">
        <v>46244.400000000009</v>
      </c>
      <c r="J131" s="61">
        <v>22.23288461538462</v>
      </c>
    </row>
    <row r="132" spans="1:10" hidden="1" x14ac:dyDescent="0.25">
      <c r="A132" t="s">
        <v>487</v>
      </c>
      <c r="B132" t="s">
        <v>488</v>
      </c>
      <c r="C132" t="s">
        <v>113</v>
      </c>
      <c r="D132" t="s">
        <v>489</v>
      </c>
      <c r="E132" t="s">
        <v>488</v>
      </c>
      <c r="F132" s="61">
        <v>292</v>
      </c>
      <c r="G132" s="61">
        <v>645</v>
      </c>
      <c r="H132" s="61">
        <v>3853.7000000000007</v>
      </c>
      <c r="I132" s="61">
        <v>46244.400000000009</v>
      </c>
      <c r="J132" s="61">
        <v>22.23288461538462</v>
      </c>
    </row>
    <row r="133" spans="1:10" x14ac:dyDescent="0.25">
      <c r="A133" t="s">
        <v>490</v>
      </c>
      <c r="B133" t="s">
        <v>393</v>
      </c>
      <c r="C133" t="s">
        <v>121</v>
      </c>
      <c r="D133" t="s">
        <v>392</v>
      </c>
      <c r="E133" t="s">
        <v>393</v>
      </c>
      <c r="F133" s="61">
        <v>389</v>
      </c>
      <c r="G133" s="61">
        <v>1107</v>
      </c>
      <c r="H133" s="61">
        <v>5758.9000000000005</v>
      </c>
      <c r="I133" s="61">
        <v>69106.8</v>
      </c>
      <c r="J133" s="61">
        <v>33.224423076923081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customWidth="1"/>
    <col min="24" max="24" width="12.25" customWidth="1"/>
    <col min="29" max="29" width="11.75" customWidth="1"/>
    <col min="30" max="30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375" customWidth="1"/>
    <col min="38" max="38" width="14.75" customWidth="1"/>
    <col min="39" max="39" width="15.25" customWidth="1"/>
    <col min="40" max="40" width="16.25" customWidth="1"/>
  </cols>
  <sheetData>
    <row r="1" spans="1:40" s="2" customFormat="1" ht="129.75" customHeight="1" x14ac:dyDescent="0.45">
      <c r="A1" s="78" t="s">
        <v>75</v>
      </c>
      <c r="B1" s="77"/>
      <c r="C1" s="77"/>
      <c r="D1" s="77"/>
      <c r="U1" s="4"/>
      <c r="V1" s="4" t="s">
        <v>38</v>
      </c>
      <c r="W1" s="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51.490000000000009</v>
      </c>
      <c r="AI4" s="23">
        <v>89.375250000000008</v>
      </c>
      <c r="AJ4" s="23">
        <v>109.39500000000001</v>
      </c>
      <c r="AK4" s="23">
        <v>501.19327083333337</v>
      </c>
      <c r="AL4" s="23">
        <v>936.29827083333339</v>
      </c>
      <c r="AM4" s="23">
        <v>936.29827083333339</v>
      </c>
      <c r="AN4" s="23">
        <v>1036.2982708333334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72.010000000000019</v>
      </c>
      <c r="AI5" s="23">
        <v>95.42225000000002</v>
      </c>
      <c r="AJ5" s="23">
        <v>122.65500000000002</v>
      </c>
      <c r="AK5" s="23">
        <v>479.49422916666686</v>
      </c>
      <c r="AL5" s="23">
        <v>878.09506250000027</v>
      </c>
      <c r="AM5" s="23">
        <v>878.09506250000027</v>
      </c>
      <c r="AN5" s="23">
        <v>978.09506250000027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94.63</v>
      </c>
      <c r="AI6" s="23">
        <v>89.475500000000011</v>
      </c>
      <c r="AJ6" s="23">
        <v>189.79</v>
      </c>
      <c r="AK6" s="23">
        <v>309.81605021796236</v>
      </c>
      <c r="AL6" s="23">
        <v>671.91271688462894</v>
      </c>
      <c r="AM6" s="23">
        <v>704.93329688462893</v>
      </c>
      <c r="AN6" s="23">
        <v>908.49340726919945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120.09</v>
      </c>
      <c r="AI7" s="23">
        <v>94.670083333333338</v>
      </c>
      <c r="AJ7" s="23">
        <v>212.09833333333333</v>
      </c>
      <c r="AK7" s="23">
        <v>274.57023771796207</v>
      </c>
      <c r="AL7" s="23">
        <v>600.16273771796205</v>
      </c>
      <c r="AM7" s="23">
        <v>635.23573771796202</v>
      </c>
      <c r="AN7" s="23">
        <v>838.79584810253255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130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381</v>
      </c>
      <c r="AF8" s="23">
        <v>3.500000000016712E-3</v>
      </c>
      <c r="AG8" s="23">
        <v>302.95</v>
      </c>
      <c r="AH8" s="23">
        <v>144.48000000000002</v>
      </c>
      <c r="AI8" s="23">
        <v>100.81874999999999</v>
      </c>
      <c r="AJ8" s="23">
        <v>235.32499999999999</v>
      </c>
      <c r="AK8" s="23">
        <v>257.30848771796195</v>
      </c>
      <c r="AL8" s="23">
        <v>546.39765438462859</v>
      </c>
      <c r="AM8" s="23">
        <v>589.46816438462861</v>
      </c>
      <c r="AN8" s="23">
        <v>793.02827476919913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746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170.76</v>
      </c>
      <c r="AI9" s="23">
        <v>101.81741666666667</v>
      </c>
      <c r="AJ9" s="23">
        <v>258.55166666666668</v>
      </c>
      <c r="AK9" s="23">
        <v>28.022916666666561</v>
      </c>
      <c r="AL9" s="23">
        <v>280.6079166666666</v>
      </c>
      <c r="AM9" s="23">
        <v>325.58795666666663</v>
      </c>
      <c r="AN9" s="23">
        <v>529.14806705123715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746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198.93</v>
      </c>
      <c r="AI10" s="23">
        <v>109.31608333333334</v>
      </c>
      <c r="AJ10" s="23">
        <v>281.77833333333336</v>
      </c>
      <c r="AK10" s="23">
        <v>130.20358333333343</v>
      </c>
      <c r="AL10" s="23">
        <v>346.28441666666674</v>
      </c>
      <c r="AM10" s="23">
        <v>392.93150666666673</v>
      </c>
      <c r="AN10" s="23">
        <v>596.4916170512372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746</v>
      </c>
      <c r="AD11" s="23">
        <v>925.92720000000008</v>
      </c>
      <c r="AE11" s="23">
        <v>511</v>
      </c>
      <c r="AF11" s="23">
        <v>15.155000000000015</v>
      </c>
      <c r="AG11" s="23">
        <v>302.95</v>
      </c>
      <c r="AH11" s="23">
        <v>226.70000000000002</v>
      </c>
      <c r="AI11" s="23">
        <v>116.81475</v>
      </c>
      <c r="AJ11" s="23">
        <v>305.00500000000005</v>
      </c>
      <c r="AK11" s="23">
        <v>-508.25194999999985</v>
      </c>
      <c r="AL11" s="23">
        <v>-328.67528333333314</v>
      </c>
      <c r="AM11" s="23">
        <v>-198.67528333333314</v>
      </c>
      <c r="AN11" s="23">
        <v>4.8848270512373801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746</v>
      </c>
      <c r="AD12" s="23">
        <v>925.92720000000008</v>
      </c>
      <c r="AE12" s="23">
        <v>511</v>
      </c>
      <c r="AF12" s="23">
        <v>15.155000000000015</v>
      </c>
      <c r="AG12" s="23">
        <v>302.95</v>
      </c>
      <c r="AH12" s="23">
        <v>256.26</v>
      </c>
      <c r="AI12" s="23">
        <v>123.67245833333334</v>
      </c>
      <c r="AJ12" s="23">
        <v>341.05083333333334</v>
      </c>
      <c r="AK12" s="23">
        <v>-407.51549166666655</v>
      </c>
      <c r="AL12" s="23">
        <v>-264.44299166666656</v>
      </c>
      <c r="AM12" s="23">
        <v>-139.44299166666656</v>
      </c>
      <c r="AN12" s="23">
        <v>64.117118717903963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746</v>
      </c>
      <c r="AD13" s="23">
        <v>925.92720000000008</v>
      </c>
      <c r="AE13" s="23">
        <v>511</v>
      </c>
      <c r="AF13" s="23">
        <v>15.155000000000015</v>
      </c>
      <c r="AG13" s="23">
        <v>302.95</v>
      </c>
      <c r="AH13" s="23">
        <v>262.24</v>
      </c>
      <c r="AI13" s="23">
        <v>127.40379166666669</v>
      </c>
      <c r="AJ13" s="23">
        <v>439.62416666666661</v>
      </c>
      <c r="AK13" s="23">
        <v>-342.60015833333318</v>
      </c>
      <c r="AL13" s="23">
        <v>-236.03099166666652</v>
      </c>
      <c r="AM13" s="23">
        <v>-116.03099166666652</v>
      </c>
      <c r="AN13" s="23">
        <v>87.529118717903998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746</v>
      </c>
      <c r="AD14" s="23">
        <v>925.92720000000008</v>
      </c>
      <c r="AE14" s="23">
        <v>511</v>
      </c>
      <c r="AF14" s="23">
        <v>108.03350000000002</v>
      </c>
      <c r="AG14" s="23">
        <v>302.95</v>
      </c>
      <c r="AH14" s="23">
        <v>262.24</v>
      </c>
      <c r="AI14" s="23">
        <v>131.11425</v>
      </c>
      <c r="AJ14" s="23">
        <v>538.61500000000001</v>
      </c>
      <c r="AK14" s="23">
        <v>-364.97995000000037</v>
      </c>
      <c r="AL14" s="23">
        <v>-294.91495000000037</v>
      </c>
      <c r="AM14" s="23">
        <v>-179.91495000000037</v>
      </c>
      <c r="AN14" s="23">
        <v>23.645160384570147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746</v>
      </c>
      <c r="AD15" s="23">
        <v>925.92720000000008</v>
      </c>
      <c r="AE15" s="23">
        <v>511</v>
      </c>
      <c r="AF15" s="23">
        <v>108.03350000000002</v>
      </c>
      <c r="AG15" s="23">
        <v>302.95</v>
      </c>
      <c r="AH15" s="23">
        <v>262.24</v>
      </c>
      <c r="AI15" s="23">
        <v>134.82470833333332</v>
      </c>
      <c r="AJ15" s="23">
        <v>637.60583333333329</v>
      </c>
      <c r="AK15" s="23">
        <v>-294.4812416666673</v>
      </c>
      <c r="AL15" s="23">
        <v>-260.92040833333397</v>
      </c>
      <c r="AM15" s="23">
        <v>-150.92040833333397</v>
      </c>
      <c r="AN15" s="23">
        <v>52.639702051236554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746</v>
      </c>
      <c r="AD16" s="23">
        <v>925.92720000000008</v>
      </c>
      <c r="AE16" s="23">
        <v>511</v>
      </c>
      <c r="AF16" s="23">
        <v>108.03350000000002</v>
      </c>
      <c r="AG16" s="23">
        <v>302.95</v>
      </c>
      <c r="AH16" s="23">
        <v>229.25999999999993</v>
      </c>
      <c r="AI16" s="23">
        <v>138.68233333333333</v>
      </c>
      <c r="AJ16" s="23">
        <v>733.65333333333342</v>
      </c>
      <c r="AK16" s="23">
        <v>-188.20636666666633</v>
      </c>
      <c r="AL16" s="23">
        <v>-188.20636666666633</v>
      </c>
      <c r="AM16" s="23">
        <v>-83.206366666666327</v>
      </c>
      <c r="AN16" s="23">
        <v>120.35374371790419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746</v>
      </c>
      <c r="AD17" s="23">
        <v>925.92720000000008</v>
      </c>
      <c r="AE17" s="23">
        <v>511</v>
      </c>
      <c r="AF17" s="23">
        <v>108.03350000000002</v>
      </c>
      <c r="AG17" s="23">
        <v>302.95</v>
      </c>
      <c r="AH17" s="23">
        <v>254.26999999999992</v>
      </c>
      <c r="AI17" s="23">
        <v>144.21800000000002</v>
      </c>
      <c r="AJ17" s="23">
        <v>796.13999999999987</v>
      </c>
      <c r="AK17" s="23">
        <v>-108.03869999999961</v>
      </c>
      <c r="AL17" s="23">
        <v>-108.03869999999961</v>
      </c>
      <c r="AM17" s="23">
        <v>-8.0386999999996078</v>
      </c>
      <c r="AN17" s="23">
        <v>195.52141038457091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746</v>
      </c>
      <c r="AD18" s="23">
        <v>925.92720000000008</v>
      </c>
      <c r="AE18" s="23">
        <v>511</v>
      </c>
      <c r="AF18" s="23">
        <v>108.03350000000002</v>
      </c>
      <c r="AG18" s="23">
        <v>302.95</v>
      </c>
      <c r="AH18" s="23">
        <v>280.52999999999997</v>
      </c>
      <c r="AI18" s="23">
        <v>149.7536666666667</v>
      </c>
      <c r="AJ18" s="23">
        <v>858.62666666666678</v>
      </c>
      <c r="AK18" s="23">
        <v>-29.121033333332889</v>
      </c>
      <c r="AL18" s="23">
        <v>-29.121033333332889</v>
      </c>
      <c r="AM18" s="23">
        <v>70.878966666667111</v>
      </c>
      <c r="AN18" s="23">
        <v>274.43907705123763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746</v>
      </c>
      <c r="AD19" s="23">
        <v>925.92720000000008</v>
      </c>
      <c r="AE19" s="23">
        <v>511</v>
      </c>
      <c r="AF19" s="23">
        <v>108.03350000000002</v>
      </c>
      <c r="AG19" s="23">
        <v>302.95</v>
      </c>
      <c r="AH19" s="23">
        <v>308.05999999999995</v>
      </c>
      <c r="AI19" s="23">
        <v>155.28933333333336</v>
      </c>
      <c r="AJ19" s="23">
        <v>921.11333333333346</v>
      </c>
      <c r="AK19" s="23">
        <v>48.526633333333848</v>
      </c>
      <c r="AL19" s="23">
        <v>48.526633333333848</v>
      </c>
      <c r="AM19" s="23">
        <v>148.52663333333385</v>
      </c>
      <c r="AN19" s="23">
        <v>352.08674371790437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746</v>
      </c>
      <c r="AD20" s="23">
        <v>925.92720000000008</v>
      </c>
      <c r="AE20" s="23">
        <v>511</v>
      </c>
      <c r="AF20" s="23">
        <v>108.03350000000002</v>
      </c>
      <c r="AG20" s="23">
        <v>302.95</v>
      </c>
      <c r="AH20" s="23">
        <v>336.57999999999993</v>
      </c>
      <c r="AI20" s="23">
        <v>160.82500000000002</v>
      </c>
      <c r="AJ20" s="23">
        <v>983.60000000000014</v>
      </c>
      <c r="AK20" s="23">
        <v>125.18430000000035</v>
      </c>
      <c r="AL20" s="23">
        <v>125.18430000000035</v>
      </c>
      <c r="AM20" s="23">
        <v>225.18430000000035</v>
      </c>
      <c r="AN20" s="23">
        <v>428.74441038457087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746</v>
      </c>
      <c r="AD21" s="23">
        <v>925.92720000000008</v>
      </c>
      <c r="AE21" s="23">
        <v>511</v>
      </c>
      <c r="AF21" s="23">
        <v>108.03350000000002</v>
      </c>
      <c r="AG21" s="23">
        <v>302.95</v>
      </c>
      <c r="AH21" s="23">
        <v>363.90999999999997</v>
      </c>
      <c r="AI21" s="23">
        <v>166.3606666666667</v>
      </c>
      <c r="AJ21" s="23">
        <v>1046.0866666666666</v>
      </c>
      <c r="AK21" s="23">
        <v>203.0319666666669</v>
      </c>
      <c r="AL21" s="23">
        <v>203.0319666666669</v>
      </c>
      <c r="AM21" s="23">
        <v>303.0319666666669</v>
      </c>
      <c r="AN21" s="23">
        <v>506.59207705123742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746</v>
      </c>
      <c r="AD22" s="23">
        <v>925.92720000000008</v>
      </c>
      <c r="AE22" s="23">
        <v>511</v>
      </c>
      <c r="AF22" s="23">
        <v>108.03350000000002</v>
      </c>
      <c r="AG22" s="23">
        <v>302.95</v>
      </c>
      <c r="AH22" s="23">
        <v>392.28</v>
      </c>
      <c r="AI22" s="23">
        <v>171.89633333333336</v>
      </c>
      <c r="AJ22" s="23">
        <v>1108.5733333333333</v>
      </c>
      <c r="AK22" s="23">
        <v>279.8396333333335</v>
      </c>
      <c r="AL22" s="23">
        <v>279.8396333333335</v>
      </c>
      <c r="AM22" s="23">
        <v>379.8396333333335</v>
      </c>
      <c r="AN22" s="23">
        <v>583.39974371790402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746</v>
      </c>
      <c r="AD23" s="23">
        <v>925.92720000000008</v>
      </c>
      <c r="AE23" s="23">
        <v>511</v>
      </c>
      <c r="AF23" s="23">
        <v>108.03350000000002</v>
      </c>
      <c r="AG23" s="23">
        <v>302.95</v>
      </c>
      <c r="AH23" s="23">
        <v>421.69999999999993</v>
      </c>
      <c r="AI23" s="23">
        <v>177.43200000000002</v>
      </c>
      <c r="AJ23" s="23">
        <v>1171.06</v>
      </c>
      <c r="AK23" s="23">
        <v>355.5972999999999</v>
      </c>
      <c r="AL23" s="23">
        <v>355.5972999999999</v>
      </c>
      <c r="AM23" s="23">
        <v>455.5972999999999</v>
      </c>
      <c r="AN23" s="23">
        <v>659.15741038457043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746</v>
      </c>
      <c r="AD24" s="23">
        <v>925.92720000000008</v>
      </c>
      <c r="AE24" s="23">
        <v>511</v>
      </c>
      <c r="AF24" s="23">
        <v>108.03350000000002</v>
      </c>
      <c r="AG24" s="23">
        <v>302.95</v>
      </c>
      <c r="AH24" s="23">
        <v>452.16999999999996</v>
      </c>
      <c r="AI24" s="23">
        <v>182.96766666666667</v>
      </c>
      <c r="AJ24" s="23">
        <v>1233.5466666666666</v>
      </c>
      <c r="AK24" s="23">
        <v>430.30496666666613</v>
      </c>
      <c r="AL24" s="23">
        <v>430.30496666666613</v>
      </c>
      <c r="AM24" s="23">
        <v>530.30496666666613</v>
      </c>
      <c r="AN24" s="23">
        <v>733.86507705123665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746</v>
      </c>
      <c r="AD25" s="23">
        <v>925.92720000000008</v>
      </c>
      <c r="AE25" s="23">
        <v>511</v>
      </c>
      <c r="AF25" s="23">
        <v>108.03350000000002</v>
      </c>
      <c r="AG25" s="23">
        <v>302.95</v>
      </c>
      <c r="AH25" s="23">
        <v>479.48999999999995</v>
      </c>
      <c r="AI25" s="23">
        <v>188.50333333333336</v>
      </c>
      <c r="AJ25" s="23">
        <v>1296.0333333333333</v>
      </c>
      <c r="AK25" s="23">
        <v>508.16263333333382</v>
      </c>
      <c r="AL25" s="23">
        <v>508.16263333333382</v>
      </c>
      <c r="AM25" s="23">
        <v>608.16263333333382</v>
      </c>
      <c r="AN25" s="23">
        <v>811.72274371790434</v>
      </c>
    </row>
    <row r="26" spans="1:40" ht="20.25" x14ac:dyDescent="0.3">
      <c r="A26" s="7" t="s">
        <v>64</v>
      </c>
      <c r="B26" s="6">
        <f>V57</f>
        <v>4026.9000000000005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746</v>
      </c>
      <c r="AD26" s="23">
        <v>925.92720000000008</v>
      </c>
      <c r="AE26" s="23">
        <v>511</v>
      </c>
      <c r="AF26" s="23">
        <v>108.03350000000002</v>
      </c>
      <c r="AG26" s="23">
        <v>302.95</v>
      </c>
      <c r="AH26" s="23">
        <v>496.05999999999995</v>
      </c>
      <c r="AI26" s="23">
        <v>194.03900000000002</v>
      </c>
      <c r="AJ26" s="23">
        <v>1358.52</v>
      </c>
      <c r="AK26" s="23">
        <v>596.77030000000013</v>
      </c>
      <c r="AL26" s="23">
        <v>596.77030000000013</v>
      </c>
      <c r="AM26" s="23">
        <v>696.77030000000013</v>
      </c>
      <c r="AN26" s="23">
        <v>900.33041038457065</v>
      </c>
    </row>
    <row r="27" spans="1:40" ht="20.25" x14ac:dyDescent="0.3">
      <c r="A27" s="7" t="s">
        <v>62</v>
      </c>
      <c r="B27" s="6">
        <f>B26*12</f>
        <v>48322.8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746</v>
      </c>
      <c r="AD27" s="23">
        <v>925.92720000000008</v>
      </c>
      <c r="AE27" s="23">
        <v>511</v>
      </c>
      <c r="AF27" s="23">
        <v>108.03350000000002</v>
      </c>
      <c r="AG27" s="23">
        <v>302.95</v>
      </c>
      <c r="AH27" s="23">
        <v>512.63</v>
      </c>
      <c r="AI27" s="23">
        <v>199.57466666666667</v>
      </c>
      <c r="AJ27" s="23">
        <v>1421.0066666666667</v>
      </c>
      <c r="AK27" s="23">
        <v>685.37796666666645</v>
      </c>
      <c r="AL27" s="23">
        <v>685.37796666666645</v>
      </c>
      <c r="AM27" s="23">
        <v>785.37796666666645</v>
      </c>
      <c r="AN27" s="23">
        <v>988.93807705123697</v>
      </c>
    </row>
    <row r="28" spans="1:40" ht="20.25" x14ac:dyDescent="0.3">
      <c r="A28" s="7" t="s">
        <v>66</v>
      </c>
      <c r="B28" s="6">
        <f>B27/2080</f>
        <v>23.232115384615387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746</v>
      </c>
      <c r="AD28" s="23">
        <v>925.92720000000008</v>
      </c>
      <c r="AE28" s="23">
        <v>511</v>
      </c>
      <c r="AF28" s="23">
        <v>108.03350000000002</v>
      </c>
      <c r="AG28" s="23">
        <v>302.95</v>
      </c>
      <c r="AH28" s="23">
        <v>555.67999999999995</v>
      </c>
      <c r="AI28" s="23">
        <v>205.11033333333336</v>
      </c>
      <c r="AJ28" s="23">
        <v>1483.4933333333331</v>
      </c>
      <c r="AK28" s="23">
        <v>747.50563333333366</v>
      </c>
      <c r="AL28" s="23">
        <v>747.50563333333366</v>
      </c>
      <c r="AM28" s="23">
        <v>847.50563333333366</v>
      </c>
      <c r="AN28" s="23">
        <v>1051.0657437179043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746</v>
      </c>
      <c r="AD29" s="23">
        <v>925.92720000000008</v>
      </c>
      <c r="AE29" s="23">
        <v>511</v>
      </c>
      <c r="AF29" s="23">
        <v>108.03350000000002</v>
      </c>
      <c r="AG29" s="23">
        <v>302.95</v>
      </c>
      <c r="AH29" s="23">
        <v>555.67999999999995</v>
      </c>
      <c r="AI29" s="23">
        <v>210.64600000000002</v>
      </c>
      <c r="AJ29" s="23">
        <v>1545.98</v>
      </c>
      <c r="AK29" s="23">
        <v>852.68330000000014</v>
      </c>
      <c r="AL29" s="23">
        <v>852.68330000000014</v>
      </c>
      <c r="AM29" s="23">
        <v>952.68330000000014</v>
      </c>
      <c r="AN29" s="23">
        <v>1156.2434103845708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746</v>
      </c>
      <c r="AD30" s="23">
        <v>925.92720000000008</v>
      </c>
      <c r="AE30" s="23">
        <v>511</v>
      </c>
      <c r="AF30" s="23">
        <v>108.03350000000002</v>
      </c>
      <c r="AG30" s="23">
        <v>302.95</v>
      </c>
      <c r="AH30" s="23">
        <v>555.67999999999995</v>
      </c>
      <c r="AI30" s="23">
        <v>215.81083333333336</v>
      </c>
      <c r="AJ30" s="23">
        <v>1615.8833333333334</v>
      </c>
      <c r="AK30" s="23">
        <v>950.81513333333396</v>
      </c>
      <c r="AL30" s="23">
        <v>950.81513333333396</v>
      </c>
      <c r="AM30" s="23">
        <v>1050.815133333334</v>
      </c>
      <c r="AN30" s="23">
        <v>1254.3752437179046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746</v>
      </c>
      <c r="AD31" s="23">
        <v>925.92720000000008</v>
      </c>
      <c r="AE31" s="23">
        <v>511</v>
      </c>
      <c r="AF31" s="23">
        <v>108.03350000000002</v>
      </c>
      <c r="AG31" s="23">
        <v>302.95</v>
      </c>
      <c r="AH31" s="23">
        <v>555.67999999999995</v>
      </c>
      <c r="AI31" s="23">
        <v>220.71483333333336</v>
      </c>
      <c r="AJ31" s="23">
        <v>1695.7033333333334</v>
      </c>
      <c r="AK31" s="23">
        <v>1043.9911333333339</v>
      </c>
      <c r="AL31" s="23">
        <v>1043.9911333333339</v>
      </c>
      <c r="AM31" s="23">
        <v>1143.9911333333339</v>
      </c>
      <c r="AN31" s="23">
        <v>1347.5512437179045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746</v>
      </c>
      <c r="AD32" s="23">
        <v>925.92720000000008</v>
      </c>
      <c r="AE32" s="23">
        <v>511</v>
      </c>
      <c r="AF32" s="23">
        <v>108.03350000000002</v>
      </c>
      <c r="AG32" s="23">
        <v>302.95</v>
      </c>
      <c r="AH32" s="23">
        <v>555.67999999999995</v>
      </c>
      <c r="AI32" s="23">
        <v>224.97366666666667</v>
      </c>
      <c r="AJ32" s="23">
        <v>1783.8566666666666</v>
      </c>
      <c r="AK32" s="23">
        <v>1124.9089666666669</v>
      </c>
      <c r="AL32" s="23">
        <v>1124.9089666666669</v>
      </c>
      <c r="AM32" s="23">
        <v>1224.9089666666669</v>
      </c>
      <c r="AN32" s="23">
        <v>1428.4690770512375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746</v>
      </c>
      <c r="AD33" s="23">
        <v>925.92720000000008</v>
      </c>
      <c r="AE33" s="23">
        <v>511</v>
      </c>
      <c r="AF33" s="23">
        <v>108.03350000000002</v>
      </c>
      <c r="AG33" s="23">
        <v>302.95</v>
      </c>
      <c r="AH33" s="23">
        <v>555.67999999999995</v>
      </c>
      <c r="AI33" s="23">
        <v>228.81633333333335</v>
      </c>
      <c r="AJ33" s="23">
        <v>1880.3433333333332</v>
      </c>
      <c r="AK33" s="23">
        <v>1197.9196333333339</v>
      </c>
      <c r="AL33" s="23">
        <v>1197.9196333333339</v>
      </c>
      <c r="AM33" s="23">
        <v>1297.9196333333339</v>
      </c>
      <c r="AN33" s="23">
        <v>1501.4797437179045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746</v>
      </c>
      <c r="AD34" s="23">
        <v>925.92720000000008</v>
      </c>
      <c r="AE34" s="23">
        <v>511</v>
      </c>
      <c r="AF34" s="23">
        <v>108.03350000000002</v>
      </c>
      <c r="AG34" s="23">
        <v>302.95</v>
      </c>
      <c r="AH34" s="23">
        <v>555.67999999999995</v>
      </c>
      <c r="AI34" s="23">
        <v>232.6585</v>
      </c>
      <c r="AJ34" s="23">
        <v>1976.83</v>
      </c>
      <c r="AK34" s="23">
        <v>1270.9208000000003</v>
      </c>
      <c r="AL34" s="23">
        <v>1270.9208000000003</v>
      </c>
      <c r="AM34" s="23">
        <v>1370.9208000000003</v>
      </c>
      <c r="AN34" s="23">
        <v>1574.480910384571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746</v>
      </c>
      <c r="AD35" s="23">
        <v>925.92720000000008</v>
      </c>
      <c r="AE35" s="23">
        <v>511</v>
      </c>
      <c r="AF35" s="23">
        <v>108.03350000000002</v>
      </c>
      <c r="AG35" s="23">
        <v>302.95</v>
      </c>
      <c r="AH35" s="23">
        <v>555.67999999999995</v>
      </c>
      <c r="AI35" s="23">
        <v>236.50066666666669</v>
      </c>
      <c r="AJ35" s="23">
        <v>2073.3166666666666</v>
      </c>
      <c r="AK35" s="23">
        <v>1343.9219666666668</v>
      </c>
      <c r="AL35" s="23">
        <v>1343.9219666666668</v>
      </c>
      <c r="AM35" s="23">
        <v>1443.9219666666668</v>
      </c>
      <c r="AN35" s="23">
        <v>1647.4820770512374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746</v>
      </c>
      <c r="AD36" s="23">
        <v>925.92720000000008</v>
      </c>
      <c r="AE36" s="23">
        <v>511</v>
      </c>
      <c r="AF36" s="23">
        <v>108.03350000000002</v>
      </c>
      <c r="AG36" s="23">
        <v>302.95</v>
      </c>
      <c r="AH36" s="23">
        <v>555.67999999999995</v>
      </c>
      <c r="AI36" s="23">
        <v>240.34333333333336</v>
      </c>
      <c r="AJ36" s="23">
        <v>2169.8033333333333</v>
      </c>
      <c r="AK36" s="23">
        <v>1416.9326333333338</v>
      </c>
      <c r="AL36" s="23">
        <v>1416.9326333333338</v>
      </c>
      <c r="AM36" s="23">
        <v>1516.9326333333338</v>
      </c>
      <c r="AN36" s="23">
        <v>1720.4927437179044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746</v>
      </c>
      <c r="AD37" s="23">
        <v>925.92720000000008</v>
      </c>
      <c r="AE37" s="23">
        <v>511</v>
      </c>
      <c r="AF37" s="23">
        <v>108.03350000000002</v>
      </c>
      <c r="AG37" s="23">
        <v>302.95</v>
      </c>
      <c r="AH37" s="23">
        <v>555.67999999999995</v>
      </c>
      <c r="AI37" s="23">
        <v>244.18550000000002</v>
      </c>
      <c r="AJ37" s="23">
        <v>2266.29</v>
      </c>
      <c r="AK37" s="23">
        <v>1489.9338000000002</v>
      </c>
      <c r="AL37" s="23">
        <v>1489.9338000000002</v>
      </c>
      <c r="AM37" s="23">
        <v>1589.9338000000002</v>
      </c>
      <c r="AN37" s="23">
        <v>1793.4939103845709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746</v>
      </c>
      <c r="AD38" s="23">
        <v>925.92720000000008</v>
      </c>
      <c r="AE38" s="23">
        <v>511</v>
      </c>
      <c r="AF38" s="23">
        <v>108.03350000000002</v>
      </c>
      <c r="AG38" s="23">
        <v>302.95</v>
      </c>
      <c r="AH38" s="23">
        <v>555.67999999999995</v>
      </c>
      <c r="AI38" s="23">
        <v>248.02766666666668</v>
      </c>
      <c r="AJ38" s="23">
        <v>2362.7766666666666</v>
      </c>
      <c r="AK38" s="23">
        <v>1562.9349666666667</v>
      </c>
      <c r="AL38" s="23">
        <v>1562.9349666666667</v>
      </c>
      <c r="AM38" s="23">
        <v>1662.9349666666667</v>
      </c>
      <c r="AN38" s="23">
        <v>1866.4950770512373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746</v>
      </c>
      <c r="AD39" s="23">
        <v>925.92720000000008</v>
      </c>
      <c r="AE39" s="23">
        <v>511</v>
      </c>
      <c r="AF39" s="23">
        <v>108.03350000000002</v>
      </c>
      <c r="AG39" s="23">
        <v>302.95</v>
      </c>
      <c r="AH39" s="23">
        <v>555.67999999999995</v>
      </c>
      <c r="AI39" s="23">
        <v>251.87033333333335</v>
      </c>
      <c r="AJ39" s="23">
        <v>2459.2633333333333</v>
      </c>
      <c r="AK39" s="23">
        <v>1635.9456333333337</v>
      </c>
      <c r="AL39" s="23">
        <v>1635.9456333333337</v>
      </c>
      <c r="AM39" s="23">
        <v>1735.9456333333337</v>
      </c>
      <c r="AN39" s="23">
        <v>1939.5057437179044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746</v>
      </c>
      <c r="X48" s="23">
        <v>925.92720000000008</v>
      </c>
      <c r="Y48" s="23">
        <v>511</v>
      </c>
      <c r="Z48" s="23">
        <v>108.03350000000002</v>
      </c>
      <c r="AA48" s="23">
        <v>302.95</v>
      </c>
      <c r="AB48" s="23">
        <v>308.05999999999995</v>
      </c>
      <c r="AC48" s="23">
        <v>155.28933333333336</v>
      </c>
      <c r="AD48" s="23">
        <v>921.11333333333346</v>
      </c>
      <c r="AE48" s="23">
        <v>48.526633333333848</v>
      </c>
      <c r="AF48" s="26"/>
      <c r="AG48" s="26"/>
      <c r="AH48" s="26"/>
    </row>
    <row r="49" spans="21:34" ht="17.25" x14ac:dyDescent="0.3">
      <c r="U49" s="26" t="s">
        <v>100</v>
      </c>
      <c r="V49" s="23">
        <f>$AB$48</f>
        <v>308.05999999999995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101</v>
      </c>
      <c r="V50" s="23">
        <f>$X$48</f>
        <v>925.92720000000008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102</v>
      </c>
      <c r="V51" s="23">
        <f>$AC$48</f>
        <v>155.28933333333336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103</v>
      </c>
      <c r="V52" s="23">
        <f>$AE$48</f>
        <v>48.526633333333848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90</v>
      </c>
      <c r="V54" s="23">
        <f>$W$48</f>
        <v>746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104</v>
      </c>
      <c r="V55" s="23">
        <f>$AD$48</f>
        <v>921.11333333333346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4026.9000000000005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" customWidth="1"/>
    <col min="24" max="24" width="12.25" customWidth="1"/>
    <col min="29" max="29" width="10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" customWidth="1"/>
    <col min="38" max="38" width="14.375" customWidth="1"/>
    <col min="39" max="39" width="14.25" customWidth="1"/>
    <col min="40" max="40" width="17.25" customWidth="1"/>
  </cols>
  <sheetData>
    <row r="1" spans="1:40" s="2" customFormat="1" ht="129.75" customHeight="1" x14ac:dyDescent="0.45">
      <c r="A1" s="78" t="s">
        <v>505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5.25" customWidth="1"/>
    <col min="24" max="24" width="12.25" customWidth="1"/>
    <col min="25" max="25" width="11.625" customWidth="1"/>
    <col min="26" max="26" width="11.125" customWidth="1"/>
    <col min="28" max="28" width="10.875" customWidth="1"/>
    <col min="29" max="29" width="13" customWidth="1"/>
    <col min="30" max="30" width="13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375" customWidth="1"/>
    <col min="38" max="38" width="13.75" customWidth="1"/>
    <col min="39" max="39" width="13.125" customWidth="1"/>
    <col min="40" max="40" width="16.25" customWidth="1"/>
  </cols>
  <sheetData>
    <row r="1" spans="1:40" s="2" customFormat="1" ht="129.75" customHeight="1" x14ac:dyDescent="0.45">
      <c r="A1" s="78" t="s">
        <v>504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52.240000000000009</v>
      </c>
      <c r="AI4" s="23">
        <v>89.375250000000008</v>
      </c>
      <c r="AJ4" s="23">
        <v>109.39500000000001</v>
      </c>
      <c r="AK4" s="23">
        <v>500.44327083333337</v>
      </c>
      <c r="AL4" s="23">
        <v>935.54827083333339</v>
      </c>
      <c r="AM4" s="23">
        <v>935.54827083333339</v>
      </c>
      <c r="AN4" s="23">
        <v>1035.5482708333334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72.760000000000019</v>
      </c>
      <c r="AI5" s="23">
        <v>95.42225000000002</v>
      </c>
      <c r="AJ5" s="23">
        <v>122.65500000000002</v>
      </c>
      <c r="AK5" s="23">
        <v>478.74422916666686</v>
      </c>
      <c r="AL5" s="23">
        <v>877.34506250000027</v>
      </c>
      <c r="AM5" s="23">
        <v>877.34506250000027</v>
      </c>
      <c r="AN5" s="23">
        <v>977.34506250000027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95.38</v>
      </c>
      <c r="AI6" s="23">
        <v>89.475500000000011</v>
      </c>
      <c r="AJ6" s="23">
        <v>189.79</v>
      </c>
      <c r="AK6" s="23">
        <v>309.06605021796236</v>
      </c>
      <c r="AL6" s="23">
        <v>671.16271688462894</v>
      </c>
      <c r="AM6" s="23">
        <v>704.18329688462893</v>
      </c>
      <c r="AN6" s="23">
        <v>907.74340726919945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120.84</v>
      </c>
      <c r="AI7" s="23">
        <v>94.670083333333338</v>
      </c>
      <c r="AJ7" s="23">
        <v>212.09833333333333</v>
      </c>
      <c r="AK7" s="23">
        <v>273.82023771796207</v>
      </c>
      <c r="AL7" s="23">
        <v>599.41273771796205</v>
      </c>
      <c r="AM7" s="23">
        <v>634.48573771796202</v>
      </c>
      <c r="AN7" s="23">
        <v>838.04584810253255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386</v>
      </c>
      <c r="AF8" s="23">
        <v>3.500000000016712E-3</v>
      </c>
      <c r="AG8" s="23">
        <v>302.95</v>
      </c>
      <c r="AH8" s="23">
        <v>145.23000000000002</v>
      </c>
      <c r="AI8" s="23">
        <v>100.56874999999999</v>
      </c>
      <c r="AJ8" s="23">
        <v>235.32499999999999</v>
      </c>
      <c r="AK8" s="23">
        <v>246.80848771796195</v>
      </c>
      <c r="AL8" s="23">
        <v>535.89765438462859</v>
      </c>
      <c r="AM8" s="23">
        <v>578.96816438462861</v>
      </c>
      <c r="AN8" s="23">
        <v>782.52827476919913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171.51</v>
      </c>
      <c r="AI9" s="23">
        <v>101.81741666666667</v>
      </c>
      <c r="AJ9" s="23">
        <v>258.55166666666668</v>
      </c>
      <c r="AK9" s="23">
        <v>41.272916666666561</v>
      </c>
      <c r="AL9" s="23">
        <v>293.8579166666666</v>
      </c>
      <c r="AM9" s="23">
        <v>338.83795666666663</v>
      </c>
      <c r="AN9" s="23">
        <v>542.39806705123715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732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199.68</v>
      </c>
      <c r="AI10" s="23">
        <v>109.31608333333334</v>
      </c>
      <c r="AJ10" s="23">
        <v>281.77833333333336</v>
      </c>
      <c r="AK10" s="23">
        <v>143.4535833333332</v>
      </c>
      <c r="AL10" s="23">
        <v>359.53441666666652</v>
      </c>
      <c r="AM10" s="23">
        <v>406.18150666666651</v>
      </c>
      <c r="AN10" s="23">
        <v>609.74161705123697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732</v>
      </c>
      <c r="AD11" s="23">
        <v>927.79776000000015</v>
      </c>
      <c r="AE11" s="23">
        <v>511</v>
      </c>
      <c r="AF11" s="23">
        <v>15.155000000000015</v>
      </c>
      <c r="AG11" s="23">
        <v>302.95</v>
      </c>
      <c r="AH11" s="23">
        <v>227.45000000000002</v>
      </c>
      <c r="AI11" s="23">
        <v>116.81475</v>
      </c>
      <c r="AJ11" s="23">
        <v>305.00500000000005</v>
      </c>
      <c r="AK11" s="23">
        <v>-496.87251000000015</v>
      </c>
      <c r="AL11" s="23">
        <v>-317.29584333333344</v>
      </c>
      <c r="AM11" s="23">
        <v>-187.29584333333344</v>
      </c>
      <c r="AN11" s="23">
        <v>16.264267051237084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732</v>
      </c>
      <c r="AD12" s="23">
        <v>927.79776000000015</v>
      </c>
      <c r="AE12" s="23">
        <v>511</v>
      </c>
      <c r="AF12" s="23">
        <v>15.155000000000015</v>
      </c>
      <c r="AG12" s="23">
        <v>302.95</v>
      </c>
      <c r="AH12" s="23">
        <v>257.01</v>
      </c>
      <c r="AI12" s="23">
        <v>123.67245833333334</v>
      </c>
      <c r="AJ12" s="23">
        <v>341.05083333333334</v>
      </c>
      <c r="AK12" s="23">
        <v>-396.13605166666684</v>
      </c>
      <c r="AL12" s="23">
        <v>-253.06355166666685</v>
      </c>
      <c r="AM12" s="23">
        <v>-128.06355166666685</v>
      </c>
      <c r="AN12" s="23">
        <v>75.496558717903667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732</v>
      </c>
      <c r="AD13" s="23">
        <v>927.79776000000015</v>
      </c>
      <c r="AE13" s="23">
        <v>511</v>
      </c>
      <c r="AF13" s="23">
        <v>15.155000000000015</v>
      </c>
      <c r="AG13" s="23">
        <v>302.95</v>
      </c>
      <c r="AH13" s="23">
        <v>259.74</v>
      </c>
      <c r="AI13" s="23">
        <v>127.40379166666669</v>
      </c>
      <c r="AJ13" s="23">
        <v>439.62416666666661</v>
      </c>
      <c r="AK13" s="23">
        <v>-327.97071833333348</v>
      </c>
      <c r="AL13" s="23">
        <v>-221.40155166666682</v>
      </c>
      <c r="AM13" s="23">
        <v>-101.40155166666682</v>
      </c>
      <c r="AN13" s="23">
        <v>102.1585587179037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732</v>
      </c>
      <c r="AD14" s="23">
        <v>927.79776000000015</v>
      </c>
      <c r="AE14" s="23">
        <v>511</v>
      </c>
      <c r="AF14" s="23">
        <v>108.03350000000002</v>
      </c>
      <c r="AG14" s="23">
        <v>302.95</v>
      </c>
      <c r="AH14" s="23">
        <v>259.74</v>
      </c>
      <c r="AI14" s="23">
        <v>131.11425</v>
      </c>
      <c r="AJ14" s="23">
        <v>538.61500000000001</v>
      </c>
      <c r="AK14" s="23">
        <v>-350.35051000000067</v>
      </c>
      <c r="AL14" s="23">
        <v>-280.28551000000067</v>
      </c>
      <c r="AM14" s="23">
        <v>-165.28551000000067</v>
      </c>
      <c r="AN14" s="23">
        <v>38.274600384569851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732</v>
      </c>
      <c r="AD15" s="23">
        <v>927.79776000000015</v>
      </c>
      <c r="AE15" s="23">
        <v>511</v>
      </c>
      <c r="AF15" s="23">
        <v>108.03350000000002</v>
      </c>
      <c r="AG15" s="23">
        <v>302.95</v>
      </c>
      <c r="AH15" s="23">
        <v>259.74</v>
      </c>
      <c r="AI15" s="23">
        <v>134.82470833333332</v>
      </c>
      <c r="AJ15" s="23">
        <v>637.60583333333329</v>
      </c>
      <c r="AK15" s="23">
        <v>-279.8518016666676</v>
      </c>
      <c r="AL15" s="23">
        <v>-246.29096833333426</v>
      </c>
      <c r="AM15" s="23">
        <v>-136.29096833333426</v>
      </c>
      <c r="AN15" s="23">
        <v>67.269142051236258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732</v>
      </c>
      <c r="AD16" s="23">
        <v>927.79776000000015</v>
      </c>
      <c r="AE16" s="23">
        <v>511</v>
      </c>
      <c r="AF16" s="23">
        <v>108.03350000000002</v>
      </c>
      <c r="AG16" s="23">
        <v>302.95</v>
      </c>
      <c r="AH16" s="23">
        <v>230.85000000000002</v>
      </c>
      <c r="AI16" s="23">
        <v>138.68233333333333</v>
      </c>
      <c r="AJ16" s="23">
        <v>733.65333333333342</v>
      </c>
      <c r="AK16" s="23">
        <v>-177.66692666666677</v>
      </c>
      <c r="AL16" s="23">
        <v>-177.66692666666677</v>
      </c>
      <c r="AM16" s="23">
        <v>-72.666926666666768</v>
      </c>
      <c r="AN16" s="23">
        <v>130.89318371790375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732</v>
      </c>
      <c r="AD17" s="23">
        <v>927.79776000000015</v>
      </c>
      <c r="AE17" s="23">
        <v>511</v>
      </c>
      <c r="AF17" s="23">
        <v>108.03350000000002</v>
      </c>
      <c r="AG17" s="23">
        <v>302.95</v>
      </c>
      <c r="AH17" s="23">
        <v>255.86</v>
      </c>
      <c r="AI17" s="23">
        <v>144.21800000000002</v>
      </c>
      <c r="AJ17" s="23">
        <v>796.13999999999987</v>
      </c>
      <c r="AK17" s="23">
        <v>-97.499260000000049</v>
      </c>
      <c r="AL17" s="23">
        <v>-97.499260000000049</v>
      </c>
      <c r="AM17" s="23">
        <v>2.5007399999999507</v>
      </c>
      <c r="AN17" s="23">
        <v>206.06085038457047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732</v>
      </c>
      <c r="AD18" s="23">
        <v>927.79776000000015</v>
      </c>
      <c r="AE18" s="23">
        <v>511</v>
      </c>
      <c r="AF18" s="23">
        <v>108.03350000000002</v>
      </c>
      <c r="AG18" s="23">
        <v>302.95</v>
      </c>
      <c r="AH18" s="23">
        <v>282.08999999999997</v>
      </c>
      <c r="AI18" s="23">
        <v>149.7536666666667</v>
      </c>
      <c r="AJ18" s="23">
        <v>858.62666666666678</v>
      </c>
      <c r="AK18" s="23">
        <v>-18.55159333333313</v>
      </c>
      <c r="AL18" s="23">
        <v>-18.55159333333313</v>
      </c>
      <c r="AM18" s="23">
        <v>81.44840666666687</v>
      </c>
      <c r="AN18" s="23">
        <v>285.00851705123739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732</v>
      </c>
      <c r="AD19" s="23">
        <v>927.79776000000015</v>
      </c>
      <c r="AE19" s="23">
        <v>511</v>
      </c>
      <c r="AF19" s="23">
        <v>108.03350000000002</v>
      </c>
      <c r="AG19" s="23">
        <v>302.95</v>
      </c>
      <c r="AH19" s="23">
        <v>309.64999999999998</v>
      </c>
      <c r="AI19" s="23">
        <v>155.28933333333336</v>
      </c>
      <c r="AJ19" s="23">
        <v>921.11333333333346</v>
      </c>
      <c r="AK19" s="23">
        <v>59.066073333333406</v>
      </c>
      <c r="AL19" s="23">
        <v>59.066073333333406</v>
      </c>
      <c r="AM19" s="23">
        <v>159.06607333333341</v>
      </c>
      <c r="AN19" s="23">
        <v>362.62618371790393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732</v>
      </c>
      <c r="AD20" s="23">
        <v>927.79776000000015</v>
      </c>
      <c r="AE20" s="23">
        <v>511</v>
      </c>
      <c r="AF20" s="23">
        <v>108.03350000000002</v>
      </c>
      <c r="AG20" s="23">
        <v>302.95</v>
      </c>
      <c r="AH20" s="23">
        <v>338.16999999999996</v>
      </c>
      <c r="AI20" s="23">
        <v>160.82500000000002</v>
      </c>
      <c r="AJ20" s="23">
        <v>983.60000000000014</v>
      </c>
      <c r="AK20" s="23">
        <v>135.72373999999991</v>
      </c>
      <c r="AL20" s="23">
        <v>135.72373999999991</v>
      </c>
      <c r="AM20" s="23">
        <v>235.72373999999991</v>
      </c>
      <c r="AN20" s="23">
        <v>439.28385038457043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732</v>
      </c>
      <c r="AD21" s="23">
        <v>927.79776000000015</v>
      </c>
      <c r="AE21" s="23">
        <v>511</v>
      </c>
      <c r="AF21" s="23">
        <v>108.03350000000002</v>
      </c>
      <c r="AG21" s="23">
        <v>302.95</v>
      </c>
      <c r="AH21" s="23">
        <v>365.5</v>
      </c>
      <c r="AI21" s="23">
        <v>166.3606666666667</v>
      </c>
      <c r="AJ21" s="23">
        <v>1046.0866666666666</v>
      </c>
      <c r="AK21" s="23">
        <v>213.57140666666646</v>
      </c>
      <c r="AL21" s="23">
        <v>213.57140666666646</v>
      </c>
      <c r="AM21" s="23">
        <v>313.57140666666646</v>
      </c>
      <c r="AN21" s="23">
        <v>517.13151705123698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732</v>
      </c>
      <c r="AD22" s="23">
        <v>927.79776000000015</v>
      </c>
      <c r="AE22" s="23">
        <v>511</v>
      </c>
      <c r="AF22" s="23">
        <v>108.03350000000002</v>
      </c>
      <c r="AG22" s="23">
        <v>302.95</v>
      </c>
      <c r="AH22" s="23">
        <v>393.87</v>
      </c>
      <c r="AI22" s="23">
        <v>171.89633333333336</v>
      </c>
      <c r="AJ22" s="23">
        <v>1108.5733333333333</v>
      </c>
      <c r="AK22" s="23">
        <v>290.37907333333305</v>
      </c>
      <c r="AL22" s="23">
        <v>290.37907333333305</v>
      </c>
      <c r="AM22" s="23">
        <v>390.37907333333305</v>
      </c>
      <c r="AN22" s="23">
        <v>593.93918371790357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732</v>
      </c>
      <c r="AD23" s="23">
        <v>927.79776000000015</v>
      </c>
      <c r="AE23" s="23">
        <v>511</v>
      </c>
      <c r="AF23" s="23">
        <v>108.03350000000002</v>
      </c>
      <c r="AG23" s="23">
        <v>302.95</v>
      </c>
      <c r="AH23" s="23">
        <v>423.28999999999996</v>
      </c>
      <c r="AI23" s="23">
        <v>177.43200000000002</v>
      </c>
      <c r="AJ23" s="23">
        <v>1171.06</v>
      </c>
      <c r="AK23" s="23">
        <v>366.13673999999946</v>
      </c>
      <c r="AL23" s="23">
        <v>366.13673999999946</v>
      </c>
      <c r="AM23" s="23">
        <v>466.13673999999946</v>
      </c>
      <c r="AN23" s="23">
        <v>669.69685038456998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732</v>
      </c>
      <c r="AD24" s="23">
        <v>927.79776000000015</v>
      </c>
      <c r="AE24" s="23">
        <v>511</v>
      </c>
      <c r="AF24" s="23">
        <v>108.03350000000002</v>
      </c>
      <c r="AG24" s="23">
        <v>302.95</v>
      </c>
      <c r="AH24" s="23">
        <v>453.76</v>
      </c>
      <c r="AI24" s="23">
        <v>182.96766666666667</v>
      </c>
      <c r="AJ24" s="23">
        <v>1233.5466666666666</v>
      </c>
      <c r="AK24" s="23">
        <v>440.8444066666666</v>
      </c>
      <c r="AL24" s="23">
        <v>440.8444066666666</v>
      </c>
      <c r="AM24" s="23">
        <v>540.8444066666666</v>
      </c>
      <c r="AN24" s="23">
        <v>744.40451705123712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732</v>
      </c>
      <c r="AD25" s="23">
        <v>927.79776000000015</v>
      </c>
      <c r="AE25" s="23">
        <v>511</v>
      </c>
      <c r="AF25" s="23">
        <v>108.03350000000002</v>
      </c>
      <c r="AG25" s="23">
        <v>302.95</v>
      </c>
      <c r="AH25" s="23">
        <v>481.08</v>
      </c>
      <c r="AI25" s="23">
        <v>188.50333333333336</v>
      </c>
      <c r="AJ25" s="23">
        <v>1296.0333333333333</v>
      </c>
      <c r="AK25" s="23">
        <v>518.70207333333337</v>
      </c>
      <c r="AL25" s="23">
        <v>518.70207333333337</v>
      </c>
      <c r="AM25" s="23">
        <v>618.70207333333337</v>
      </c>
      <c r="AN25" s="23">
        <v>822.26218371790389</v>
      </c>
    </row>
    <row r="26" spans="1:40" ht="20.25" x14ac:dyDescent="0.3">
      <c r="A26" s="7" t="s">
        <v>64</v>
      </c>
      <c r="B26" s="6">
        <f>V57</f>
        <v>4026.9000000000005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732</v>
      </c>
      <c r="AD26" s="23">
        <v>927.79776000000015</v>
      </c>
      <c r="AE26" s="23">
        <v>511</v>
      </c>
      <c r="AF26" s="23">
        <v>108.03350000000002</v>
      </c>
      <c r="AG26" s="23">
        <v>302.95</v>
      </c>
      <c r="AH26" s="23">
        <v>497.65</v>
      </c>
      <c r="AI26" s="23">
        <v>194.03900000000002</v>
      </c>
      <c r="AJ26" s="23">
        <v>1358.52</v>
      </c>
      <c r="AK26" s="23">
        <v>607.30973999999969</v>
      </c>
      <c r="AL26" s="23">
        <v>607.30973999999969</v>
      </c>
      <c r="AM26" s="23">
        <v>707.30973999999969</v>
      </c>
      <c r="AN26" s="23">
        <v>910.86985038457021</v>
      </c>
    </row>
    <row r="27" spans="1:40" ht="20.25" x14ac:dyDescent="0.3">
      <c r="A27" s="7" t="s">
        <v>62</v>
      </c>
      <c r="B27" s="6">
        <f>B26*12</f>
        <v>48322.8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732</v>
      </c>
      <c r="AD27" s="23">
        <v>927.79776000000015</v>
      </c>
      <c r="AE27" s="23">
        <v>511</v>
      </c>
      <c r="AF27" s="23">
        <v>108.03350000000002</v>
      </c>
      <c r="AG27" s="23">
        <v>302.95</v>
      </c>
      <c r="AH27" s="23">
        <v>514.22</v>
      </c>
      <c r="AI27" s="23">
        <v>199.57466666666667</v>
      </c>
      <c r="AJ27" s="23">
        <v>1421.0066666666667</v>
      </c>
      <c r="AK27" s="23">
        <v>695.91740666666647</v>
      </c>
      <c r="AL27" s="23">
        <v>695.91740666666647</v>
      </c>
      <c r="AM27" s="23">
        <v>795.91740666666647</v>
      </c>
      <c r="AN27" s="23">
        <v>999.47751705123699</v>
      </c>
    </row>
    <row r="28" spans="1:40" ht="20.25" x14ac:dyDescent="0.3">
      <c r="A28" s="7" t="s">
        <v>66</v>
      </c>
      <c r="B28" s="6">
        <f>B27/2080</f>
        <v>23.232115384615387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732</v>
      </c>
      <c r="AD28" s="23">
        <v>927.79776000000015</v>
      </c>
      <c r="AE28" s="23">
        <v>511</v>
      </c>
      <c r="AF28" s="23">
        <v>108.03350000000002</v>
      </c>
      <c r="AG28" s="23">
        <v>302.95</v>
      </c>
      <c r="AH28" s="23">
        <v>550.38</v>
      </c>
      <c r="AI28" s="23">
        <v>205.11033333333336</v>
      </c>
      <c r="AJ28" s="23">
        <v>1483.4933333333331</v>
      </c>
      <c r="AK28" s="23">
        <v>764.93507333333309</v>
      </c>
      <c r="AL28" s="23">
        <v>764.93507333333309</v>
      </c>
      <c r="AM28" s="23">
        <v>864.93507333333309</v>
      </c>
      <c r="AN28" s="23">
        <v>1068.4951837179037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732</v>
      </c>
      <c r="AD29" s="23">
        <v>927.79776000000015</v>
      </c>
      <c r="AE29" s="23">
        <v>511</v>
      </c>
      <c r="AF29" s="23">
        <v>108.03350000000002</v>
      </c>
      <c r="AG29" s="23">
        <v>302.95</v>
      </c>
      <c r="AH29" s="23">
        <v>550.38</v>
      </c>
      <c r="AI29" s="23">
        <v>210.64600000000002</v>
      </c>
      <c r="AJ29" s="23">
        <v>1545.98</v>
      </c>
      <c r="AK29" s="23">
        <v>870.11273999999958</v>
      </c>
      <c r="AL29" s="23">
        <v>870.11273999999958</v>
      </c>
      <c r="AM29" s="23">
        <v>970.11273999999958</v>
      </c>
      <c r="AN29" s="23">
        <v>1173.6728503845702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732</v>
      </c>
      <c r="AD30" s="23">
        <v>927.79776000000015</v>
      </c>
      <c r="AE30" s="23">
        <v>511</v>
      </c>
      <c r="AF30" s="23">
        <v>108.03350000000002</v>
      </c>
      <c r="AG30" s="23">
        <v>302.95</v>
      </c>
      <c r="AH30" s="23">
        <v>550.38</v>
      </c>
      <c r="AI30" s="23">
        <v>215.81083333333336</v>
      </c>
      <c r="AJ30" s="23">
        <v>1615.8833333333334</v>
      </c>
      <c r="AK30" s="23">
        <v>968.24457333333339</v>
      </c>
      <c r="AL30" s="23">
        <v>968.24457333333339</v>
      </c>
      <c r="AM30" s="23">
        <v>1068.2445733333334</v>
      </c>
      <c r="AN30" s="23">
        <v>1271.804683717904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732</v>
      </c>
      <c r="AD31" s="23">
        <v>927.79776000000015</v>
      </c>
      <c r="AE31" s="23">
        <v>511</v>
      </c>
      <c r="AF31" s="23">
        <v>108.03350000000002</v>
      </c>
      <c r="AG31" s="23">
        <v>302.95</v>
      </c>
      <c r="AH31" s="23">
        <v>550.38</v>
      </c>
      <c r="AI31" s="23">
        <v>220.71483333333336</v>
      </c>
      <c r="AJ31" s="23">
        <v>1695.7033333333334</v>
      </c>
      <c r="AK31" s="23">
        <v>1061.4205733333333</v>
      </c>
      <c r="AL31" s="23">
        <v>1061.4205733333333</v>
      </c>
      <c r="AM31" s="23">
        <v>1161.4205733333333</v>
      </c>
      <c r="AN31" s="23">
        <v>1364.980683717904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732</v>
      </c>
      <c r="AD32" s="23">
        <v>927.79776000000015</v>
      </c>
      <c r="AE32" s="23">
        <v>511</v>
      </c>
      <c r="AF32" s="23">
        <v>108.03350000000002</v>
      </c>
      <c r="AG32" s="23">
        <v>302.95</v>
      </c>
      <c r="AH32" s="23">
        <v>550.38</v>
      </c>
      <c r="AI32" s="23">
        <v>224.97366666666667</v>
      </c>
      <c r="AJ32" s="23">
        <v>1783.8566666666666</v>
      </c>
      <c r="AK32" s="23">
        <v>1142.3384066666663</v>
      </c>
      <c r="AL32" s="23">
        <v>1142.3384066666663</v>
      </c>
      <c r="AM32" s="23">
        <v>1242.3384066666663</v>
      </c>
      <c r="AN32" s="23">
        <v>1445.8985170512369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732</v>
      </c>
      <c r="AD33" s="23">
        <v>927.79776000000015</v>
      </c>
      <c r="AE33" s="23">
        <v>511</v>
      </c>
      <c r="AF33" s="23">
        <v>108.03350000000002</v>
      </c>
      <c r="AG33" s="23">
        <v>302.95</v>
      </c>
      <c r="AH33" s="23">
        <v>550.38</v>
      </c>
      <c r="AI33" s="23">
        <v>228.81633333333335</v>
      </c>
      <c r="AJ33" s="23">
        <v>1880.3433333333332</v>
      </c>
      <c r="AK33" s="23">
        <v>1215.3490733333333</v>
      </c>
      <c r="AL33" s="23">
        <v>1215.3490733333333</v>
      </c>
      <c r="AM33" s="23">
        <v>1315.3490733333333</v>
      </c>
      <c r="AN33" s="23">
        <v>1518.9091837179039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732</v>
      </c>
      <c r="AD34" s="23">
        <v>927.79776000000015</v>
      </c>
      <c r="AE34" s="23">
        <v>511</v>
      </c>
      <c r="AF34" s="23">
        <v>108.03350000000002</v>
      </c>
      <c r="AG34" s="23">
        <v>302.95</v>
      </c>
      <c r="AH34" s="23">
        <v>550.38</v>
      </c>
      <c r="AI34" s="23">
        <v>232.6585</v>
      </c>
      <c r="AJ34" s="23">
        <v>1976.83</v>
      </c>
      <c r="AK34" s="23">
        <v>1288.3502399999998</v>
      </c>
      <c r="AL34" s="23">
        <v>1288.3502399999998</v>
      </c>
      <c r="AM34" s="23">
        <v>1388.3502399999998</v>
      </c>
      <c r="AN34" s="23">
        <v>1591.9103503845704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732</v>
      </c>
      <c r="AD35" s="23">
        <v>927.79776000000015</v>
      </c>
      <c r="AE35" s="23">
        <v>511</v>
      </c>
      <c r="AF35" s="23">
        <v>108.03350000000002</v>
      </c>
      <c r="AG35" s="23">
        <v>302.95</v>
      </c>
      <c r="AH35" s="23">
        <v>550.38</v>
      </c>
      <c r="AI35" s="23">
        <v>236.50066666666669</v>
      </c>
      <c r="AJ35" s="23">
        <v>2073.3166666666666</v>
      </c>
      <c r="AK35" s="23">
        <v>1361.3514066666662</v>
      </c>
      <c r="AL35" s="23">
        <v>1361.3514066666662</v>
      </c>
      <c r="AM35" s="23">
        <v>1461.3514066666662</v>
      </c>
      <c r="AN35" s="23">
        <v>1664.9115170512368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732</v>
      </c>
      <c r="AD36" s="23">
        <v>927.79776000000015</v>
      </c>
      <c r="AE36" s="23">
        <v>511</v>
      </c>
      <c r="AF36" s="23">
        <v>108.03350000000002</v>
      </c>
      <c r="AG36" s="23">
        <v>302.95</v>
      </c>
      <c r="AH36" s="23">
        <v>550.38</v>
      </c>
      <c r="AI36" s="23">
        <v>240.34333333333336</v>
      </c>
      <c r="AJ36" s="23">
        <v>2169.8033333333333</v>
      </c>
      <c r="AK36" s="23">
        <v>1434.3620733333332</v>
      </c>
      <c r="AL36" s="23">
        <v>1434.3620733333332</v>
      </c>
      <c r="AM36" s="23">
        <v>1534.3620733333332</v>
      </c>
      <c r="AN36" s="23">
        <v>1737.9221837179039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732</v>
      </c>
      <c r="AD37" s="23">
        <v>927.79776000000015</v>
      </c>
      <c r="AE37" s="23">
        <v>511</v>
      </c>
      <c r="AF37" s="23">
        <v>108.03350000000002</v>
      </c>
      <c r="AG37" s="23">
        <v>302.95</v>
      </c>
      <c r="AH37" s="23">
        <v>550.38</v>
      </c>
      <c r="AI37" s="23">
        <v>244.18550000000002</v>
      </c>
      <c r="AJ37" s="23">
        <v>2266.29</v>
      </c>
      <c r="AK37" s="23">
        <v>1507.3632399999997</v>
      </c>
      <c r="AL37" s="23">
        <v>1507.3632399999997</v>
      </c>
      <c r="AM37" s="23">
        <v>1607.3632399999997</v>
      </c>
      <c r="AN37" s="23">
        <v>1810.9233503845703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732</v>
      </c>
      <c r="AD38" s="23">
        <v>927.79776000000015</v>
      </c>
      <c r="AE38" s="23">
        <v>511</v>
      </c>
      <c r="AF38" s="23">
        <v>108.03350000000002</v>
      </c>
      <c r="AG38" s="23">
        <v>302.95</v>
      </c>
      <c r="AH38" s="23">
        <v>550.38</v>
      </c>
      <c r="AI38" s="23">
        <v>248.02766666666668</v>
      </c>
      <c r="AJ38" s="23">
        <v>2362.7766666666666</v>
      </c>
      <c r="AK38" s="23">
        <v>1580.3644066666661</v>
      </c>
      <c r="AL38" s="23">
        <v>1580.3644066666661</v>
      </c>
      <c r="AM38" s="23">
        <v>1680.3644066666661</v>
      </c>
      <c r="AN38" s="23">
        <v>1883.9245170512368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732</v>
      </c>
      <c r="AD39" s="23">
        <v>927.79776000000015</v>
      </c>
      <c r="AE39" s="23">
        <v>511</v>
      </c>
      <c r="AF39" s="23">
        <v>108.03350000000002</v>
      </c>
      <c r="AG39" s="23">
        <v>302.95</v>
      </c>
      <c r="AH39" s="23">
        <v>550.38</v>
      </c>
      <c r="AI39" s="23">
        <v>251.87033333333335</v>
      </c>
      <c r="AJ39" s="23">
        <v>2459.2633333333333</v>
      </c>
      <c r="AK39" s="23">
        <v>1653.3750733333331</v>
      </c>
      <c r="AL39" s="23">
        <v>1653.3750733333331</v>
      </c>
      <c r="AM39" s="23">
        <v>1753.3750733333331</v>
      </c>
      <c r="AN39" s="23">
        <v>1956.9351837179038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732</v>
      </c>
      <c r="X48" s="23">
        <v>927.79776000000015</v>
      </c>
      <c r="Y48" s="23">
        <v>511</v>
      </c>
      <c r="Z48" s="23">
        <v>108.03350000000002</v>
      </c>
      <c r="AA48" s="23">
        <v>302.95</v>
      </c>
      <c r="AB48" s="23">
        <v>309.64999999999998</v>
      </c>
      <c r="AC48" s="23">
        <v>155.28933333333336</v>
      </c>
      <c r="AD48" s="23">
        <v>921.11333333333346</v>
      </c>
      <c r="AE48" s="23">
        <v>59.066073333333406</v>
      </c>
      <c r="AF48" s="26"/>
      <c r="AG48" s="26"/>
      <c r="AH48" s="26"/>
    </row>
    <row r="49" spans="21:34" ht="17.25" x14ac:dyDescent="0.3">
      <c r="U49" s="26" t="s">
        <v>498</v>
      </c>
      <c r="V49" s="23">
        <f>$AB$48</f>
        <v>309.64999999999998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499</v>
      </c>
      <c r="V50" s="23">
        <f>$X$48</f>
        <v>927.79776000000015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500</v>
      </c>
      <c r="V51" s="23">
        <f>$AC$48</f>
        <v>155.28933333333336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501</v>
      </c>
      <c r="V52" s="23">
        <f>$AE$48</f>
        <v>59.066073333333406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502</v>
      </c>
      <c r="V54" s="23">
        <f>$W$48</f>
        <v>732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104</v>
      </c>
      <c r="V55" s="23">
        <f>$AD$48</f>
        <v>921.11333333333346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4026.9000000000005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375" customWidth="1"/>
    <col min="24" max="24" width="12.25" customWidth="1"/>
    <col min="25" max="25" width="11.625" customWidth="1"/>
    <col min="26" max="26" width="10.125" customWidth="1"/>
    <col min="29" max="29" width="11.875" customWidth="1"/>
    <col min="30" max="30" width="13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875" customWidth="1"/>
    <col min="38" max="39" width="15.75" customWidth="1"/>
    <col min="40" max="40" width="16.375" customWidth="1"/>
  </cols>
  <sheetData>
    <row r="1" spans="1:40" s="50" customFormat="1" ht="129.75" customHeight="1" x14ac:dyDescent="0.45">
      <c r="A1" s="78" t="s">
        <v>794</v>
      </c>
      <c r="B1" s="77"/>
      <c r="C1" s="77"/>
      <c r="D1" s="77"/>
      <c r="U1" s="4"/>
      <c r="V1" s="4" t="s">
        <v>38</v>
      </c>
      <c r="W1" s="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51.580000000000013</v>
      </c>
      <c r="AI4" s="23">
        <v>89.375250000000008</v>
      </c>
      <c r="AJ4" s="23">
        <v>109.39500000000001</v>
      </c>
      <c r="AK4" s="23">
        <v>501.10327083333345</v>
      </c>
      <c r="AL4" s="23">
        <v>936.20827083333347</v>
      </c>
      <c r="AM4" s="23">
        <v>936.20827083333347</v>
      </c>
      <c r="AN4" s="23">
        <v>1036.2082708333335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658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72.100000000000023</v>
      </c>
      <c r="AI5" s="23">
        <v>95.42225000000002</v>
      </c>
      <c r="AJ5" s="23">
        <v>122.65500000000002</v>
      </c>
      <c r="AK5" s="23">
        <v>405.9692500000001</v>
      </c>
      <c r="AL5" s="23">
        <v>804.57008333333351</v>
      </c>
      <c r="AM5" s="23">
        <v>804.57008333333351</v>
      </c>
      <c r="AN5" s="23">
        <v>904.57008333333351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94.72</v>
      </c>
      <c r="AI6" s="23">
        <v>89.475500000000011</v>
      </c>
      <c r="AJ6" s="23">
        <v>189.79</v>
      </c>
      <c r="AK6" s="23">
        <v>309.72605021796221</v>
      </c>
      <c r="AL6" s="23">
        <v>671.82271688462879</v>
      </c>
      <c r="AM6" s="23">
        <v>704.84329688462878</v>
      </c>
      <c r="AN6" s="23">
        <v>908.40340726919931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166</v>
      </c>
      <c r="AA7" s="64">
        <v>0</v>
      </c>
      <c r="AB7" s="64">
        <v>203.56011038457052</v>
      </c>
      <c r="AC7" s="23">
        <v>658</v>
      </c>
      <c r="AD7" s="23">
        <v>116.91</v>
      </c>
      <c r="AE7" s="23">
        <v>345</v>
      </c>
      <c r="AF7" s="23">
        <v>3.500000000016712E-3</v>
      </c>
      <c r="AG7" s="23">
        <v>302.95</v>
      </c>
      <c r="AH7" s="23">
        <v>120.18</v>
      </c>
      <c r="AI7" s="23">
        <v>95.120083333333341</v>
      </c>
      <c r="AJ7" s="23">
        <v>212.09833333333333</v>
      </c>
      <c r="AK7" s="23">
        <v>264.23808333333341</v>
      </c>
      <c r="AL7" s="23">
        <v>589.83058333333338</v>
      </c>
      <c r="AM7" s="23">
        <v>624.90358333333336</v>
      </c>
      <c r="AN7" s="23">
        <v>828.46369371790388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103</v>
      </c>
      <c r="AA8" s="64">
        <v>0</v>
      </c>
      <c r="AB8" s="64">
        <v>203.56011038457052</v>
      </c>
      <c r="AC8" s="23">
        <v>658</v>
      </c>
      <c r="AD8" s="23">
        <v>148.51900000000001</v>
      </c>
      <c r="AE8" s="23">
        <v>408</v>
      </c>
      <c r="AF8" s="23">
        <v>3.500000000016712E-3</v>
      </c>
      <c r="AG8" s="23">
        <v>302.95</v>
      </c>
      <c r="AH8" s="23">
        <v>144.57</v>
      </c>
      <c r="AI8" s="23">
        <v>99.46875</v>
      </c>
      <c r="AJ8" s="23">
        <v>235.32499999999999</v>
      </c>
      <c r="AK8" s="23">
        <v>227.86374999999975</v>
      </c>
      <c r="AL8" s="23">
        <v>516.9529166666664</v>
      </c>
      <c r="AM8" s="23">
        <v>560.02342666666641</v>
      </c>
      <c r="AN8" s="23">
        <v>763.58353705123693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658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170.85000000000002</v>
      </c>
      <c r="AI9" s="23">
        <v>101.81741666666667</v>
      </c>
      <c r="AJ9" s="23">
        <v>258.55166666666668</v>
      </c>
      <c r="AK9" s="23">
        <v>115.93291666666664</v>
      </c>
      <c r="AL9" s="23">
        <v>368.51791666666668</v>
      </c>
      <c r="AM9" s="23">
        <v>413.49795666666671</v>
      </c>
      <c r="AN9" s="23">
        <v>617.05806705123723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658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199.02</v>
      </c>
      <c r="AI10" s="23">
        <v>109.31608333333334</v>
      </c>
      <c r="AJ10" s="23">
        <v>281.77833333333336</v>
      </c>
      <c r="AK10" s="23">
        <v>218.11358333333328</v>
      </c>
      <c r="AL10" s="23">
        <v>434.1944166666666</v>
      </c>
      <c r="AM10" s="23">
        <v>480.84150666666659</v>
      </c>
      <c r="AN10" s="23">
        <v>684.40161705123705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658</v>
      </c>
      <c r="AD11" s="23">
        <v>951.64740000000006</v>
      </c>
      <c r="AE11" s="23">
        <v>511</v>
      </c>
      <c r="AF11" s="23">
        <v>15.155000000000015</v>
      </c>
      <c r="AG11" s="23">
        <v>302.95</v>
      </c>
      <c r="AH11" s="23">
        <v>226.79000000000002</v>
      </c>
      <c r="AI11" s="23">
        <v>116.81475</v>
      </c>
      <c r="AJ11" s="23">
        <v>305.00500000000005</v>
      </c>
      <c r="AK11" s="23">
        <v>-446.06214999999975</v>
      </c>
      <c r="AL11" s="23">
        <v>-266.48548333333304</v>
      </c>
      <c r="AM11" s="23">
        <v>-136.48548333333304</v>
      </c>
      <c r="AN11" s="23">
        <v>67.074627051237485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658</v>
      </c>
      <c r="AD12" s="23">
        <v>951.64740000000006</v>
      </c>
      <c r="AE12" s="23">
        <v>511</v>
      </c>
      <c r="AF12" s="23">
        <v>15.155000000000015</v>
      </c>
      <c r="AG12" s="23">
        <v>302.95</v>
      </c>
      <c r="AH12" s="23">
        <v>253.58</v>
      </c>
      <c r="AI12" s="23">
        <v>123.67245833333334</v>
      </c>
      <c r="AJ12" s="23">
        <v>341.05083333333334</v>
      </c>
      <c r="AK12" s="23">
        <v>-342.55569166666646</v>
      </c>
      <c r="AL12" s="23">
        <v>-199.48319166666647</v>
      </c>
      <c r="AM12" s="23">
        <v>-74.483191666666471</v>
      </c>
      <c r="AN12" s="23">
        <v>129.07691871790405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658</v>
      </c>
      <c r="AD13" s="23">
        <v>951.64740000000006</v>
      </c>
      <c r="AE13" s="23">
        <v>511</v>
      </c>
      <c r="AF13" s="23">
        <v>15.155000000000015</v>
      </c>
      <c r="AG13" s="23">
        <v>302.95</v>
      </c>
      <c r="AH13" s="23">
        <v>253.58</v>
      </c>
      <c r="AI13" s="23">
        <v>127.40379166666669</v>
      </c>
      <c r="AJ13" s="23">
        <v>439.62416666666661</v>
      </c>
      <c r="AK13" s="23">
        <v>-271.66035833333262</v>
      </c>
      <c r="AL13" s="23">
        <v>-165.09119166666596</v>
      </c>
      <c r="AM13" s="23">
        <v>-45.091191666665964</v>
      </c>
      <c r="AN13" s="23">
        <v>158.46891871790456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658</v>
      </c>
      <c r="AD14" s="23">
        <v>951.64740000000006</v>
      </c>
      <c r="AE14" s="23">
        <v>511</v>
      </c>
      <c r="AF14" s="23">
        <v>108.03350000000002</v>
      </c>
      <c r="AG14" s="23">
        <v>302.95</v>
      </c>
      <c r="AH14" s="23">
        <v>253.58</v>
      </c>
      <c r="AI14" s="23">
        <v>131.11425</v>
      </c>
      <c r="AJ14" s="23">
        <v>538.61500000000001</v>
      </c>
      <c r="AK14" s="23">
        <v>-294.04014999999981</v>
      </c>
      <c r="AL14" s="23">
        <v>-223.97514999999981</v>
      </c>
      <c r="AM14" s="23">
        <v>-108.97514999999981</v>
      </c>
      <c r="AN14" s="23">
        <v>94.584960384570707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658</v>
      </c>
      <c r="AD15" s="23">
        <v>951.64740000000006</v>
      </c>
      <c r="AE15" s="23">
        <v>511</v>
      </c>
      <c r="AF15" s="23">
        <v>108.03350000000002</v>
      </c>
      <c r="AG15" s="23">
        <v>302.95</v>
      </c>
      <c r="AH15" s="23">
        <v>253.58</v>
      </c>
      <c r="AI15" s="23">
        <v>134.82470833333332</v>
      </c>
      <c r="AJ15" s="23">
        <v>637.60583333333329</v>
      </c>
      <c r="AK15" s="23">
        <v>-223.54144166666629</v>
      </c>
      <c r="AL15" s="23">
        <v>-189.98060833333295</v>
      </c>
      <c r="AM15" s="23">
        <v>-79.980608333332952</v>
      </c>
      <c r="AN15" s="23">
        <v>123.57950205123757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658</v>
      </c>
      <c r="AD16" s="23">
        <v>951.64740000000006</v>
      </c>
      <c r="AE16" s="23">
        <v>511</v>
      </c>
      <c r="AF16" s="23">
        <v>108.03350000000002</v>
      </c>
      <c r="AG16" s="23">
        <v>302.95</v>
      </c>
      <c r="AH16" s="23">
        <v>229.43000000000006</v>
      </c>
      <c r="AI16" s="23">
        <v>138.68233333333333</v>
      </c>
      <c r="AJ16" s="23">
        <v>733.65333333333342</v>
      </c>
      <c r="AK16" s="23">
        <v>-126.09656666666615</v>
      </c>
      <c r="AL16" s="23">
        <v>-126.09656666666615</v>
      </c>
      <c r="AM16" s="23">
        <v>-21.096566666666149</v>
      </c>
      <c r="AN16" s="23">
        <v>182.46354371790437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658</v>
      </c>
      <c r="AD17" s="23">
        <v>951.64740000000006</v>
      </c>
      <c r="AE17" s="23">
        <v>511</v>
      </c>
      <c r="AF17" s="23">
        <v>108.03350000000002</v>
      </c>
      <c r="AG17" s="23">
        <v>302.95</v>
      </c>
      <c r="AH17" s="23">
        <v>254.44000000000005</v>
      </c>
      <c r="AI17" s="23">
        <v>144.21800000000002</v>
      </c>
      <c r="AJ17" s="23">
        <v>796.13999999999987</v>
      </c>
      <c r="AK17" s="23">
        <v>-45.92889999999943</v>
      </c>
      <c r="AL17" s="23">
        <v>-45.92889999999943</v>
      </c>
      <c r="AM17" s="23">
        <v>54.07110000000057</v>
      </c>
      <c r="AN17" s="23">
        <v>257.63121038457109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658</v>
      </c>
      <c r="AD18" s="23">
        <v>951.64740000000006</v>
      </c>
      <c r="AE18" s="23">
        <v>511</v>
      </c>
      <c r="AF18" s="23">
        <v>108.03350000000002</v>
      </c>
      <c r="AG18" s="23">
        <v>302.95</v>
      </c>
      <c r="AH18" s="23">
        <v>280.70000000000005</v>
      </c>
      <c r="AI18" s="23">
        <v>149.7536666666667</v>
      </c>
      <c r="AJ18" s="23">
        <v>858.62666666666678</v>
      </c>
      <c r="AK18" s="23">
        <v>32.988766666667289</v>
      </c>
      <c r="AL18" s="23">
        <v>32.988766666667289</v>
      </c>
      <c r="AM18" s="23">
        <v>132.98876666666729</v>
      </c>
      <c r="AN18" s="23">
        <v>336.54887705123781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658</v>
      </c>
      <c r="AD19" s="23">
        <v>951.64740000000006</v>
      </c>
      <c r="AE19" s="23">
        <v>511</v>
      </c>
      <c r="AF19" s="23">
        <v>108.03350000000002</v>
      </c>
      <c r="AG19" s="23">
        <v>302.95</v>
      </c>
      <c r="AH19" s="23">
        <v>308.23</v>
      </c>
      <c r="AI19" s="23">
        <v>155.28933333333336</v>
      </c>
      <c r="AJ19" s="23">
        <v>921.11333333333346</v>
      </c>
      <c r="AK19" s="23">
        <v>110.63643333333403</v>
      </c>
      <c r="AL19" s="23">
        <v>110.63643333333403</v>
      </c>
      <c r="AM19" s="23">
        <v>210.63643333333403</v>
      </c>
      <c r="AN19" s="23">
        <v>414.19654371790455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658</v>
      </c>
      <c r="AD20" s="23">
        <v>951.64740000000006</v>
      </c>
      <c r="AE20" s="23">
        <v>511</v>
      </c>
      <c r="AF20" s="23">
        <v>108.03350000000002</v>
      </c>
      <c r="AG20" s="23">
        <v>302.95</v>
      </c>
      <c r="AH20" s="23">
        <v>336.75000000000006</v>
      </c>
      <c r="AI20" s="23">
        <v>160.82500000000002</v>
      </c>
      <c r="AJ20" s="23">
        <v>983.60000000000014</v>
      </c>
      <c r="AK20" s="23">
        <v>187.29410000000053</v>
      </c>
      <c r="AL20" s="23">
        <v>187.29410000000053</v>
      </c>
      <c r="AM20" s="23">
        <v>287.29410000000053</v>
      </c>
      <c r="AN20" s="23">
        <v>490.85421038457105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658</v>
      </c>
      <c r="AD21" s="23">
        <v>951.64740000000006</v>
      </c>
      <c r="AE21" s="23">
        <v>511</v>
      </c>
      <c r="AF21" s="23">
        <v>108.03350000000002</v>
      </c>
      <c r="AG21" s="23">
        <v>302.95</v>
      </c>
      <c r="AH21" s="23">
        <v>364.08000000000004</v>
      </c>
      <c r="AI21" s="23">
        <v>166.3606666666667</v>
      </c>
      <c r="AJ21" s="23">
        <v>1046.0866666666666</v>
      </c>
      <c r="AK21" s="23">
        <v>265.14176666666708</v>
      </c>
      <c r="AL21" s="23">
        <v>265.14176666666708</v>
      </c>
      <c r="AM21" s="23">
        <v>365.14176666666708</v>
      </c>
      <c r="AN21" s="23">
        <v>568.7018770512376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658</v>
      </c>
      <c r="AD22" s="23">
        <v>951.64740000000006</v>
      </c>
      <c r="AE22" s="23">
        <v>511</v>
      </c>
      <c r="AF22" s="23">
        <v>108.03350000000002</v>
      </c>
      <c r="AG22" s="23">
        <v>302.95</v>
      </c>
      <c r="AH22" s="23">
        <v>392.45000000000005</v>
      </c>
      <c r="AI22" s="23">
        <v>171.89633333333336</v>
      </c>
      <c r="AJ22" s="23">
        <v>1108.5733333333333</v>
      </c>
      <c r="AK22" s="23">
        <v>341.94943333333367</v>
      </c>
      <c r="AL22" s="23">
        <v>341.94943333333367</v>
      </c>
      <c r="AM22" s="23">
        <v>441.94943333333367</v>
      </c>
      <c r="AN22" s="23">
        <v>645.50954371790419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658</v>
      </c>
      <c r="AD23" s="23">
        <v>951.64740000000006</v>
      </c>
      <c r="AE23" s="23">
        <v>511</v>
      </c>
      <c r="AF23" s="23">
        <v>108.03350000000002</v>
      </c>
      <c r="AG23" s="23">
        <v>302.95</v>
      </c>
      <c r="AH23" s="23">
        <v>421.87000000000006</v>
      </c>
      <c r="AI23" s="23">
        <v>177.43200000000002</v>
      </c>
      <c r="AJ23" s="23">
        <v>1171.06</v>
      </c>
      <c r="AK23" s="23">
        <v>417.70710000000008</v>
      </c>
      <c r="AL23" s="23">
        <v>417.70710000000008</v>
      </c>
      <c r="AM23" s="23">
        <v>517.70710000000008</v>
      </c>
      <c r="AN23" s="23">
        <v>721.2672103845706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658</v>
      </c>
      <c r="AD24" s="23">
        <v>951.64740000000006</v>
      </c>
      <c r="AE24" s="23">
        <v>511</v>
      </c>
      <c r="AF24" s="23">
        <v>108.03350000000002</v>
      </c>
      <c r="AG24" s="23">
        <v>302.95</v>
      </c>
      <c r="AH24" s="23">
        <v>452.34000000000003</v>
      </c>
      <c r="AI24" s="23">
        <v>182.96766666666667</v>
      </c>
      <c r="AJ24" s="23">
        <v>1233.5466666666666</v>
      </c>
      <c r="AK24" s="23">
        <v>492.41476666666631</v>
      </c>
      <c r="AL24" s="23">
        <v>492.41476666666631</v>
      </c>
      <c r="AM24" s="23">
        <v>592.41476666666631</v>
      </c>
      <c r="AN24" s="23">
        <v>795.97487705123683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658</v>
      </c>
      <c r="AD25" s="23">
        <v>951.64740000000006</v>
      </c>
      <c r="AE25" s="23">
        <v>511</v>
      </c>
      <c r="AF25" s="23">
        <v>108.03350000000002</v>
      </c>
      <c r="AG25" s="23">
        <v>302.95</v>
      </c>
      <c r="AH25" s="23">
        <v>479.66000000000008</v>
      </c>
      <c r="AI25" s="23">
        <v>188.50333333333336</v>
      </c>
      <c r="AJ25" s="23">
        <v>1296.0333333333333</v>
      </c>
      <c r="AK25" s="23">
        <v>570.27243333333354</v>
      </c>
      <c r="AL25" s="23">
        <v>570.27243333333354</v>
      </c>
      <c r="AM25" s="23">
        <v>670.27243333333354</v>
      </c>
      <c r="AN25" s="23">
        <v>873.83254371790406</v>
      </c>
    </row>
    <row r="26" spans="1:40" ht="20.25" x14ac:dyDescent="0.3">
      <c r="A26" s="7" t="s">
        <v>64</v>
      </c>
      <c r="B26" s="6">
        <f>V57</f>
        <v>3853.7000000000007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658</v>
      </c>
      <c r="AD26" s="23">
        <v>951.64740000000006</v>
      </c>
      <c r="AE26" s="23">
        <v>511</v>
      </c>
      <c r="AF26" s="23">
        <v>108.03350000000002</v>
      </c>
      <c r="AG26" s="23">
        <v>302.95</v>
      </c>
      <c r="AH26" s="23">
        <v>496.23</v>
      </c>
      <c r="AI26" s="23">
        <v>194.03900000000002</v>
      </c>
      <c r="AJ26" s="23">
        <v>1358.52</v>
      </c>
      <c r="AK26" s="23">
        <v>658.88010000000031</v>
      </c>
      <c r="AL26" s="23">
        <v>658.88010000000031</v>
      </c>
      <c r="AM26" s="23">
        <v>758.88010000000031</v>
      </c>
      <c r="AN26" s="23">
        <v>962.44021038457083</v>
      </c>
    </row>
    <row r="27" spans="1:40" ht="20.25" x14ac:dyDescent="0.3">
      <c r="A27" s="7" t="s">
        <v>62</v>
      </c>
      <c r="B27" s="6">
        <f>B26*12</f>
        <v>46244.400000000009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658</v>
      </c>
      <c r="AD27" s="23">
        <v>951.64740000000006</v>
      </c>
      <c r="AE27" s="23">
        <v>511</v>
      </c>
      <c r="AF27" s="23">
        <v>108.03350000000002</v>
      </c>
      <c r="AG27" s="23">
        <v>302.95</v>
      </c>
      <c r="AH27" s="23">
        <v>512.80000000000007</v>
      </c>
      <c r="AI27" s="23">
        <v>199.57466666666667</v>
      </c>
      <c r="AJ27" s="23">
        <v>1421.0066666666667</v>
      </c>
      <c r="AK27" s="23">
        <v>747.48776666666663</v>
      </c>
      <c r="AL27" s="23">
        <v>747.48776666666663</v>
      </c>
      <c r="AM27" s="23">
        <v>847.48776666666663</v>
      </c>
      <c r="AN27" s="23">
        <v>1051.0478770512373</v>
      </c>
    </row>
    <row r="28" spans="1:40" ht="20.25" x14ac:dyDescent="0.3">
      <c r="A28" s="7" t="s">
        <v>66</v>
      </c>
      <c r="B28" s="6">
        <f>B27/2080</f>
        <v>22.23288461538462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658</v>
      </c>
      <c r="AD28" s="23">
        <v>951.64740000000006</v>
      </c>
      <c r="AE28" s="23">
        <v>511</v>
      </c>
      <c r="AF28" s="23">
        <v>108.03350000000002</v>
      </c>
      <c r="AG28" s="23">
        <v>302.95</v>
      </c>
      <c r="AH28" s="23">
        <v>537.32000000000005</v>
      </c>
      <c r="AI28" s="23">
        <v>205.11033333333336</v>
      </c>
      <c r="AJ28" s="23">
        <v>1483.4933333333331</v>
      </c>
      <c r="AK28" s="23">
        <v>828.14543333333359</v>
      </c>
      <c r="AL28" s="23">
        <v>828.14543333333359</v>
      </c>
      <c r="AM28" s="23">
        <v>928.14543333333359</v>
      </c>
      <c r="AN28" s="23">
        <v>1131.7055437179042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658</v>
      </c>
      <c r="AD29" s="23">
        <v>951.64740000000006</v>
      </c>
      <c r="AE29" s="23">
        <v>511</v>
      </c>
      <c r="AF29" s="23">
        <v>108.03350000000002</v>
      </c>
      <c r="AG29" s="23">
        <v>302.95</v>
      </c>
      <c r="AH29" s="23">
        <v>537.32000000000005</v>
      </c>
      <c r="AI29" s="23">
        <v>210.64600000000002</v>
      </c>
      <c r="AJ29" s="23">
        <v>1545.98</v>
      </c>
      <c r="AK29" s="23">
        <v>933.32310000000007</v>
      </c>
      <c r="AL29" s="23">
        <v>933.32310000000007</v>
      </c>
      <c r="AM29" s="23">
        <v>1033.3231000000001</v>
      </c>
      <c r="AN29" s="23">
        <v>1236.8832103845707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658</v>
      </c>
      <c r="AD30" s="23">
        <v>951.64740000000006</v>
      </c>
      <c r="AE30" s="23">
        <v>511</v>
      </c>
      <c r="AF30" s="23">
        <v>108.03350000000002</v>
      </c>
      <c r="AG30" s="23">
        <v>302.95</v>
      </c>
      <c r="AH30" s="23">
        <v>537.32000000000005</v>
      </c>
      <c r="AI30" s="23">
        <v>215.81083333333336</v>
      </c>
      <c r="AJ30" s="23">
        <v>1615.8833333333334</v>
      </c>
      <c r="AK30" s="23">
        <v>1031.4549333333339</v>
      </c>
      <c r="AL30" s="23">
        <v>1031.4549333333339</v>
      </c>
      <c r="AM30" s="23">
        <v>1131.4549333333339</v>
      </c>
      <c r="AN30" s="23">
        <v>1335.0150437179045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658</v>
      </c>
      <c r="AD31" s="23">
        <v>951.64740000000006</v>
      </c>
      <c r="AE31" s="23">
        <v>511</v>
      </c>
      <c r="AF31" s="23">
        <v>108.03350000000002</v>
      </c>
      <c r="AG31" s="23">
        <v>302.95</v>
      </c>
      <c r="AH31" s="23">
        <v>537.32000000000005</v>
      </c>
      <c r="AI31" s="23">
        <v>220.71483333333336</v>
      </c>
      <c r="AJ31" s="23">
        <v>1695.7033333333334</v>
      </c>
      <c r="AK31" s="23">
        <v>1124.6309333333338</v>
      </c>
      <c r="AL31" s="23">
        <v>1124.6309333333338</v>
      </c>
      <c r="AM31" s="23">
        <v>1224.6309333333338</v>
      </c>
      <c r="AN31" s="23">
        <v>1428.1910437179044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658</v>
      </c>
      <c r="AD32" s="23">
        <v>951.64740000000006</v>
      </c>
      <c r="AE32" s="23">
        <v>511</v>
      </c>
      <c r="AF32" s="23">
        <v>108.03350000000002</v>
      </c>
      <c r="AG32" s="23">
        <v>302.95</v>
      </c>
      <c r="AH32" s="23">
        <v>537.32000000000005</v>
      </c>
      <c r="AI32" s="23">
        <v>224.97366666666667</v>
      </c>
      <c r="AJ32" s="23">
        <v>1783.8566666666666</v>
      </c>
      <c r="AK32" s="23">
        <v>1205.5487666666668</v>
      </c>
      <c r="AL32" s="23">
        <v>1205.5487666666668</v>
      </c>
      <c r="AM32" s="23">
        <v>1305.5487666666668</v>
      </c>
      <c r="AN32" s="23">
        <v>1509.1088770512374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658</v>
      </c>
      <c r="AD33" s="23">
        <v>951.64740000000006</v>
      </c>
      <c r="AE33" s="23">
        <v>511</v>
      </c>
      <c r="AF33" s="23">
        <v>108.03350000000002</v>
      </c>
      <c r="AG33" s="23">
        <v>302.95</v>
      </c>
      <c r="AH33" s="23">
        <v>537.32000000000005</v>
      </c>
      <c r="AI33" s="23">
        <v>228.81633333333335</v>
      </c>
      <c r="AJ33" s="23">
        <v>1880.3433333333332</v>
      </c>
      <c r="AK33" s="23">
        <v>1278.5594333333338</v>
      </c>
      <c r="AL33" s="23">
        <v>1278.5594333333338</v>
      </c>
      <c r="AM33" s="23">
        <v>1378.5594333333338</v>
      </c>
      <c r="AN33" s="23">
        <v>1582.1195437179044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658</v>
      </c>
      <c r="AD34" s="23">
        <v>951.64740000000006</v>
      </c>
      <c r="AE34" s="23">
        <v>511</v>
      </c>
      <c r="AF34" s="23">
        <v>108.03350000000002</v>
      </c>
      <c r="AG34" s="23">
        <v>302.95</v>
      </c>
      <c r="AH34" s="23">
        <v>537.32000000000005</v>
      </c>
      <c r="AI34" s="23">
        <v>232.6585</v>
      </c>
      <c r="AJ34" s="23">
        <v>1976.83</v>
      </c>
      <c r="AK34" s="23">
        <v>1351.5606000000002</v>
      </c>
      <c r="AL34" s="23">
        <v>1351.5606000000002</v>
      </c>
      <c r="AM34" s="23">
        <v>1451.5606000000002</v>
      </c>
      <c r="AN34" s="23">
        <v>1655.1207103845709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658</v>
      </c>
      <c r="AD35" s="23">
        <v>951.64740000000006</v>
      </c>
      <c r="AE35" s="23">
        <v>511</v>
      </c>
      <c r="AF35" s="23">
        <v>108.03350000000002</v>
      </c>
      <c r="AG35" s="23">
        <v>302.95</v>
      </c>
      <c r="AH35" s="23">
        <v>537.32000000000005</v>
      </c>
      <c r="AI35" s="23">
        <v>236.50066666666669</v>
      </c>
      <c r="AJ35" s="23">
        <v>2073.3166666666666</v>
      </c>
      <c r="AK35" s="23">
        <v>1424.5617666666667</v>
      </c>
      <c r="AL35" s="23">
        <v>1424.5617666666667</v>
      </c>
      <c r="AM35" s="23">
        <v>1524.5617666666667</v>
      </c>
      <c r="AN35" s="23">
        <v>1728.1218770512373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658</v>
      </c>
      <c r="AD36" s="23">
        <v>951.64740000000006</v>
      </c>
      <c r="AE36" s="23">
        <v>511</v>
      </c>
      <c r="AF36" s="23">
        <v>108.03350000000002</v>
      </c>
      <c r="AG36" s="23">
        <v>302.95</v>
      </c>
      <c r="AH36" s="23">
        <v>537.32000000000005</v>
      </c>
      <c r="AI36" s="23">
        <v>240.34333333333336</v>
      </c>
      <c r="AJ36" s="23">
        <v>2169.8033333333333</v>
      </c>
      <c r="AK36" s="23">
        <v>1497.5724333333337</v>
      </c>
      <c r="AL36" s="23">
        <v>1497.5724333333337</v>
      </c>
      <c r="AM36" s="23">
        <v>1597.5724333333337</v>
      </c>
      <c r="AN36" s="23">
        <v>1801.1325437179044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658</v>
      </c>
      <c r="AD37" s="23">
        <v>951.64740000000006</v>
      </c>
      <c r="AE37" s="23">
        <v>511</v>
      </c>
      <c r="AF37" s="23">
        <v>108.03350000000002</v>
      </c>
      <c r="AG37" s="23">
        <v>302.95</v>
      </c>
      <c r="AH37" s="23">
        <v>537.32000000000005</v>
      </c>
      <c r="AI37" s="23">
        <v>244.18550000000002</v>
      </c>
      <c r="AJ37" s="23">
        <v>2266.29</v>
      </c>
      <c r="AK37" s="23">
        <v>1570.5736000000002</v>
      </c>
      <c r="AL37" s="23">
        <v>1570.5736000000002</v>
      </c>
      <c r="AM37" s="23">
        <v>1670.5736000000002</v>
      </c>
      <c r="AN37" s="23">
        <v>1874.1337103845708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658</v>
      </c>
      <c r="AD38" s="23">
        <v>951.64740000000006</v>
      </c>
      <c r="AE38" s="23">
        <v>511</v>
      </c>
      <c r="AF38" s="23">
        <v>108.03350000000002</v>
      </c>
      <c r="AG38" s="23">
        <v>302.95</v>
      </c>
      <c r="AH38" s="23">
        <v>537.32000000000005</v>
      </c>
      <c r="AI38" s="23">
        <v>248.02766666666668</v>
      </c>
      <c r="AJ38" s="23">
        <v>2362.7766666666666</v>
      </c>
      <c r="AK38" s="23">
        <v>1643.5747666666666</v>
      </c>
      <c r="AL38" s="23">
        <v>1643.5747666666666</v>
      </c>
      <c r="AM38" s="23">
        <v>1743.5747666666666</v>
      </c>
      <c r="AN38" s="23">
        <v>1947.1348770512373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658</v>
      </c>
      <c r="AD39" s="23">
        <v>951.64740000000006</v>
      </c>
      <c r="AE39" s="23">
        <v>511</v>
      </c>
      <c r="AF39" s="23">
        <v>108.03350000000002</v>
      </c>
      <c r="AG39" s="23">
        <v>302.95</v>
      </c>
      <c r="AH39" s="23">
        <v>537.32000000000005</v>
      </c>
      <c r="AI39" s="23">
        <v>251.87033333333335</v>
      </c>
      <c r="AJ39" s="23">
        <v>2459.2633333333333</v>
      </c>
      <c r="AK39" s="23">
        <v>1716.5854333333336</v>
      </c>
      <c r="AL39" s="23">
        <v>1716.5854333333336</v>
      </c>
      <c r="AM39" s="23">
        <v>1816.5854333333336</v>
      </c>
      <c r="AN39" s="23">
        <v>2020.1455437179043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658</v>
      </c>
      <c r="X48" s="23">
        <v>951.64740000000006</v>
      </c>
      <c r="Y48" s="23">
        <v>511</v>
      </c>
      <c r="Z48" s="23">
        <v>108.03350000000002</v>
      </c>
      <c r="AA48" s="23">
        <v>302.95</v>
      </c>
      <c r="AB48" s="23">
        <v>280.70000000000005</v>
      </c>
      <c r="AC48" s="23">
        <v>149.7536666666667</v>
      </c>
      <c r="AD48" s="23">
        <v>858.62666666666678</v>
      </c>
      <c r="AE48" s="23">
        <v>32.988766666667289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280.70000000000005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795</v>
      </c>
      <c r="V50" s="23">
        <f>$X$48</f>
        <v>951.64740000000006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551</v>
      </c>
      <c r="V52" s="23">
        <f>$AE$48</f>
        <v>32.988766666667289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687</v>
      </c>
      <c r="V54" s="23">
        <f>$W$48</f>
        <v>658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7.5" customWidth="1"/>
    <col min="24" max="24" width="12.25" customWidth="1"/>
    <col min="29" max="29" width="13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2.25" customWidth="1"/>
    <col min="38" max="38" width="13.5" customWidth="1"/>
    <col min="39" max="39" width="13.375" customWidth="1"/>
    <col min="40" max="40" width="16" customWidth="1"/>
  </cols>
  <sheetData>
    <row r="1" spans="1:40" s="2" customFormat="1" ht="129.75" customHeight="1" x14ac:dyDescent="0.45">
      <c r="A1" s="78" t="s">
        <v>503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176</v>
      </c>
      <c r="AA7" s="64">
        <v>0</v>
      </c>
      <c r="AB7" s="64">
        <v>203.56011038457052</v>
      </c>
      <c r="AC7" s="23">
        <v>692</v>
      </c>
      <c r="AD7" s="23">
        <v>116.91</v>
      </c>
      <c r="AE7" s="23">
        <v>335</v>
      </c>
      <c r="AF7" s="23">
        <v>3.500000000016712E-3</v>
      </c>
      <c r="AG7" s="23">
        <v>302.95</v>
      </c>
      <c r="AH7" s="23">
        <v>120.19</v>
      </c>
      <c r="AI7" s="23">
        <v>95.620083333333341</v>
      </c>
      <c r="AJ7" s="23">
        <v>212.09833333333333</v>
      </c>
      <c r="AK7" s="23">
        <v>249.72808333333342</v>
      </c>
      <c r="AL7" s="23">
        <v>575.32058333333339</v>
      </c>
      <c r="AM7" s="23">
        <v>610.39358333333337</v>
      </c>
      <c r="AN7" s="23">
        <v>813.95369371790389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113</v>
      </c>
      <c r="AA8" s="64">
        <v>0</v>
      </c>
      <c r="AB8" s="64">
        <v>203.56011038457052</v>
      </c>
      <c r="AC8" s="23">
        <v>692</v>
      </c>
      <c r="AD8" s="23">
        <v>148.51900000000001</v>
      </c>
      <c r="AE8" s="23">
        <v>398</v>
      </c>
      <c r="AF8" s="23">
        <v>3.500000000016712E-3</v>
      </c>
      <c r="AG8" s="23">
        <v>302.95</v>
      </c>
      <c r="AH8" s="23">
        <v>144.57999999999998</v>
      </c>
      <c r="AI8" s="23">
        <v>99.96875</v>
      </c>
      <c r="AJ8" s="23">
        <v>235.32499999999999</v>
      </c>
      <c r="AK8" s="23">
        <v>213.35374999999976</v>
      </c>
      <c r="AL8" s="23">
        <v>502.44291666666646</v>
      </c>
      <c r="AM8" s="23">
        <v>545.51342666666642</v>
      </c>
      <c r="AN8" s="23">
        <v>749.07353705123694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692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81.922916666666424</v>
      </c>
      <c r="AL9" s="23">
        <v>334.50791666666646</v>
      </c>
      <c r="AM9" s="23">
        <v>379.48795666666649</v>
      </c>
      <c r="AN9" s="23">
        <v>583.04806705123701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692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184.10358333333329</v>
      </c>
      <c r="AL10" s="23">
        <v>400.18441666666661</v>
      </c>
      <c r="AM10" s="23">
        <v>446.8315066666666</v>
      </c>
      <c r="AN10" s="23">
        <v>650.39161705123706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692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-444.76533000000018</v>
      </c>
      <c r="AL11" s="23">
        <v>-265.18866333333347</v>
      </c>
      <c r="AM11" s="23">
        <v>-135.18866333333347</v>
      </c>
      <c r="AN11" s="23">
        <v>68.371447051237055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692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-339.78887166666664</v>
      </c>
      <c r="AL12" s="23">
        <v>-196.71637166666665</v>
      </c>
      <c r="AM12" s="23">
        <v>-71.716371666666646</v>
      </c>
      <c r="AN12" s="23">
        <v>131.84373871790388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692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-268.8935383333328</v>
      </c>
      <c r="AL13" s="23">
        <v>-162.32437166666614</v>
      </c>
      <c r="AM13" s="23">
        <v>-42.324371666666138</v>
      </c>
      <c r="AN13" s="23">
        <v>161.23573871790438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692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-291.27332999999999</v>
      </c>
      <c r="AL14" s="23">
        <v>-221.20832999999999</v>
      </c>
      <c r="AM14" s="23">
        <v>-106.20832999999999</v>
      </c>
      <c r="AN14" s="23">
        <v>97.351780384570532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692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-220.77462166666646</v>
      </c>
      <c r="AL15" s="23">
        <v>-187.21378833333313</v>
      </c>
      <c r="AM15" s="23">
        <v>-77.213788333333127</v>
      </c>
      <c r="AN15" s="23">
        <v>126.34632205123739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692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-124.81974666666656</v>
      </c>
      <c r="AL16" s="23">
        <v>-124.81974666666656</v>
      </c>
      <c r="AM16" s="23">
        <v>-19.81974666666656</v>
      </c>
      <c r="AN16" s="23">
        <v>183.74036371790396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692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-44.652079999999387</v>
      </c>
      <c r="AL17" s="23">
        <v>-44.652079999999387</v>
      </c>
      <c r="AM17" s="23">
        <v>55.347920000000613</v>
      </c>
      <c r="AN17" s="23">
        <v>258.90803038457113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692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34.265586666667332</v>
      </c>
      <c r="AL18" s="23">
        <v>34.265586666667332</v>
      </c>
      <c r="AM18" s="23">
        <v>134.26558666666733</v>
      </c>
      <c r="AN18" s="23">
        <v>337.82569705123785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692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111.91325333333407</v>
      </c>
      <c r="AL19" s="23">
        <v>111.91325333333407</v>
      </c>
      <c r="AM19" s="23">
        <v>211.91325333333407</v>
      </c>
      <c r="AN19" s="23">
        <v>415.47336371790459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692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188.57092000000011</v>
      </c>
      <c r="AL20" s="23">
        <v>188.57092000000011</v>
      </c>
      <c r="AM20" s="23">
        <v>288.57092000000011</v>
      </c>
      <c r="AN20" s="23">
        <v>492.13103038457064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692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266.41858666666712</v>
      </c>
      <c r="AL21" s="23">
        <v>266.41858666666712</v>
      </c>
      <c r="AM21" s="23">
        <v>366.41858666666712</v>
      </c>
      <c r="AN21" s="23">
        <v>569.97869705123765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692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343.22625333333372</v>
      </c>
      <c r="AL22" s="23">
        <v>343.22625333333372</v>
      </c>
      <c r="AM22" s="23">
        <v>443.22625333333372</v>
      </c>
      <c r="AN22" s="23">
        <v>646.78636371790424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692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418.98392000000013</v>
      </c>
      <c r="AL23" s="23">
        <v>418.98392000000013</v>
      </c>
      <c r="AM23" s="23">
        <v>518.98392000000013</v>
      </c>
      <c r="AN23" s="23">
        <v>722.54403038457065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692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493.69158666666635</v>
      </c>
      <c r="AL24" s="23">
        <v>493.69158666666635</v>
      </c>
      <c r="AM24" s="23">
        <v>593.69158666666635</v>
      </c>
      <c r="AN24" s="23">
        <v>797.25169705123687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692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571.54925333333358</v>
      </c>
      <c r="AL25" s="23">
        <v>571.54925333333358</v>
      </c>
      <c r="AM25" s="23">
        <v>671.54925333333358</v>
      </c>
      <c r="AN25" s="23">
        <v>875.1093637179041</v>
      </c>
    </row>
    <row r="26" spans="1:40" ht="20.25" x14ac:dyDescent="0.3">
      <c r="A26" s="7" t="s">
        <v>64</v>
      </c>
      <c r="B26" s="6">
        <f>V57</f>
        <v>3853.7000000000007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692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660.1569199999999</v>
      </c>
      <c r="AL26" s="23">
        <v>660.1569199999999</v>
      </c>
      <c r="AM26" s="23">
        <v>760.1569199999999</v>
      </c>
      <c r="AN26" s="23">
        <v>963.71703038457042</v>
      </c>
    </row>
    <row r="27" spans="1:40" ht="20.25" x14ac:dyDescent="0.3">
      <c r="A27" s="7" t="s">
        <v>62</v>
      </c>
      <c r="B27" s="6">
        <f>B26*12</f>
        <v>46244.400000000009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692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748.76458666666667</v>
      </c>
      <c r="AL27" s="23">
        <v>748.76458666666667</v>
      </c>
      <c r="AM27" s="23">
        <v>848.76458666666667</v>
      </c>
      <c r="AN27" s="23">
        <v>1052.3246970512373</v>
      </c>
    </row>
    <row r="28" spans="1:40" ht="20.25" x14ac:dyDescent="0.3">
      <c r="A28" s="7" t="s">
        <v>66</v>
      </c>
      <c r="B28" s="6">
        <f>B27/2080</f>
        <v>22.23288461538462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692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832.55225333333374</v>
      </c>
      <c r="AL28" s="23">
        <v>832.55225333333374</v>
      </c>
      <c r="AM28" s="23">
        <v>932.55225333333374</v>
      </c>
      <c r="AN28" s="23">
        <v>1136.1123637179044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692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937.72992000000022</v>
      </c>
      <c r="AL29" s="23">
        <v>937.72992000000022</v>
      </c>
      <c r="AM29" s="23">
        <v>1037.7299200000002</v>
      </c>
      <c r="AN29" s="23">
        <v>1241.2900303845709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692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1035.861753333334</v>
      </c>
      <c r="AL30" s="23">
        <v>1035.861753333334</v>
      </c>
      <c r="AM30" s="23">
        <v>1135.861753333334</v>
      </c>
      <c r="AN30" s="23">
        <v>1339.4218637179047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692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1129.037753333334</v>
      </c>
      <c r="AL31" s="23">
        <v>1129.037753333334</v>
      </c>
      <c r="AM31" s="23">
        <v>1229.037753333334</v>
      </c>
      <c r="AN31" s="23">
        <v>1432.5978637179046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692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1209.9555866666669</v>
      </c>
      <c r="AL32" s="23">
        <v>1209.9555866666669</v>
      </c>
      <c r="AM32" s="23">
        <v>1309.9555866666669</v>
      </c>
      <c r="AN32" s="23">
        <v>1513.5156970512376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692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1282.966253333334</v>
      </c>
      <c r="AL33" s="23">
        <v>1282.966253333334</v>
      </c>
      <c r="AM33" s="23">
        <v>1382.966253333334</v>
      </c>
      <c r="AN33" s="23">
        <v>1586.5263637179046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692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1355.9674200000004</v>
      </c>
      <c r="AL34" s="23">
        <v>1355.9674200000004</v>
      </c>
      <c r="AM34" s="23">
        <v>1455.9674200000004</v>
      </c>
      <c r="AN34" s="23">
        <v>1659.527530384571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692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1428.9685866666669</v>
      </c>
      <c r="AL35" s="23">
        <v>1428.9685866666669</v>
      </c>
      <c r="AM35" s="23">
        <v>1528.9685866666669</v>
      </c>
      <c r="AN35" s="23">
        <v>1732.5286970512375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692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1501.9792533333339</v>
      </c>
      <c r="AL36" s="23">
        <v>1501.9792533333339</v>
      </c>
      <c r="AM36" s="23">
        <v>1601.9792533333339</v>
      </c>
      <c r="AN36" s="23">
        <v>1805.5393637179045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692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1574.9804200000003</v>
      </c>
      <c r="AL37" s="23">
        <v>1574.9804200000003</v>
      </c>
      <c r="AM37" s="23">
        <v>1674.9804200000003</v>
      </c>
      <c r="AN37" s="23">
        <v>1878.540530384571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692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1647.9815866666668</v>
      </c>
      <c r="AL38" s="23">
        <v>1647.9815866666668</v>
      </c>
      <c r="AM38" s="23">
        <v>1747.9815866666668</v>
      </c>
      <c r="AN38" s="23">
        <v>1951.5416970512374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692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1720.9922533333338</v>
      </c>
      <c r="AL39" s="23">
        <v>1720.9922533333338</v>
      </c>
      <c r="AM39" s="23">
        <v>1820.9922533333338</v>
      </c>
      <c r="AN39" s="23">
        <v>2024.5523637179044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692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280.73</v>
      </c>
      <c r="AC48" s="23">
        <v>149.7536666666667</v>
      </c>
      <c r="AD48" s="23">
        <v>858.62666666666678</v>
      </c>
      <c r="AE48" s="23">
        <v>34.265586666667332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280.73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506</v>
      </c>
      <c r="V52" s="23">
        <f>$AE$48</f>
        <v>34.265586666667332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507</v>
      </c>
      <c r="V54" s="23">
        <f>$W$48</f>
        <v>692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W1" workbookViewId="0">
      <pane ySplit="1" topLeftCell="A2" activePane="bottomLeft" state="frozen"/>
      <selection pane="bottomLeft" activeCell="X1" sqref="X1:AB39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3.625" customWidth="1"/>
    <col min="24" max="24" width="12.25" customWidth="1"/>
    <col min="31" max="31" width="15.5" customWidth="1"/>
    <col min="32" max="32" width="15.25" customWidth="1"/>
    <col min="33" max="33" width="15.125" customWidth="1"/>
    <col min="34" max="34" width="18" customWidth="1"/>
  </cols>
  <sheetData>
    <row r="1" spans="1:40" s="2" customFormat="1" ht="129.75" customHeight="1" x14ac:dyDescent="0.45">
      <c r="A1" s="78" t="s">
        <v>508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topLeftCell="A16" workbookViewId="0">
      <selection activeCell="B28" sqref="B28"/>
    </sheetView>
  </sheetViews>
  <sheetFormatPr defaultRowHeight="15.7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owerPoint.Slide.12" shapeId="78852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10</xdr:col>
                <xdr:colOff>76200</xdr:colOff>
                <xdr:row>27</xdr:row>
                <xdr:rowOff>0</xdr:rowOff>
              </to>
            </anchor>
          </objectPr>
        </oleObject>
      </mc:Choice>
      <mc:Fallback>
        <oleObject progId="PowerPoint.Slide.12" shapeId="78852" r:id="rId4"/>
      </mc:Fallback>
    </mc:AlternateContent>
    <mc:AlternateContent xmlns:mc="http://schemas.openxmlformats.org/markup-compatibility/2006">
      <mc:Choice Requires="x14">
        <oleObject progId="PowerPoint.Slide.12" shapeId="78853" r:id="rId6">
          <objectPr defaultSize="0" autoPict="0" r:id="rId7">
            <anchor moveWithCells="1">
              <from>
                <xdr:col>0</xdr:col>
                <xdr:colOff>0</xdr:colOff>
                <xdr:row>28</xdr:row>
                <xdr:rowOff>57150</xdr:rowOff>
              </from>
              <to>
                <xdr:col>10</xdr:col>
                <xdr:colOff>161925</xdr:colOff>
                <xdr:row>54</xdr:row>
                <xdr:rowOff>123825</xdr:rowOff>
              </to>
            </anchor>
          </objectPr>
        </oleObject>
      </mc:Choice>
      <mc:Fallback>
        <oleObject progId="PowerPoint.Slide.12" shapeId="78853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6" customWidth="1"/>
    <col min="24" max="24" width="12.25" customWidth="1"/>
    <col min="25" max="25" width="14.875" customWidth="1"/>
    <col min="26" max="26" width="12.25" customWidth="1"/>
    <col min="28" max="28" width="12.125" customWidth="1"/>
    <col min="29" max="29" width="12" customWidth="1"/>
    <col min="30" max="30" width="14" customWidth="1"/>
    <col min="31" max="31" width="14.125" customWidth="1"/>
    <col min="32" max="32" width="14" customWidth="1"/>
    <col min="33" max="33" width="15.375" customWidth="1"/>
    <col min="34" max="34" width="14.25" customWidth="1"/>
    <col min="37" max="37" width="15.25" customWidth="1"/>
    <col min="38" max="38" width="14.5" customWidth="1"/>
    <col min="39" max="39" width="13.375" customWidth="1"/>
    <col min="40" max="40" width="17.25" customWidth="1"/>
  </cols>
  <sheetData>
    <row r="1" spans="1:40" s="2" customFormat="1" ht="129.75" customHeight="1" x14ac:dyDescent="0.45">
      <c r="A1" s="78" t="s">
        <v>509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-395.76533000000018</v>
      </c>
      <c r="AL11" s="23">
        <v>-216.18866333333349</v>
      </c>
      <c r="AM11" s="23">
        <v>-86.188663333333494</v>
      </c>
      <c r="AN11" s="23">
        <v>117.37144705123703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-290.78887166666664</v>
      </c>
      <c r="AL12" s="23">
        <v>-147.71637166666665</v>
      </c>
      <c r="AM12" s="23">
        <v>-22.716371666666646</v>
      </c>
      <c r="AN12" s="23">
        <v>180.84373871790388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-219.8935383333328</v>
      </c>
      <c r="AL13" s="23">
        <v>-113.32437166666614</v>
      </c>
      <c r="AM13" s="23">
        <v>6.6756283333338615</v>
      </c>
      <c r="AN13" s="23">
        <v>210.23573871790438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-242.27332999999999</v>
      </c>
      <c r="AL14" s="23">
        <v>-172.20832999999999</v>
      </c>
      <c r="AM14" s="23">
        <v>-57.208329999999989</v>
      </c>
      <c r="AN14" s="23">
        <v>146.35178038457053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-171.77462166666646</v>
      </c>
      <c r="AL15" s="23">
        <v>-138.21378833333313</v>
      </c>
      <c r="AM15" s="23">
        <v>-28.213788333333127</v>
      </c>
      <c r="AN15" s="23">
        <v>175.34632205123739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-75.81974666666656</v>
      </c>
      <c r="AL16" s="23">
        <v>-75.81974666666656</v>
      </c>
      <c r="AM16" s="23">
        <v>29.18025333333344</v>
      </c>
      <c r="AN16" s="23">
        <v>232.74036371790396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4.3479200000006131</v>
      </c>
      <c r="AL17" s="23">
        <v>4.3479200000006131</v>
      </c>
      <c r="AM17" s="23">
        <v>104.34792000000061</v>
      </c>
      <c r="AN17" s="23">
        <v>307.90803038457113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83.265586666667332</v>
      </c>
      <c r="AL18" s="23">
        <v>83.265586666667332</v>
      </c>
      <c r="AM18" s="23">
        <v>183.26558666666733</v>
      </c>
      <c r="AN18" s="23">
        <v>386.82569705123785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160.91325333333407</v>
      </c>
      <c r="AL19" s="23">
        <v>160.91325333333407</v>
      </c>
      <c r="AM19" s="23">
        <v>260.91325333333407</v>
      </c>
      <c r="AN19" s="23">
        <v>464.47336371790459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237.57092000000011</v>
      </c>
      <c r="AL20" s="23">
        <v>237.57092000000011</v>
      </c>
      <c r="AM20" s="23">
        <v>337.57092000000011</v>
      </c>
      <c r="AN20" s="23">
        <v>541.13103038457064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315.41858666666712</v>
      </c>
      <c r="AL21" s="23">
        <v>315.41858666666712</v>
      </c>
      <c r="AM21" s="23">
        <v>415.41858666666712</v>
      </c>
      <c r="AN21" s="23">
        <v>618.97869705123765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392.22625333333372</v>
      </c>
      <c r="AL22" s="23">
        <v>392.22625333333372</v>
      </c>
      <c r="AM22" s="23">
        <v>492.22625333333372</v>
      </c>
      <c r="AN22" s="23">
        <v>695.78636371790424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467.98392000000013</v>
      </c>
      <c r="AL23" s="23">
        <v>467.98392000000013</v>
      </c>
      <c r="AM23" s="23">
        <v>567.98392000000013</v>
      </c>
      <c r="AN23" s="23">
        <v>771.54403038457065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542.69158666666635</v>
      </c>
      <c r="AL24" s="23">
        <v>542.69158666666635</v>
      </c>
      <c r="AM24" s="23">
        <v>642.69158666666635</v>
      </c>
      <c r="AN24" s="23">
        <v>846.25169705123687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620.54925333333358</v>
      </c>
      <c r="AL25" s="23">
        <v>620.54925333333358</v>
      </c>
      <c r="AM25" s="23">
        <v>720.54925333333358</v>
      </c>
      <c r="AN25" s="23">
        <v>924.1093637179041</v>
      </c>
    </row>
    <row r="26" spans="1:40" ht="20.25" x14ac:dyDescent="0.3">
      <c r="A26" s="7" t="s">
        <v>64</v>
      </c>
      <c r="B26" s="6">
        <f>V57</f>
        <v>3680.5000000000005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709.1569199999999</v>
      </c>
      <c r="AL26" s="23">
        <v>709.1569199999999</v>
      </c>
      <c r="AM26" s="23">
        <v>809.1569199999999</v>
      </c>
      <c r="AN26" s="23">
        <v>1012.7170303845704</v>
      </c>
    </row>
    <row r="27" spans="1:40" ht="20.25" x14ac:dyDescent="0.3">
      <c r="A27" s="7" t="s">
        <v>62</v>
      </c>
      <c r="B27" s="6">
        <f>B26*12</f>
        <v>44166.000000000007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797.76458666666667</v>
      </c>
      <c r="AL27" s="23">
        <v>797.76458666666667</v>
      </c>
      <c r="AM27" s="23">
        <v>897.76458666666667</v>
      </c>
      <c r="AN27" s="23">
        <v>1101.3246970512373</v>
      </c>
    </row>
    <row r="28" spans="1:40" ht="20.25" x14ac:dyDescent="0.3">
      <c r="A28" s="7" t="s">
        <v>66</v>
      </c>
      <c r="B28" s="6">
        <f>B27/2080</f>
        <v>21.23365384615385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881.55225333333374</v>
      </c>
      <c r="AL28" s="23">
        <v>881.55225333333374</v>
      </c>
      <c r="AM28" s="23">
        <v>981.55225333333374</v>
      </c>
      <c r="AN28" s="23">
        <v>1185.1123637179044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986.72992000000022</v>
      </c>
      <c r="AL29" s="23">
        <v>986.72992000000022</v>
      </c>
      <c r="AM29" s="23">
        <v>1086.7299200000002</v>
      </c>
      <c r="AN29" s="23">
        <v>1290.2900303845709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1084.861753333334</v>
      </c>
      <c r="AL30" s="23">
        <v>1084.861753333334</v>
      </c>
      <c r="AM30" s="23">
        <v>1184.861753333334</v>
      </c>
      <c r="AN30" s="23">
        <v>1388.4218637179047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1178.037753333334</v>
      </c>
      <c r="AL31" s="23">
        <v>1178.037753333334</v>
      </c>
      <c r="AM31" s="23">
        <v>1278.037753333334</v>
      </c>
      <c r="AN31" s="23">
        <v>1481.5978637179046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1258.9555866666669</v>
      </c>
      <c r="AL32" s="23">
        <v>1258.9555866666669</v>
      </c>
      <c r="AM32" s="23">
        <v>1358.9555866666669</v>
      </c>
      <c r="AN32" s="23">
        <v>1562.5156970512376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1331.966253333334</v>
      </c>
      <c r="AL33" s="23">
        <v>1331.966253333334</v>
      </c>
      <c r="AM33" s="23">
        <v>1431.966253333334</v>
      </c>
      <c r="AN33" s="23">
        <v>1635.5263637179046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1404.9674200000004</v>
      </c>
      <c r="AL34" s="23">
        <v>1404.9674200000004</v>
      </c>
      <c r="AM34" s="23">
        <v>1504.9674200000004</v>
      </c>
      <c r="AN34" s="23">
        <v>1708.527530384571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1477.9685866666669</v>
      </c>
      <c r="AL35" s="23">
        <v>1477.9685866666669</v>
      </c>
      <c r="AM35" s="23">
        <v>1577.9685866666669</v>
      </c>
      <c r="AN35" s="23">
        <v>1781.5286970512375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1550.9792533333339</v>
      </c>
      <c r="AL36" s="23">
        <v>1550.9792533333339</v>
      </c>
      <c r="AM36" s="23">
        <v>1650.9792533333339</v>
      </c>
      <c r="AN36" s="23">
        <v>1854.5393637179045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1623.9804200000003</v>
      </c>
      <c r="AL37" s="23">
        <v>1623.9804200000003</v>
      </c>
      <c r="AM37" s="23">
        <v>1723.9804200000003</v>
      </c>
      <c r="AN37" s="23">
        <v>1927.540530384571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1696.9815866666668</v>
      </c>
      <c r="AL38" s="23">
        <v>1696.9815866666668</v>
      </c>
      <c r="AM38" s="23">
        <v>1796.9815866666668</v>
      </c>
      <c r="AN38" s="23">
        <v>2000.5416970512374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1769.9922533333338</v>
      </c>
      <c r="AL39" s="23">
        <v>1769.9922533333338</v>
      </c>
      <c r="AM39" s="23">
        <v>1869.9922533333338</v>
      </c>
      <c r="AN39" s="23">
        <v>2073.5523637179044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4.3479200000006131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510</v>
      </c>
      <c r="V52" s="23">
        <f>$AE$48</f>
        <v>4.3479200000006131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V1"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6.125" customWidth="1"/>
    <col min="24" max="24" width="12.25" customWidth="1"/>
    <col min="25" max="25" width="13.125" customWidth="1"/>
    <col min="26" max="26" width="11.375" customWidth="1"/>
    <col min="29" max="29" width="12.375" customWidth="1"/>
    <col min="30" max="30" width="11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5.375" customWidth="1"/>
    <col min="38" max="38" width="13.625" customWidth="1"/>
    <col min="39" max="39" width="13.375" customWidth="1"/>
    <col min="40" max="40" width="17.375" customWidth="1"/>
  </cols>
  <sheetData>
    <row r="1" spans="1:40" s="50" customFormat="1" ht="129.75" customHeight="1" x14ac:dyDescent="0.45">
      <c r="A1" s="78" t="s">
        <v>796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109</v>
      </c>
      <c r="AA8" s="64">
        <v>0</v>
      </c>
      <c r="AB8" s="64">
        <v>203.56011038457052</v>
      </c>
      <c r="AC8" s="23">
        <v>677</v>
      </c>
      <c r="AD8" s="23">
        <v>148.51900000000001</v>
      </c>
      <c r="AE8" s="23">
        <v>402</v>
      </c>
      <c r="AF8" s="23">
        <v>3.500000000016712E-3</v>
      </c>
      <c r="AG8" s="23">
        <v>302.95</v>
      </c>
      <c r="AH8" s="23">
        <v>144.57999999999998</v>
      </c>
      <c r="AI8" s="23">
        <v>99.768749999999997</v>
      </c>
      <c r="AJ8" s="23">
        <v>235.32499999999999</v>
      </c>
      <c r="AK8" s="23">
        <v>220.55374999999981</v>
      </c>
      <c r="AL8" s="23">
        <v>509.64291666666651</v>
      </c>
      <c r="AM8" s="23">
        <v>552.71342666666646</v>
      </c>
      <c r="AN8" s="23">
        <v>756.27353705123699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677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96.922916666666424</v>
      </c>
      <c r="AL9" s="23">
        <v>349.50791666666646</v>
      </c>
      <c r="AM9" s="23">
        <v>394.48795666666649</v>
      </c>
      <c r="AN9" s="23">
        <v>598.04806705123701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677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199.10358333333329</v>
      </c>
      <c r="AL10" s="23">
        <v>415.18441666666661</v>
      </c>
      <c r="AM10" s="23">
        <v>461.8315066666666</v>
      </c>
      <c r="AN10" s="23">
        <v>665.39161705123706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677</v>
      </c>
      <c r="AD11" s="23">
        <v>1318.51098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-831.93573000000015</v>
      </c>
      <c r="AL11" s="23">
        <v>-652.35906333333344</v>
      </c>
      <c r="AM11" s="23">
        <v>-522.35906333333344</v>
      </c>
      <c r="AN11" s="23">
        <v>-318.79895294876292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677</v>
      </c>
      <c r="AD12" s="23">
        <v>1318.51098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-726.95927166666661</v>
      </c>
      <c r="AL12" s="23">
        <v>-583.88677166666662</v>
      </c>
      <c r="AM12" s="23">
        <v>-458.88677166666662</v>
      </c>
      <c r="AN12" s="23">
        <v>-255.3266612820961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677</v>
      </c>
      <c r="AD13" s="23">
        <v>1318.51098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-656.06393833333277</v>
      </c>
      <c r="AL13" s="23">
        <v>-549.49477166666611</v>
      </c>
      <c r="AM13" s="23">
        <v>-429.49477166666611</v>
      </c>
      <c r="AN13" s="23">
        <v>-225.93466128209559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677</v>
      </c>
      <c r="AD14" s="23">
        <v>1318.51098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-678.44372999999996</v>
      </c>
      <c r="AL14" s="23">
        <v>-608.3787299999999</v>
      </c>
      <c r="AM14" s="23">
        <v>-493.3787299999999</v>
      </c>
      <c r="AN14" s="23">
        <v>-289.81861961542938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677</v>
      </c>
      <c r="AD15" s="23">
        <v>1318.51098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-607.94502166666643</v>
      </c>
      <c r="AL15" s="23">
        <v>-574.3841883333331</v>
      </c>
      <c r="AM15" s="23">
        <v>-464.3841883333331</v>
      </c>
      <c r="AN15" s="23">
        <v>-260.82407794876258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677</v>
      </c>
      <c r="AD16" s="23">
        <v>1318.51098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-511.99014666666653</v>
      </c>
      <c r="AL16" s="23">
        <v>-511.99014666666653</v>
      </c>
      <c r="AM16" s="23">
        <v>-406.99014666666653</v>
      </c>
      <c r="AN16" s="23">
        <v>-203.43003628209601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677</v>
      </c>
      <c r="AD17" s="23">
        <v>1318.51098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-431.82247999999936</v>
      </c>
      <c r="AL17" s="23">
        <v>-431.82247999999936</v>
      </c>
      <c r="AM17" s="23">
        <v>-331.82247999999936</v>
      </c>
      <c r="AN17" s="23">
        <v>-128.26236961542884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677</v>
      </c>
      <c r="AD18" s="23">
        <v>1318.51098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-352.90481333333264</v>
      </c>
      <c r="AL18" s="23">
        <v>-352.90481333333264</v>
      </c>
      <c r="AM18" s="23">
        <v>-252.90481333333264</v>
      </c>
      <c r="AN18" s="23">
        <v>-49.344702948762119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677</v>
      </c>
      <c r="AD19" s="23">
        <v>1318.51098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-275.2571466666659</v>
      </c>
      <c r="AL19" s="23">
        <v>-275.2571466666659</v>
      </c>
      <c r="AM19" s="23">
        <v>-175.2571466666659</v>
      </c>
      <c r="AN19" s="23">
        <v>28.302963717904618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677</v>
      </c>
      <c r="AD20" s="23">
        <v>1318.51098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-198.59947999999986</v>
      </c>
      <c r="AL20" s="23">
        <v>-198.59947999999986</v>
      </c>
      <c r="AM20" s="23">
        <v>-98.599479999999858</v>
      </c>
      <c r="AN20" s="23">
        <v>104.96063038457066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677</v>
      </c>
      <c r="AD21" s="23">
        <v>1318.51098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-120.75181333333285</v>
      </c>
      <c r="AL21" s="23">
        <v>-120.75181333333285</v>
      </c>
      <c r="AM21" s="23">
        <v>-20.751813333332848</v>
      </c>
      <c r="AN21" s="23">
        <v>182.80829705123767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677</v>
      </c>
      <c r="AD22" s="23">
        <v>1318.51098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-43.944146666666256</v>
      </c>
      <c r="AL22" s="23">
        <v>-43.944146666666256</v>
      </c>
      <c r="AM22" s="23">
        <v>56.055853333333744</v>
      </c>
      <c r="AN22" s="23">
        <v>259.61596371790426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677</v>
      </c>
      <c r="AD23" s="23">
        <v>1318.51098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31.813520000000153</v>
      </c>
      <c r="AL23" s="23">
        <v>31.813520000000153</v>
      </c>
      <c r="AM23" s="23">
        <v>131.81352000000015</v>
      </c>
      <c r="AN23" s="23">
        <v>335.37363038457067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677</v>
      </c>
      <c r="AD24" s="23">
        <v>1318.51098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106.52118666666638</v>
      </c>
      <c r="AL24" s="23">
        <v>106.52118666666638</v>
      </c>
      <c r="AM24" s="23">
        <v>206.52118666666638</v>
      </c>
      <c r="AN24" s="23">
        <v>410.0812970512369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677</v>
      </c>
      <c r="AD25" s="23">
        <v>1318.51098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184.37885333333361</v>
      </c>
      <c r="AL25" s="23">
        <v>184.37885333333361</v>
      </c>
      <c r="AM25" s="23">
        <v>284.37885333333361</v>
      </c>
      <c r="AN25" s="23">
        <v>487.93896371790413</v>
      </c>
    </row>
    <row r="26" spans="1:40" ht="20.25" x14ac:dyDescent="0.3">
      <c r="A26" s="7" t="s">
        <v>64</v>
      </c>
      <c r="B26" s="6">
        <f>V57</f>
        <v>4719.7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677</v>
      </c>
      <c r="AD26" s="23">
        <v>1318.51098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272.98651999999993</v>
      </c>
      <c r="AL26" s="23">
        <v>272.98651999999993</v>
      </c>
      <c r="AM26" s="23">
        <v>372.98651999999993</v>
      </c>
      <c r="AN26" s="23">
        <v>576.54663038457045</v>
      </c>
    </row>
    <row r="27" spans="1:40" ht="20.25" x14ac:dyDescent="0.3">
      <c r="A27" s="7" t="s">
        <v>62</v>
      </c>
      <c r="B27" s="6">
        <f>B26*12</f>
        <v>56636.399999999994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677</v>
      </c>
      <c r="AD27" s="23">
        <v>1318.51098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361.5941866666667</v>
      </c>
      <c r="AL27" s="23">
        <v>361.5941866666667</v>
      </c>
      <c r="AM27" s="23">
        <v>461.5941866666667</v>
      </c>
      <c r="AN27" s="23">
        <v>665.15429705123722</v>
      </c>
    </row>
    <row r="28" spans="1:40" ht="20.25" x14ac:dyDescent="0.3">
      <c r="A28" s="7" t="s">
        <v>66</v>
      </c>
      <c r="B28" s="6">
        <f>B27/2080</f>
        <v>27.229038461538458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677</v>
      </c>
      <c r="AD28" s="23">
        <v>1318.51098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445.38185333333377</v>
      </c>
      <c r="AL28" s="23">
        <v>445.38185333333377</v>
      </c>
      <c r="AM28" s="23">
        <v>545.38185333333377</v>
      </c>
      <c r="AN28" s="23">
        <v>748.94196371790429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677</v>
      </c>
      <c r="AD29" s="23">
        <v>1318.51098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550.55952000000025</v>
      </c>
      <c r="AL29" s="23">
        <v>550.55952000000025</v>
      </c>
      <c r="AM29" s="23">
        <v>650.55952000000025</v>
      </c>
      <c r="AN29" s="23">
        <v>854.11963038457077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677</v>
      </c>
      <c r="AD30" s="23">
        <v>1318.51098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648.69135333333406</v>
      </c>
      <c r="AL30" s="23">
        <v>648.69135333333406</v>
      </c>
      <c r="AM30" s="23">
        <v>748.69135333333406</v>
      </c>
      <c r="AN30" s="23">
        <v>952.25146371790458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677</v>
      </c>
      <c r="AD31" s="23">
        <v>1318.51098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741.86735333333399</v>
      </c>
      <c r="AL31" s="23">
        <v>741.86735333333399</v>
      </c>
      <c r="AM31" s="23">
        <v>841.86735333333399</v>
      </c>
      <c r="AN31" s="23">
        <v>1045.4274637179046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677</v>
      </c>
      <c r="AD32" s="23">
        <v>1318.51098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822.78518666666696</v>
      </c>
      <c r="AL32" s="23">
        <v>822.78518666666696</v>
      </c>
      <c r="AM32" s="23">
        <v>922.78518666666696</v>
      </c>
      <c r="AN32" s="23">
        <v>1126.3452970512376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677</v>
      </c>
      <c r="AD33" s="23">
        <v>1318.51098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895.79585333333398</v>
      </c>
      <c r="AL33" s="23">
        <v>895.79585333333398</v>
      </c>
      <c r="AM33" s="23">
        <v>995.79585333333398</v>
      </c>
      <c r="AN33" s="23">
        <v>1199.3559637179046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677</v>
      </c>
      <c r="AD34" s="23">
        <v>1318.51098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968.79702000000043</v>
      </c>
      <c r="AL34" s="23">
        <v>968.79702000000043</v>
      </c>
      <c r="AM34" s="23">
        <v>1068.7970200000004</v>
      </c>
      <c r="AN34" s="23">
        <v>1272.3571303845711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677</v>
      </c>
      <c r="AD35" s="23">
        <v>1318.51098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1041.7981866666669</v>
      </c>
      <c r="AL35" s="23">
        <v>1041.7981866666669</v>
      </c>
      <c r="AM35" s="23">
        <v>1141.7981866666669</v>
      </c>
      <c r="AN35" s="23">
        <v>1345.3582970512375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677</v>
      </c>
      <c r="AD36" s="23">
        <v>1318.51098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1114.8088533333339</v>
      </c>
      <c r="AL36" s="23">
        <v>1114.8088533333339</v>
      </c>
      <c r="AM36" s="23">
        <v>1214.8088533333339</v>
      </c>
      <c r="AN36" s="23">
        <v>1418.3689637179045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677</v>
      </c>
      <c r="AD37" s="23">
        <v>1318.51098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1187.8100200000003</v>
      </c>
      <c r="AL37" s="23">
        <v>1187.8100200000003</v>
      </c>
      <c r="AM37" s="23">
        <v>1287.8100200000003</v>
      </c>
      <c r="AN37" s="23">
        <v>1491.370130384571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677</v>
      </c>
      <c r="AD38" s="23">
        <v>1318.51098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1260.8111866666668</v>
      </c>
      <c r="AL38" s="23">
        <v>1260.8111866666668</v>
      </c>
      <c r="AM38" s="23">
        <v>1360.8111866666668</v>
      </c>
      <c r="AN38" s="23">
        <v>1564.3712970512374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677</v>
      </c>
      <c r="AD39" s="23">
        <v>1318.51098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1333.8218533333338</v>
      </c>
      <c r="AL39" s="23">
        <v>1333.8218533333338</v>
      </c>
      <c r="AM39" s="23">
        <v>1433.8218533333338</v>
      </c>
      <c r="AN39" s="23">
        <v>1637.3819637179045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677</v>
      </c>
      <c r="X48" s="23">
        <v>1318.51098</v>
      </c>
      <c r="Y48" s="23">
        <v>511</v>
      </c>
      <c r="Z48" s="23">
        <v>108.03350000000002</v>
      </c>
      <c r="AA48" s="23">
        <v>302.95</v>
      </c>
      <c r="AB48" s="23">
        <v>421.90000000000003</v>
      </c>
      <c r="AC48" s="23">
        <v>177.43200000000002</v>
      </c>
      <c r="AD48" s="23">
        <v>1171.06</v>
      </c>
      <c r="AE48" s="23">
        <v>31.813520000000153</v>
      </c>
      <c r="AF48" s="26"/>
      <c r="AG48" s="26"/>
      <c r="AH48" s="26"/>
    </row>
    <row r="49" spans="21:34" ht="17.25" x14ac:dyDescent="0.3">
      <c r="U49" s="26" t="s">
        <v>549</v>
      </c>
      <c r="V49" s="23">
        <f>$AB$48</f>
        <v>421.90000000000003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682</v>
      </c>
      <c r="V50" s="23">
        <f>$X$48</f>
        <v>1318.51098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683</v>
      </c>
      <c r="V52" s="23">
        <f>$AE$48</f>
        <v>31.813520000000153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684</v>
      </c>
      <c r="V54" s="23">
        <f>$W$48</f>
        <v>677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4.625" customWidth="1"/>
    <col min="24" max="24" width="12.25" customWidth="1"/>
    <col min="26" max="26" width="11" customWidth="1"/>
    <col min="27" max="27" width="14.875" customWidth="1"/>
    <col min="28" max="28" width="11.5" customWidth="1"/>
    <col min="31" max="31" width="15.125" customWidth="1"/>
    <col min="32" max="32" width="13.625" customWidth="1"/>
    <col min="33" max="33" width="16" customWidth="1"/>
    <col min="34" max="34" width="16.75" customWidth="1"/>
  </cols>
  <sheetData>
    <row r="1" spans="1:40" s="2" customFormat="1" ht="129.75" customHeight="1" x14ac:dyDescent="0.45">
      <c r="A1" s="78" t="s">
        <v>511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51.490000000000009</v>
      </c>
      <c r="AI4" s="23">
        <v>89.375250000000008</v>
      </c>
      <c r="AJ4" s="23">
        <v>109.39500000000001</v>
      </c>
      <c r="AK4" s="23">
        <v>501.19327083333337</v>
      </c>
      <c r="AL4" s="23">
        <v>936.29827083333339</v>
      </c>
      <c r="AM4" s="23">
        <v>936.29827083333339</v>
      </c>
      <c r="AN4" s="23">
        <v>1036.2982708333334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72.010000000000019</v>
      </c>
      <c r="AI5" s="23">
        <v>95.42225000000002</v>
      </c>
      <c r="AJ5" s="23">
        <v>122.65500000000002</v>
      </c>
      <c r="AK5" s="23">
        <v>479.49422916666686</v>
      </c>
      <c r="AL5" s="23">
        <v>878.09506250000027</v>
      </c>
      <c r="AM5" s="23">
        <v>878.09506250000027</v>
      </c>
      <c r="AN5" s="23">
        <v>978.09506250000027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94.63</v>
      </c>
      <c r="AI6" s="23">
        <v>89.475500000000011</v>
      </c>
      <c r="AJ6" s="23">
        <v>189.79</v>
      </c>
      <c r="AK6" s="23">
        <v>309.81605021796236</v>
      </c>
      <c r="AL6" s="23">
        <v>671.91271688462894</v>
      </c>
      <c r="AM6" s="23">
        <v>704.93329688462893</v>
      </c>
      <c r="AN6" s="23">
        <v>908.49340726919945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120.09</v>
      </c>
      <c r="AI7" s="23">
        <v>94.670083333333338</v>
      </c>
      <c r="AJ7" s="23">
        <v>212.09833333333333</v>
      </c>
      <c r="AK7" s="23">
        <v>274.57023771796207</v>
      </c>
      <c r="AL7" s="23">
        <v>600.16273771796205</v>
      </c>
      <c r="AM7" s="23">
        <v>635.23573771796202</v>
      </c>
      <c r="AN7" s="23">
        <v>838.79584810253255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130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381</v>
      </c>
      <c r="AF8" s="23">
        <v>3.500000000016712E-3</v>
      </c>
      <c r="AG8" s="23">
        <v>302.95</v>
      </c>
      <c r="AH8" s="23">
        <v>144.48000000000002</v>
      </c>
      <c r="AI8" s="23">
        <v>100.81874999999999</v>
      </c>
      <c r="AJ8" s="23">
        <v>235.32499999999999</v>
      </c>
      <c r="AK8" s="23">
        <v>257.30848771796195</v>
      </c>
      <c r="AL8" s="23">
        <v>546.39765438462859</v>
      </c>
      <c r="AM8" s="23">
        <v>589.46816438462861</v>
      </c>
      <c r="AN8" s="23">
        <v>793.02827476919913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746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170.76</v>
      </c>
      <c r="AI9" s="23">
        <v>101.81741666666667</v>
      </c>
      <c r="AJ9" s="23">
        <v>258.55166666666668</v>
      </c>
      <c r="AK9" s="23">
        <v>28.022916666666561</v>
      </c>
      <c r="AL9" s="23">
        <v>280.6079166666666</v>
      </c>
      <c r="AM9" s="23">
        <v>325.58795666666663</v>
      </c>
      <c r="AN9" s="23">
        <v>529.14806705123715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746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198.93</v>
      </c>
      <c r="AI10" s="23">
        <v>109.31608333333334</v>
      </c>
      <c r="AJ10" s="23">
        <v>281.77833333333336</v>
      </c>
      <c r="AK10" s="23">
        <v>130.20358333333343</v>
      </c>
      <c r="AL10" s="23">
        <v>346.28441666666674</v>
      </c>
      <c r="AM10" s="23">
        <v>392.93150666666673</v>
      </c>
      <c r="AN10" s="23">
        <v>596.4916170512372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746</v>
      </c>
      <c r="AD11" s="23">
        <v>832.39920000000006</v>
      </c>
      <c r="AE11" s="23">
        <v>511</v>
      </c>
      <c r="AF11" s="23">
        <v>15.155000000000015</v>
      </c>
      <c r="AG11" s="23">
        <v>302.95</v>
      </c>
      <c r="AH11" s="23">
        <v>226.70000000000002</v>
      </c>
      <c r="AI11" s="23">
        <v>116.81475</v>
      </c>
      <c r="AJ11" s="23">
        <v>305.00500000000005</v>
      </c>
      <c r="AK11" s="23">
        <v>-414.7239499999996</v>
      </c>
      <c r="AL11" s="23">
        <v>-235.14728333333292</v>
      </c>
      <c r="AM11" s="23">
        <v>-105.14728333333292</v>
      </c>
      <c r="AN11" s="23">
        <v>98.412827051237599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746</v>
      </c>
      <c r="AD12" s="23">
        <v>832.39920000000006</v>
      </c>
      <c r="AE12" s="23">
        <v>511</v>
      </c>
      <c r="AF12" s="23">
        <v>15.155000000000015</v>
      </c>
      <c r="AG12" s="23">
        <v>302.95</v>
      </c>
      <c r="AH12" s="23">
        <v>256.26</v>
      </c>
      <c r="AI12" s="23">
        <v>123.67245833333334</v>
      </c>
      <c r="AJ12" s="23">
        <v>341.05083333333334</v>
      </c>
      <c r="AK12" s="23">
        <v>-313.9874916666663</v>
      </c>
      <c r="AL12" s="23">
        <v>-170.91499166666631</v>
      </c>
      <c r="AM12" s="23">
        <v>-45.91499166666631</v>
      </c>
      <c r="AN12" s="23">
        <v>157.64511871790421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746</v>
      </c>
      <c r="AD13" s="23">
        <v>832.39920000000006</v>
      </c>
      <c r="AE13" s="23">
        <v>511</v>
      </c>
      <c r="AF13" s="23">
        <v>15.155000000000015</v>
      </c>
      <c r="AG13" s="23">
        <v>302.95</v>
      </c>
      <c r="AH13" s="23">
        <v>262.24</v>
      </c>
      <c r="AI13" s="23">
        <v>127.40379166666669</v>
      </c>
      <c r="AJ13" s="23">
        <v>439.62416666666661</v>
      </c>
      <c r="AK13" s="23">
        <v>-249.07215833333294</v>
      </c>
      <c r="AL13" s="23">
        <v>-142.50299166666628</v>
      </c>
      <c r="AM13" s="23">
        <v>-22.502991666666276</v>
      </c>
      <c r="AN13" s="23">
        <v>181.05711871790425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746</v>
      </c>
      <c r="AD14" s="23">
        <v>832.39920000000006</v>
      </c>
      <c r="AE14" s="23">
        <v>511</v>
      </c>
      <c r="AF14" s="23">
        <v>108.03350000000002</v>
      </c>
      <c r="AG14" s="23">
        <v>302.95</v>
      </c>
      <c r="AH14" s="23">
        <v>262.24</v>
      </c>
      <c r="AI14" s="23">
        <v>131.11425</v>
      </c>
      <c r="AJ14" s="23">
        <v>538.61500000000001</v>
      </c>
      <c r="AK14" s="23">
        <v>-271.45195000000012</v>
      </c>
      <c r="AL14" s="23">
        <v>-201.38695000000013</v>
      </c>
      <c r="AM14" s="23">
        <v>-86.386950000000127</v>
      </c>
      <c r="AN14" s="23">
        <v>117.17316038457039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746</v>
      </c>
      <c r="AD15" s="23">
        <v>832.39920000000006</v>
      </c>
      <c r="AE15" s="23">
        <v>511</v>
      </c>
      <c r="AF15" s="23">
        <v>108.03350000000002</v>
      </c>
      <c r="AG15" s="23">
        <v>302.95</v>
      </c>
      <c r="AH15" s="23">
        <v>262.24</v>
      </c>
      <c r="AI15" s="23">
        <v>134.82470833333332</v>
      </c>
      <c r="AJ15" s="23">
        <v>637.60583333333329</v>
      </c>
      <c r="AK15" s="23">
        <v>-200.95324166666705</v>
      </c>
      <c r="AL15" s="23">
        <v>-167.39240833333372</v>
      </c>
      <c r="AM15" s="23">
        <v>-57.392408333333719</v>
      </c>
      <c r="AN15" s="23">
        <v>146.1677020512368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746</v>
      </c>
      <c r="AD16" s="23">
        <v>832.39920000000006</v>
      </c>
      <c r="AE16" s="23">
        <v>511</v>
      </c>
      <c r="AF16" s="23">
        <v>108.03350000000002</v>
      </c>
      <c r="AG16" s="23">
        <v>302.95</v>
      </c>
      <c r="AH16" s="23">
        <v>229.25999999999993</v>
      </c>
      <c r="AI16" s="23">
        <v>138.68233333333333</v>
      </c>
      <c r="AJ16" s="23">
        <v>733.65333333333342</v>
      </c>
      <c r="AK16" s="23">
        <v>-94.678366666666079</v>
      </c>
      <c r="AL16" s="23">
        <v>-94.678366666666079</v>
      </c>
      <c r="AM16" s="23">
        <v>10.321633333333921</v>
      </c>
      <c r="AN16" s="23">
        <v>213.88174371790444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746</v>
      </c>
      <c r="AD17" s="23">
        <v>832.39920000000006</v>
      </c>
      <c r="AE17" s="23">
        <v>511</v>
      </c>
      <c r="AF17" s="23">
        <v>108.03350000000002</v>
      </c>
      <c r="AG17" s="23">
        <v>302.95</v>
      </c>
      <c r="AH17" s="23">
        <v>254.26999999999992</v>
      </c>
      <c r="AI17" s="23">
        <v>144.21800000000002</v>
      </c>
      <c r="AJ17" s="23">
        <v>796.13999999999987</v>
      </c>
      <c r="AK17" s="23">
        <v>-14.51069999999936</v>
      </c>
      <c r="AL17" s="23">
        <v>-14.51069999999936</v>
      </c>
      <c r="AM17" s="23">
        <v>85.48930000000064</v>
      </c>
      <c r="AN17" s="23">
        <v>289.04941038457116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746</v>
      </c>
      <c r="AD18" s="23">
        <v>832.39920000000006</v>
      </c>
      <c r="AE18" s="23">
        <v>511</v>
      </c>
      <c r="AF18" s="23">
        <v>108.03350000000002</v>
      </c>
      <c r="AG18" s="23">
        <v>302.95</v>
      </c>
      <c r="AH18" s="23">
        <v>280.52999999999997</v>
      </c>
      <c r="AI18" s="23">
        <v>149.7536666666667</v>
      </c>
      <c r="AJ18" s="23">
        <v>858.62666666666678</v>
      </c>
      <c r="AK18" s="23">
        <v>64.406966666667358</v>
      </c>
      <c r="AL18" s="23">
        <v>64.406966666667358</v>
      </c>
      <c r="AM18" s="23">
        <v>164.40696666666736</v>
      </c>
      <c r="AN18" s="23">
        <v>367.96707705123788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746</v>
      </c>
      <c r="AD19" s="23">
        <v>832.39920000000006</v>
      </c>
      <c r="AE19" s="23">
        <v>511</v>
      </c>
      <c r="AF19" s="23">
        <v>108.03350000000002</v>
      </c>
      <c r="AG19" s="23">
        <v>302.95</v>
      </c>
      <c r="AH19" s="23">
        <v>308.05999999999995</v>
      </c>
      <c r="AI19" s="23">
        <v>155.28933333333336</v>
      </c>
      <c r="AJ19" s="23">
        <v>921.11333333333346</v>
      </c>
      <c r="AK19" s="23">
        <v>142.0546333333341</v>
      </c>
      <c r="AL19" s="23">
        <v>142.0546333333341</v>
      </c>
      <c r="AM19" s="23">
        <v>242.0546333333341</v>
      </c>
      <c r="AN19" s="23">
        <v>445.61474371790462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746</v>
      </c>
      <c r="AD20" s="23">
        <v>832.39920000000006</v>
      </c>
      <c r="AE20" s="23">
        <v>511</v>
      </c>
      <c r="AF20" s="23">
        <v>108.03350000000002</v>
      </c>
      <c r="AG20" s="23">
        <v>302.95</v>
      </c>
      <c r="AH20" s="23">
        <v>336.57999999999993</v>
      </c>
      <c r="AI20" s="23">
        <v>160.82500000000002</v>
      </c>
      <c r="AJ20" s="23">
        <v>983.60000000000014</v>
      </c>
      <c r="AK20" s="23">
        <v>218.7123000000006</v>
      </c>
      <c r="AL20" s="23">
        <v>218.7123000000006</v>
      </c>
      <c r="AM20" s="23">
        <v>318.7123000000006</v>
      </c>
      <c r="AN20" s="23">
        <v>522.27241038457112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746</v>
      </c>
      <c r="AD21" s="23">
        <v>832.39920000000006</v>
      </c>
      <c r="AE21" s="23">
        <v>511</v>
      </c>
      <c r="AF21" s="23">
        <v>108.03350000000002</v>
      </c>
      <c r="AG21" s="23">
        <v>302.95</v>
      </c>
      <c r="AH21" s="23">
        <v>363.90999999999997</v>
      </c>
      <c r="AI21" s="23">
        <v>166.3606666666667</v>
      </c>
      <c r="AJ21" s="23">
        <v>1046.0866666666666</v>
      </c>
      <c r="AK21" s="23">
        <v>296.55996666666715</v>
      </c>
      <c r="AL21" s="23">
        <v>296.55996666666715</v>
      </c>
      <c r="AM21" s="23">
        <v>396.55996666666715</v>
      </c>
      <c r="AN21" s="23">
        <v>600.12007705123767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746</v>
      </c>
      <c r="AD22" s="23">
        <v>832.39920000000006</v>
      </c>
      <c r="AE22" s="23">
        <v>511</v>
      </c>
      <c r="AF22" s="23">
        <v>108.03350000000002</v>
      </c>
      <c r="AG22" s="23">
        <v>302.95</v>
      </c>
      <c r="AH22" s="23">
        <v>392.28</v>
      </c>
      <c r="AI22" s="23">
        <v>171.89633333333336</v>
      </c>
      <c r="AJ22" s="23">
        <v>1108.5733333333333</v>
      </c>
      <c r="AK22" s="23">
        <v>373.36763333333374</v>
      </c>
      <c r="AL22" s="23">
        <v>373.36763333333374</v>
      </c>
      <c r="AM22" s="23">
        <v>473.36763333333374</v>
      </c>
      <c r="AN22" s="23">
        <v>676.92774371790426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746</v>
      </c>
      <c r="AD23" s="23">
        <v>832.39920000000006</v>
      </c>
      <c r="AE23" s="23">
        <v>511</v>
      </c>
      <c r="AF23" s="23">
        <v>108.03350000000002</v>
      </c>
      <c r="AG23" s="23">
        <v>302.95</v>
      </c>
      <c r="AH23" s="23">
        <v>421.69999999999993</v>
      </c>
      <c r="AI23" s="23">
        <v>177.43200000000002</v>
      </c>
      <c r="AJ23" s="23">
        <v>1171.06</v>
      </c>
      <c r="AK23" s="23">
        <v>449.12530000000015</v>
      </c>
      <c r="AL23" s="23">
        <v>449.12530000000015</v>
      </c>
      <c r="AM23" s="23">
        <v>549.12530000000015</v>
      </c>
      <c r="AN23" s="23">
        <v>752.68541038457067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746</v>
      </c>
      <c r="AD24" s="23">
        <v>832.39920000000006</v>
      </c>
      <c r="AE24" s="23">
        <v>511</v>
      </c>
      <c r="AF24" s="23">
        <v>108.03350000000002</v>
      </c>
      <c r="AG24" s="23">
        <v>302.95</v>
      </c>
      <c r="AH24" s="23">
        <v>452.16999999999996</v>
      </c>
      <c r="AI24" s="23">
        <v>182.96766666666667</v>
      </c>
      <c r="AJ24" s="23">
        <v>1233.5466666666666</v>
      </c>
      <c r="AK24" s="23">
        <v>523.83296666666638</v>
      </c>
      <c r="AL24" s="23">
        <v>523.83296666666638</v>
      </c>
      <c r="AM24" s="23">
        <v>623.83296666666638</v>
      </c>
      <c r="AN24" s="23">
        <v>827.3930770512369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746</v>
      </c>
      <c r="AD25" s="23">
        <v>832.39920000000006</v>
      </c>
      <c r="AE25" s="23">
        <v>511</v>
      </c>
      <c r="AF25" s="23">
        <v>108.03350000000002</v>
      </c>
      <c r="AG25" s="23">
        <v>302.95</v>
      </c>
      <c r="AH25" s="23">
        <v>479.48999999999995</v>
      </c>
      <c r="AI25" s="23">
        <v>188.50333333333336</v>
      </c>
      <c r="AJ25" s="23">
        <v>1296.0333333333333</v>
      </c>
      <c r="AK25" s="23">
        <v>601.69063333333406</v>
      </c>
      <c r="AL25" s="23">
        <v>601.69063333333406</v>
      </c>
      <c r="AM25" s="23">
        <v>701.69063333333406</v>
      </c>
      <c r="AN25" s="23">
        <v>905.25074371790458</v>
      </c>
    </row>
    <row r="26" spans="1:40" ht="20.25" x14ac:dyDescent="0.3">
      <c r="A26" s="7" t="s">
        <v>64</v>
      </c>
      <c r="B26" s="6">
        <f>V57</f>
        <v>3853.7000000000007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746</v>
      </c>
      <c r="AD26" s="23">
        <v>832.39920000000006</v>
      </c>
      <c r="AE26" s="23">
        <v>511</v>
      </c>
      <c r="AF26" s="23">
        <v>108.03350000000002</v>
      </c>
      <c r="AG26" s="23">
        <v>302.95</v>
      </c>
      <c r="AH26" s="23">
        <v>496.05999999999995</v>
      </c>
      <c r="AI26" s="23">
        <v>194.03900000000002</v>
      </c>
      <c r="AJ26" s="23">
        <v>1358.52</v>
      </c>
      <c r="AK26" s="23">
        <v>690.29830000000038</v>
      </c>
      <c r="AL26" s="23">
        <v>690.29830000000038</v>
      </c>
      <c r="AM26" s="23">
        <v>790.29830000000038</v>
      </c>
      <c r="AN26" s="23">
        <v>993.8584103845709</v>
      </c>
    </row>
    <row r="27" spans="1:40" ht="20.25" x14ac:dyDescent="0.3">
      <c r="A27" s="7" t="s">
        <v>62</v>
      </c>
      <c r="B27" s="6">
        <f>B26*12</f>
        <v>46244.400000000009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746</v>
      </c>
      <c r="AD27" s="23">
        <v>832.39920000000006</v>
      </c>
      <c r="AE27" s="23">
        <v>511</v>
      </c>
      <c r="AF27" s="23">
        <v>108.03350000000002</v>
      </c>
      <c r="AG27" s="23">
        <v>302.95</v>
      </c>
      <c r="AH27" s="23">
        <v>512.63</v>
      </c>
      <c r="AI27" s="23">
        <v>199.57466666666667</v>
      </c>
      <c r="AJ27" s="23">
        <v>1421.0066666666667</v>
      </c>
      <c r="AK27" s="23">
        <v>778.9059666666667</v>
      </c>
      <c r="AL27" s="23">
        <v>778.9059666666667</v>
      </c>
      <c r="AM27" s="23">
        <v>878.9059666666667</v>
      </c>
      <c r="AN27" s="23">
        <v>1082.4660770512373</v>
      </c>
    </row>
    <row r="28" spans="1:40" ht="20.25" x14ac:dyDescent="0.3">
      <c r="A28" s="7" t="s">
        <v>66</v>
      </c>
      <c r="B28" s="6">
        <f>B27/2080</f>
        <v>22.23288461538462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746</v>
      </c>
      <c r="AD28" s="23">
        <v>832.39920000000006</v>
      </c>
      <c r="AE28" s="23">
        <v>511</v>
      </c>
      <c r="AF28" s="23">
        <v>108.03350000000002</v>
      </c>
      <c r="AG28" s="23">
        <v>302.95</v>
      </c>
      <c r="AH28" s="23">
        <v>555.67999999999995</v>
      </c>
      <c r="AI28" s="23">
        <v>205.11033333333336</v>
      </c>
      <c r="AJ28" s="23">
        <v>1483.4933333333331</v>
      </c>
      <c r="AK28" s="23">
        <v>841.03363333333391</v>
      </c>
      <c r="AL28" s="23">
        <v>841.03363333333391</v>
      </c>
      <c r="AM28" s="23">
        <v>941.03363333333391</v>
      </c>
      <c r="AN28" s="23">
        <v>1144.5937437179045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746</v>
      </c>
      <c r="AD29" s="23">
        <v>832.39920000000006</v>
      </c>
      <c r="AE29" s="23">
        <v>511</v>
      </c>
      <c r="AF29" s="23">
        <v>108.03350000000002</v>
      </c>
      <c r="AG29" s="23">
        <v>302.95</v>
      </c>
      <c r="AH29" s="23">
        <v>555.67999999999995</v>
      </c>
      <c r="AI29" s="23">
        <v>210.64600000000002</v>
      </c>
      <c r="AJ29" s="23">
        <v>1545.98</v>
      </c>
      <c r="AK29" s="23">
        <v>946.21130000000039</v>
      </c>
      <c r="AL29" s="23">
        <v>946.21130000000039</v>
      </c>
      <c r="AM29" s="23">
        <v>1046.2113000000004</v>
      </c>
      <c r="AN29" s="23">
        <v>1249.771410384571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746</v>
      </c>
      <c r="AD30" s="23">
        <v>832.39920000000006</v>
      </c>
      <c r="AE30" s="23">
        <v>511</v>
      </c>
      <c r="AF30" s="23">
        <v>108.03350000000002</v>
      </c>
      <c r="AG30" s="23">
        <v>302.95</v>
      </c>
      <c r="AH30" s="23">
        <v>555.67999999999995</v>
      </c>
      <c r="AI30" s="23">
        <v>215.81083333333336</v>
      </c>
      <c r="AJ30" s="23">
        <v>1615.8833333333334</v>
      </c>
      <c r="AK30" s="23">
        <v>1044.3431333333342</v>
      </c>
      <c r="AL30" s="23">
        <v>1044.3431333333342</v>
      </c>
      <c r="AM30" s="23">
        <v>1144.3431333333342</v>
      </c>
      <c r="AN30" s="23">
        <v>1347.9032437179048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746</v>
      </c>
      <c r="AD31" s="23">
        <v>832.39920000000006</v>
      </c>
      <c r="AE31" s="23">
        <v>511</v>
      </c>
      <c r="AF31" s="23">
        <v>108.03350000000002</v>
      </c>
      <c r="AG31" s="23">
        <v>302.95</v>
      </c>
      <c r="AH31" s="23">
        <v>555.67999999999995</v>
      </c>
      <c r="AI31" s="23">
        <v>220.71483333333336</v>
      </c>
      <c r="AJ31" s="23">
        <v>1695.7033333333334</v>
      </c>
      <c r="AK31" s="23">
        <v>1137.5191333333341</v>
      </c>
      <c r="AL31" s="23">
        <v>1137.5191333333341</v>
      </c>
      <c r="AM31" s="23">
        <v>1237.5191333333341</v>
      </c>
      <c r="AN31" s="23">
        <v>1441.0792437179048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746</v>
      </c>
      <c r="AD32" s="23">
        <v>832.39920000000006</v>
      </c>
      <c r="AE32" s="23">
        <v>511</v>
      </c>
      <c r="AF32" s="23">
        <v>108.03350000000002</v>
      </c>
      <c r="AG32" s="23">
        <v>302.95</v>
      </c>
      <c r="AH32" s="23">
        <v>555.67999999999995</v>
      </c>
      <c r="AI32" s="23">
        <v>224.97366666666667</v>
      </c>
      <c r="AJ32" s="23">
        <v>1783.8566666666666</v>
      </c>
      <c r="AK32" s="23">
        <v>1218.4369666666671</v>
      </c>
      <c r="AL32" s="23">
        <v>1218.4369666666671</v>
      </c>
      <c r="AM32" s="23">
        <v>1318.4369666666671</v>
      </c>
      <c r="AN32" s="23">
        <v>1521.9970770512377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746</v>
      </c>
      <c r="AD33" s="23">
        <v>832.39920000000006</v>
      </c>
      <c r="AE33" s="23">
        <v>511</v>
      </c>
      <c r="AF33" s="23">
        <v>108.03350000000002</v>
      </c>
      <c r="AG33" s="23">
        <v>302.95</v>
      </c>
      <c r="AH33" s="23">
        <v>555.67999999999995</v>
      </c>
      <c r="AI33" s="23">
        <v>228.81633333333335</v>
      </c>
      <c r="AJ33" s="23">
        <v>1880.3433333333332</v>
      </c>
      <c r="AK33" s="23">
        <v>1291.4476333333341</v>
      </c>
      <c r="AL33" s="23">
        <v>1291.4476333333341</v>
      </c>
      <c r="AM33" s="23">
        <v>1391.4476333333341</v>
      </c>
      <c r="AN33" s="23">
        <v>1595.0077437179048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746</v>
      </c>
      <c r="AD34" s="23">
        <v>832.39920000000006</v>
      </c>
      <c r="AE34" s="23">
        <v>511</v>
      </c>
      <c r="AF34" s="23">
        <v>108.03350000000002</v>
      </c>
      <c r="AG34" s="23">
        <v>302.95</v>
      </c>
      <c r="AH34" s="23">
        <v>555.67999999999995</v>
      </c>
      <c r="AI34" s="23">
        <v>232.6585</v>
      </c>
      <c r="AJ34" s="23">
        <v>1976.83</v>
      </c>
      <c r="AK34" s="23">
        <v>1364.4488000000006</v>
      </c>
      <c r="AL34" s="23">
        <v>1364.4488000000006</v>
      </c>
      <c r="AM34" s="23">
        <v>1464.4488000000006</v>
      </c>
      <c r="AN34" s="23">
        <v>1668.0089103845712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746</v>
      </c>
      <c r="AD35" s="23">
        <v>832.39920000000006</v>
      </c>
      <c r="AE35" s="23">
        <v>511</v>
      </c>
      <c r="AF35" s="23">
        <v>108.03350000000002</v>
      </c>
      <c r="AG35" s="23">
        <v>302.95</v>
      </c>
      <c r="AH35" s="23">
        <v>555.67999999999995</v>
      </c>
      <c r="AI35" s="23">
        <v>236.50066666666669</v>
      </c>
      <c r="AJ35" s="23">
        <v>2073.3166666666666</v>
      </c>
      <c r="AK35" s="23">
        <v>1437.449966666667</v>
      </c>
      <c r="AL35" s="23">
        <v>1437.449966666667</v>
      </c>
      <c r="AM35" s="23">
        <v>1537.449966666667</v>
      </c>
      <c r="AN35" s="23">
        <v>1741.0100770512377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746</v>
      </c>
      <c r="AD36" s="23">
        <v>832.39920000000006</v>
      </c>
      <c r="AE36" s="23">
        <v>511</v>
      </c>
      <c r="AF36" s="23">
        <v>108.03350000000002</v>
      </c>
      <c r="AG36" s="23">
        <v>302.95</v>
      </c>
      <c r="AH36" s="23">
        <v>555.67999999999995</v>
      </c>
      <c r="AI36" s="23">
        <v>240.34333333333336</v>
      </c>
      <c r="AJ36" s="23">
        <v>2169.8033333333333</v>
      </c>
      <c r="AK36" s="23">
        <v>1510.460633333334</v>
      </c>
      <c r="AL36" s="23">
        <v>1510.460633333334</v>
      </c>
      <c r="AM36" s="23">
        <v>1610.460633333334</v>
      </c>
      <c r="AN36" s="23">
        <v>1814.0207437179047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746</v>
      </c>
      <c r="AD37" s="23">
        <v>832.39920000000006</v>
      </c>
      <c r="AE37" s="23">
        <v>511</v>
      </c>
      <c r="AF37" s="23">
        <v>108.03350000000002</v>
      </c>
      <c r="AG37" s="23">
        <v>302.95</v>
      </c>
      <c r="AH37" s="23">
        <v>555.67999999999995</v>
      </c>
      <c r="AI37" s="23">
        <v>244.18550000000002</v>
      </c>
      <c r="AJ37" s="23">
        <v>2266.29</v>
      </c>
      <c r="AK37" s="23">
        <v>1583.4618000000005</v>
      </c>
      <c r="AL37" s="23">
        <v>1583.4618000000005</v>
      </c>
      <c r="AM37" s="23">
        <v>1683.4618000000005</v>
      </c>
      <c r="AN37" s="23">
        <v>1887.0219103845711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746</v>
      </c>
      <c r="AD38" s="23">
        <v>832.39920000000006</v>
      </c>
      <c r="AE38" s="23">
        <v>511</v>
      </c>
      <c r="AF38" s="23">
        <v>108.03350000000002</v>
      </c>
      <c r="AG38" s="23">
        <v>302.95</v>
      </c>
      <c r="AH38" s="23">
        <v>555.67999999999995</v>
      </c>
      <c r="AI38" s="23">
        <v>248.02766666666668</v>
      </c>
      <c r="AJ38" s="23">
        <v>2362.7766666666666</v>
      </c>
      <c r="AK38" s="23">
        <v>1656.4629666666669</v>
      </c>
      <c r="AL38" s="23">
        <v>1656.4629666666669</v>
      </c>
      <c r="AM38" s="23">
        <v>1756.4629666666669</v>
      </c>
      <c r="AN38" s="23">
        <v>1960.0230770512376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746</v>
      </c>
      <c r="AD39" s="23">
        <v>832.39920000000006</v>
      </c>
      <c r="AE39" s="23">
        <v>511</v>
      </c>
      <c r="AF39" s="23">
        <v>108.03350000000002</v>
      </c>
      <c r="AG39" s="23">
        <v>302.95</v>
      </c>
      <c r="AH39" s="23">
        <v>555.67999999999995</v>
      </c>
      <c r="AI39" s="23">
        <v>251.87033333333335</v>
      </c>
      <c r="AJ39" s="23">
        <v>2459.2633333333333</v>
      </c>
      <c r="AK39" s="23">
        <v>1729.473633333334</v>
      </c>
      <c r="AL39" s="23">
        <v>1729.473633333334</v>
      </c>
      <c r="AM39" s="23">
        <v>1829.473633333334</v>
      </c>
      <c r="AN39" s="23">
        <v>2033.0337437179046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746</v>
      </c>
      <c r="X48" s="23">
        <v>832.39920000000006</v>
      </c>
      <c r="Y48" s="23">
        <v>511</v>
      </c>
      <c r="Z48" s="23">
        <v>108.03350000000002</v>
      </c>
      <c r="AA48" s="23">
        <v>302.95</v>
      </c>
      <c r="AB48" s="23">
        <v>280.52999999999997</v>
      </c>
      <c r="AC48" s="23">
        <v>149.7536666666667</v>
      </c>
      <c r="AD48" s="23">
        <v>858.62666666666678</v>
      </c>
      <c r="AE48" s="23">
        <v>64.406966666667358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280.52999999999997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512</v>
      </c>
      <c r="V50" s="23">
        <f>$X$48</f>
        <v>832.39920000000006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</v>
      </c>
      <c r="V52" s="23">
        <f>$AE$48</f>
        <v>64.406966666667358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90</v>
      </c>
      <c r="V54" s="23">
        <f>$W$48</f>
        <v>746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5.375" customWidth="1"/>
    <col min="24" max="24" width="12.25" customWidth="1"/>
    <col min="29" max="29" width="14.125" customWidth="1"/>
    <col min="30" max="30" width="12.75" customWidth="1"/>
    <col min="31" max="32" width="14.75" customWidth="1"/>
    <col min="33" max="33" width="14.5" customWidth="1"/>
    <col min="34" max="34" width="17" customWidth="1"/>
    <col min="37" max="37" width="14.5" customWidth="1"/>
    <col min="38" max="38" width="15" customWidth="1"/>
    <col min="39" max="39" width="15.125" customWidth="1"/>
    <col min="40" max="40" width="16.125" customWidth="1"/>
  </cols>
  <sheetData>
    <row r="1" spans="1:40" s="46" customFormat="1" ht="129.75" customHeight="1" x14ac:dyDescent="0.45">
      <c r="A1" s="78" t="s">
        <v>760</v>
      </c>
      <c r="B1" s="77"/>
      <c r="C1" s="77"/>
      <c r="D1" s="77"/>
      <c r="U1" s="4"/>
      <c r="V1" s="4" t="s">
        <v>38</v>
      </c>
      <c r="W1" s="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6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6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51.759999999999991</v>
      </c>
      <c r="AI4" s="23">
        <v>92.025250000000014</v>
      </c>
      <c r="AJ4" s="23">
        <v>109.39500000000001</v>
      </c>
      <c r="AK4" s="23">
        <v>478.17327083333362</v>
      </c>
      <c r="AL4" s="23">
        <v>913.27827083333364</v>
      </c>
      <c r="AM4" s="23">
        <v>913.27827083333364</v>
      </c>
      <c r="AN4" s="23">
        <v>1013.2782708333336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2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72.28</v>
      </c>
      <c r="AI5" s="23">
        <v>98.072250000000025</v>
      </c>
      <c r="AJ5" s="23">
        <v>122.65500000000002</v>
      </c>
      <c r="AK5" s="23">
        <v>456.4742291666671</v>
      </c>
      <c r="AL5" s="23">
        <v>855.07506250000051</v>
      </c>
      <c r="AM5" s="23">
        <v>855.07506250000051</v>
      </c>
      <c r="AN5" s="23">
        <v>955.07506250000051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2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2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2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144.75</v>
      </c>
      <c r="AI8" s="23">
        <v>100.76875</v>
      </c>
      <c r="AJ8" s="23">
        <v>235.32499999999999</v>
      </c>
      <c r="AK8" s="23">
        <v>255.08848771796193</v>
      </c>
      <c r="AL8" s="23">
        <v>544.17765438462857</v>
      </c>
      <c r="AM8" s="23">
        <v>587.24816438462858</v>
      </c>
      <c r="AN8" s="23">
        <v>790.8082747691991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6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6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2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1299.3377399999999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-970.48993978203771</v>
      </c>
      <c r="AL11" s="23">
        <v>-790.913273115371</v>
      </c>
      <c r="AM11" s="23">
        <v>-660.913273115371</v>
      </c>
      <c r="AN11" s="23">
        <v>-457.35316273080048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6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1299.3377399999999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-1005.7260316666666</v>
      </c>
      <c r="AL12" s="23">
        <v>-862.65353166666659</v>
      </c>
      <c r="AM12" s="23">
        <v>-737.65353166666659</v>
      </c>
      <c r="AN12" s="23">
        <v>-534.09342128209607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6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1299.3377399999999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-934.83069833333275</v>
      </c>
      <c r="AL13" s="23">
        <v>-828.26153166666609</v>
      </c>
      <c r="AM13" s="23">
        <v>-708.26153166666609</v>
      </c>
      <c r="AN13" s="23">
        <v>-504.70142128209557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6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1299.3377399999999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-957.21048999999994</v>
      </c>
      <c r="AL14" s="23">
        <v>-887.14548999999988</v>
      </c>
      <c r="AM14" s="23">
        <v>-772.14548999999988</v>
      </c>
      <c r="AN14" s="23">
        <v>-568.58537961542936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6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1299.3377399999999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-886.71178166666687</v>
      </c>
      <c r="AL15" s="23">
        <v>-853.15094833333353</v>
      </c>
      <c r="AM15" s="23">
        <v>-743.15094833333353</v>
      </c>
      <c r="AN15" s="23">
        <v>-539.59083794876301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6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1299.3377399999999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-809.16690666666636</v>
      </c>
      <c r="AL16" s="23">
        <v>-809.16690666666636</v>
      </c>
      <c r="AM16" s="23">
        <v>-704.16690666666636</v>
      </c>
      <c r="AN16" s="23">
        <v>-500.60679628209584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6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1299.3377399999999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-728.99923999999965</v>
      </c>
      <c r="AL17" s="23">
        <v>-728.99923999999965</v>
      </c>
      <c r="AM17" s="23">
        <v>-628.99923999999965</v>
      </c>
      <c r="AN17" s="23">
        <v>-425.43912961542912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6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1299.3377399999999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-650.08157333333247</v>
      </c>
      <c r="AL18" s="23">
        <v>-650.08157333333247</v>
      </c>
      <c r="AM18" s="23">
        <v>-550.08157333333247</v>
      </c>
      <c r="AN18" s="23">
        <v>-346.52146294876195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6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1299.3377399999999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-572.43390666666619</v>
      </c>
      <c r="AL19" s="23">
        <v>-572.43390666666619</v>
      </c>
      <c r="AM19" s="23">
        <v>-472.43390666666619</v>
      </c>
      <c r="AN19" s="23">
        <v>-268.87379628209567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6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1299.3377399999999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-495.77623999999969</v>
      </c>
      <c r="AL20" s="23">
        <v>-495.77623999999969</v>
      </c>
      <c r="AM20" s="23">
        <v>-395.77623999999969</v>
      </c>
      <c r="AN20" s="23">
        <v>-192.21612961542917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6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1299.3377399999999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-417.92857333333313</v>
      </c>
      <c r="AL21" s="23">
        <v>-417.92857333333313</v>
      </c>
      <c r="AM21" s="23">
        <v>-317.92857333333313</v>
      </c>
      <c r="AN21" s="23">
        <v>-114.36846294876261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6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1299.3377399999999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-341.12090666666654</v>
      </c>
      <c r="AL22" s="23">
        <v>-341.12090666666654</v>
      </c>
      <c r="AM22" s="23">
        <v>-241.12090666666654</v>
      </c>
      <c r="AN22" s="23">
        <v>-37.560796282096021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6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1299.3377399999999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-265.36324000000013</v>
      </c>
      <c r="AL23" s="23">
        <v>-265.36324000000013</v>
      </c>
      <c r="AM23" s="23">
        <v>-165.36324000000013</v>
      </c>
      <c r="AN23" s="23">
        <v>38.196870384570389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1299.3377399999999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-190.655573333333</v>
      </c>
      <c r="AL24" s="23">
        <v>-190.655573333333</v>
      </c>
      <c r="AM24" s="23">
        <v>-90.655573333332995</v>
      </c>
      <c r="AN24" s="23">
        <v>112.90453705123753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1299.3377399999999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-112.79790666666622</v>
      </c>
      <c r="AL25" s="23">
        <v>-112.79790666666622</v>
      </c>
      <c r="AM25" s="23">
        <v>-12.797906666666222</v>
      </c>
      <c r="AN25" s="23">
        <v>190.7622037179043</v>
      </c>
    </row>
    <row r="26" spans="1:40" ht="20.25" x14ac:dyDescent="0.3">
      <c r="A26" s="7" t="s">
        <v>64</v>
      </c>
      <c r="B26" s="6">
        <f>V57</f>
        <v>5412.5</v>
      </c>
      <c r="C26" s="46"/>
      <c r="D26" s="46"/>
      <c r="U26" s="26"/>
      <c r="V26" s="4" t="s">
        <v>24</v>
      </c>
      <c r="W26" s="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1299.3377399999999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-23.540239999999812</v>
      </c>
      <c r="AL26" s="23">
        <v>-23.540239999999812</v>
      </c>
      <c r="AM26" s="23">
        <v>76.459760000000188</v>
      </c>
      <c r="AN26" s="23">
        <v>280.01987038457071</v>
      </c>
    </row>
    <row r="27" spans="1:40" ht="20.25" x14ac:dyDescent="0.3">
      <c r="A27" s="7" t="s">
        <v>62</v>
      </c>
      <c r="B27" s="6">
        <f>B26*12</f>
        <v>64950</v>
      </c>
      <c r="C27" s="46"/>
      <c r="D27" s="46"/>
      <c r="U27" s="26"/>
      <c r="V27" s="4" t="s">
        <v>25</v>
      </c>
      <c r="W27" s="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1299.3377399999999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81.63742666666667</v>
      </c>
      <c r="AL27" s="23">
        <v>81.63742666666667</v>
      </c>
      <c r="AM27" s="23">
        <v>181.63742666666667</v>
      </c>
      <c r="AN27" s="23">
        <v>385.19753705123719</v>
      </c>
    </row>
    <row r="28" spans="1:40" ht="20.25" x14ac:dyDescent="0.3">
      <c r="A28" s="7" t="s">
        <v>66</v>
      </c>
      <c r="B28" s="6">
        <f>B27/2080</f>
        <v>31.22596153846154</v>
      </c>
      <c r="C28" s="46"/>
      <c r="D28" s="46"/>
      <c r="U28" s="26"/>
      <c r="V28" s="4" t="s">
        <v>26</v>
      </c>
      <c r="W28" s="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1299.3377399999999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186.81509333333361</v>
      </c>
      <c r="AL28" s="23">
        <v>186.81509333333361</v>
      </c>
      <c r="AM28" s="23">
        <v>286.81509333333361</v>
      </c>
      <c r="AN28" s="23">
        <v>490.37520371790413</v>
      </c>
    </row>
    <row r="29" spans="1:40" ht="17.25" x14ac:dyDescent="0.3">
      <c r="U29" s="26"/>
      <c r="V29" s="4" t="s">
        <v>27</v>
      </c>
      <c r="W29" s="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1299.3377399999999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291.99276000000009</v>
      </c>
      <c r="AL29" s="23">
        <v>291.99276000000009</v>
      </c>
      <c r="AM29" s="23">
        <v>391.99276000000009</v>
      </c>
      <c r="AN29" s="23">
        <v>595.55287038457061</v>
      </c>
    </row>
    <row r="30" spans="1:40" ht="17.25" x14ac:dyDescent="0.3">
      <c r="U30" s="26"/>
      <c r="V30" s="4" t="s">
        <v>28</v>
      </c>
      <c r="W30" s="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1299.3377399999999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390.12459333333391</v>
      </c>
      <c r="AL30" s="23">
        <v>390.12459333333391</v>
      </c>
      <c r="AM30" s="23">
        <v>490.12459333333391</v>
      </c>
      <c r="AN30" s="23">
        <v>693.68470371790443</v>
      </c>
    </row>
    <row r="31" spans="1:40" ht="17.25" x14ac:dyDescent="0.3">
      <c r="U31" s="26"/>
      <c r="V31" s="26" t="s">
        <v>29</v>
      </c>
      <c r="W31" s="26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1299.3377399999999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483.30059333333384</v>
      </c>
      <c r="AL31" s="23">
        <v>483.30059333333384</v>
      </c>
      <c r="AM31" s="23">
        <v>583.30059333333384</v>
      </c>
      <c r="AN31" s="23">
        <v>786.86070371790436</v>
      </c>
    </row>
    <row r="32" spans="1:40" ht="17.25" x14ac:dyDescent="0.3">
      <c r="U32" s="26"/>
      <c r="V32" s="26" t="s">
        <v>30</v>
      </c>
      <c r="W32" s="26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1299.3377399999999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564.2184266666668</v>
      </c>
      <c r="AL32" s="23">
        <v>564.2184266666668</v>
      </c>
      <c r="AM32" s="23">
        <v>664.2184266666668</v>
      </c>
      <c r="AN32" s="23">
        <v>867.77853705123732</v>
      </c>
    </row>
    <row r="33" spans="21:40" ht="17.25" x14ac:dyDescent="0.3">
      <c r="U33" s="26"/>
      <c r="V33" s="26" t="s">
        <v>31</v>
      </c>
      <c r="W33" s="26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1299.3377399999999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637.22909333333382</v>
      </c>
      <c r="AL33" s="23">
        <v>637.22909333333382</v>
      </c>
      <c r="AM33" s="23">
        <v>737.22909333333382</v>
      </c>
      <c r="AN33" s="23">
        <v>940.78920371790434</v>
      </c>
    </row>
    <row r="34" spans="21:40" ht="17.25" x14ac:dyDescent="0.3">
      <c r="U34" s="26"/>
      <c r="V34" s="26" t="s">
        <v>32</v>
      </c>
      <c r="W34" s="26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1299.3377399999999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710.23026000000027</v>
      </c>
      <c r="AL34" s="23">
        <v>710.23026000000027</v>
      </c>
      <c r="AM34" s="23">
        <v>810.23026000000027</v>
      </c>
      <c r="AN34" s="23">
        <v>1013.7903703845708</v>
      </c>
    </row>
    <row r="35" spans="21:40" ht="17.25" x14ac:dyDescent="0.3">
      <c r="U35" s="26"/>
      <c r="V35" s="26" t="s">
        <v>33</v>
      </c>
      <c r="W35" s="26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1299.3377399999999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783.23142666666672</v>
      </c>
      <c r="AL35" s="23">
        <v>783.23142666666672</v>
      </c>
      <c r="AM35" s="23">
        <v>883.23142666666672</v>
      </c>
      <c r="AN35" s="23">
        <v>1086.7915370512374</v>
      </c>
    </row>
    <row r="36" spans="21:40" ht="17.25" x14ac:dyDescent="0.3">
      <c r="U36" s="26"/>
      <c r="V36" s="26" t="s">
        <v>34</v>
      </c>
      <c r="W36" s="26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1299.3377399999999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856.24209333333374</v>
      </c>
      <c r="AL36" s="23">
        <v>856.24209333333374</v>
      </c>
      <c r="AM36" s="23">
        <v>956.24209333333374</v>
      </c>
      <c r="AN36" s="23">
        <v>1159.8022037179044</v>
      </c>
    </row>
    <row r="37" spans="21:40" ht="17.25" x14ac:dyDescent="0.3">
      <c r="U37" s="26"/>
      <c r="V37" s="26" t="s">
        <v>35</v>
      </c>
      <c r="W37" s="26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1299.3377399999999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929.24326000000019</v>
      </c>
      <c r="AL37" s="23">
        <v>929.24326000000019</v>
      </c>
      <c r="AM37" s="23">
        <v>1029.2432600000002</v>
      </c>
      <c r="AN37" s="23">
        <v>1232.8033703845708</v>
      </c>
    </row>
    <row r="38" spans="21:40" ht="17.25" x14ac:dyDescent="0.3">
      <c r="U38" s="26"/>
      <c r="V38" s="26" t="s">
        <v>36</v>
      </c>
      <c r="W38" s="26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1299.3377399999999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1002.2444266666666</v>
      </c>
      <c r="AL38" s="23">
        <v>1002.2444266666666</v>
      </c>
      <c r="AM38" s="23">
        <v>1102.2444266666666</v>
      </c>
      <c r="AN38" s="23">
        <v>1305.8045370512373</v>
      </c>
    </row>
    <row r="39" spans="21:40" ht="17.25" x14ac:dyDescent="0.3">
      <c r="U39" s="26"/>
      <c r="V39" s="26" t="s">
        <v>37</v>
      </c>
      <c r="W39" s="26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1299.3377399999999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1075.2550933333337</v>
      </c>
      <c r="AL39" s="23">
        <v>1075.2550933333337</v>
      </c>
      <c r="AM39" s="23">
        <v>1175.2550933333337</v>
      </c>
      <c r="AN39" s="23">
        <v>1378.8152037179043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1299.3377399999999</v>
      </c>
      <c r="Y48" s="23">
        <v>511</v>
      </c>
      <c r="Z48" s="23">
        <v>108.03350000000002</v>
      </c>
      <c r="AA48" s="23">
        <v>302.95</v>
      </c>
      <c r="AB48" s="23">
        <v>495.96</v>
      </c>
      <c r="AC48" s="23">
        <v>199.57466666666667</v>
      </c>
      <c r="AD48" s="23">
        <v>1421.0066666666667</v>
      </c>
      <c r="AE48" s="23">
        <v>81.63742666666667</v>
      </c>
      <c r="AF48" s="26"/>
      <c r="AG48" s="26"/>
      <c r="AH48" s="26"/>
    </row>
    <row r="49" spans="21:34" ht="17.25" x14ac:dyDescent="0.3">
      <c r="U49" s="26" t="s">
        <v>761</v>
      </c>
      <c r="V49" s="23">
        <f>$AB$48</f>
        <v>495.96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640</v>
      </c>
      <c r="V50" s="23">
        <f>$X$48</f>
        <v>1299.3377399999999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762</v>
      </c>
      <c r="V52" s="23">
        <f>$AE$48</f>
        <v>81.63742666666667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T1" workbookViewId="0">
      <pane ySplit="1" topLeftCell="A2" activePane="bottomLeft" state="frozen"/>
      <selection activeCell="W1" sqref="W1"/>
      <selection pane="bottomLeft" activeCell="A3" sqref="A3:D3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5.375" customWidth="1"/>
    <col min="24" max="24" width="12.25" customWidth="1"/>
    <col min="29" max="29" width="12" customWidth="1"/>
    <col min="31" max="32" width="14.75" customWidth="1"/>
    <col min="33" max="33" width="14.5" customWidth="1"/>
    <col min="34" max="34" width="17" customWidth="1"/>
    <col min="37" max="37" width="12.875" customWidth="1"/>
    <col min="38" max="38" width="14.5" customWidth="1"/>
    <col min="39" max="39" width="13.5" customWidth="1"/>
    <col min="40" max="40" width="15.125" customWidth="1"/>
  </cols>
  <sheetData>
    <row r="1" spans="1:40" s="2" customFormat="1" ht="129.75" customHeight="1" x14ac:dyDescent="0.45">
      <c r="A1" s="78" t="s">
        <v>513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719.93178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-199.35653000000002</v>
      </c>
      <c r="AL11" s="23">
        <v>-19.779863333333338</v>
      </c>
      <c r="AM11" s="23">
        <v>110.22013666666666</v>
      </c>
      <c r="AN11" s="23">
        <v>313.78024705123721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719.93178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-94.380071666666481</v>
      </c>
      <c r="AL12" s="23">
        <v>48.69242833333351</v>
      </c>
      <c r="AM12" s="23">
        <v>173.69242833333351</v>
      </c>
      <c r="AN12" s="23">
        <v>377.25253871790403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719.93178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-23.484738333332643</v>
      </c>
      <c r="AL13" s="23">
        <v>83.084428333334017</v>
      </c>
      <c r="AM13" s="23">
        <v>203.08442833333402</v>
      </c>
      <c r="AN13" s="23">
        <v>406.64453871790454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719.93178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-45.864529999999831</v>
      </c>
      <c r="AL14" s="23">
        <v>24.200470000000166</v>
      </c>
      <c r="AM14" s="23">
        <v>139.20047000000017</v>
      </c>
      <c r="AN14" s="23">
        <v>342.76058038457069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719.93178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24.634178333333693</v>
      </c>
      <c r="AL15" s="23">
        <v>58.195011666667028</v>
      </c>
      <c r="AM15" s="23">
        <v>168.19501166666703</v>
      </c>
      <c r="AN15" s="23">
        <v>371.75512205123755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719.93178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120.5890533333336</v>
      </c>
      <c r="AL16" s="23">
        <v>120.5890533333336</v>
      </c>
      <c r="AM16" s="23">
        <v>225.5890533333336</v>
      </c>
      <c r="AN16" s="23">
        <v>429.14916371790412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719.93178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200.75672000000077</v>
      </c>
      <c r="AL17" s="23">
        <v>200.75672000000077</v>
      </c>
      <c r="AM17" s="23">
        <v>300.75672000000077</v>
      </c>
      <c r="AN17" s="23">
        <v>504.31683038457129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719.93178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279.67438666666749</v>
      </c>
      <c r="AL18" s="23">
        <v>279.67438666666749</v>
      </c>
      <c r="AM18" s="23">
        <v>379.67438666666749</v>
      </c>
      <c r="AN18" s="23">
        <v>583.23449705123801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719.93178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357.32205333333422</v>
      </c>
      <c r="AL19" s="23">
        <v>357.32205333333422</v>
      </c>
      <c r="AM19" s="23">
        <v>457.32205333333422</v>
      </c>
      <c r="AN19" s="23">
        <v>660.88216371790475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719.93178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433.97972000000027</v>
      </c>
      <c r="AL20" s="23">
        <v>433.97972000000027</v>
      </c>
      <c r="AM20" s="23">
        <v>533.97972000000027</v>
      </c>
      <c r="AN20" s="23">
        <v>737.53983038457079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719.93178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511.82738666666728</v>
      </c>
      <c r="AL21" s="23">
        <v>511.82738666666728</v>
      </c>
      <c r="AM21" s="23">
        <v>611.82738666666728</v>
      </c>
      <c r="AN21" s="23">
        <v>815.3874970512378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719.93178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588.63505333333387</v>
      </c>
      <c r="AL22" s="23">
        <v>588.63505333333387</v>
      </c>
      <c r="AM22" s="23">
        <v>688.63505333333387</v>
      </c>
      <c r="AN22" s="23">
        <v>892.19516371790439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719.93178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664.39272000000028</v>
      </c>
      <c r="AL23" s="23">
        <v>664.39272000000028</v>
      </c>
      <c r="AM23" s="23">
        <v>764.39272000000028</v>
      </c>
      <c r="AN23" s="23">
        <v>967.9528303845708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719.93178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739.10038666666651</v>
      </c>
      <c r="AL24" s="23">
        <v>739.10038666666651</v>
      </c>
      <c r="AM24" s="23">
        <v>839.10038666666651</v>
      </c>
      <c r="AN24" s="23">
        <v>1042.6604970512371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719.93178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816.95805333333374</v>
      </c>
      <c r="AL25" s="23">
        <v>816.95805333333374</v>
      </c>
      <c r="AM25" s="23">
        <v>916.95805333333374</v>
      </c>
      <c r="AN25" s="23">
        <v>1120.5181637179044</v>
      </c>
    </row>
    <row r="26" spans="1:40" ht="20.25" x14ac:dyDescent="0.3">
      <c r="A26" s="7" t="s">
        <v>64</v>
      </c>
      <c r="B26" s="6">
        <f>V57</f>
        <v>3334.1000000000004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719.93178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905.56572000000006</v>
      </c>
      <c r="AL26" s="23">
        <v>905.56572000000006</v>
      </c>
      <c r="AM26" s="23">
        <v>1005.5657200000001</v>
      </c>
      <c r="AN26" s="23">
        <v>1209.1258303845707</v>
      </c>
    </row>
    <row r="27" spans="1:40" ht="20.25" x14ac:dyDescent="0.3">
      <c r="A27" s="7" t="s">
        <v>62</v>
      </c>
      <c r="B27" s="6">
        <f>B26*12</f>
        <v>40009.200000000004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719.93178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994.17338666666683</v>
      </c>
      <c r="AL27" s="23">
        <v>994.17338666666683</v>
      </c>
      <c r="AM27" s="23">
        <v>1094.1733866666668</v>
      </c>
      <c r="AN27" s="23">
        <v>1297.7334970512375</v>
      </c>
    </row>
    <row r="28" spans="1:40" ht="20.25" x14ac:dyDescent="0.3">
      <c r="A28" s="7" t="s">
        <v>66</v>
      </c>
      <c r="B28" s="6">
        <f>B27/2080</f>
        <v>19.235192307692309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719.93178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1077.9610533333339</v>
      </c>
      <c r="AL28" s="23">
        <v>1077.9610533333339</v>
      </c>
      <c r="AM28" s="23">
        <v>1177.9610533333339</v>
      </c>
      <c r="AN28" s="23">
        <v>1381.5211637179045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719.93178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1183.1387200000004</v>
      </c>
      <c r="AL29" s="23">
        <v>1183.1387200000004</v>
      </c>
      <c r="AM29" s="23">
        <v>1283.1387200000004</v>
      </c>
      <c r="AN29" s="23">
        <v>1486.698830384571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719.93178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1281.2705533333342</v>
      </c>
      <c r="AL30" s="23">
        <v>1281.2705533333342</v>
      </c>
      <c r="AM30" s="23">
        <v>1381.2705533333342</v>
      </c>
      <c r="AN30" s="23">
        <v>1584.8306637179048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719.93178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1374.4465533333341</v>
      </c>
      <c r="AL31" s="23">
        <v>1374.4465533333341</v>
      </c>
      <c r="AM31" s="23">
        <v>1474.4465533333341</v>
      </c>
      <c r="AN31" s="23">
        <v>1678.0066637179048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719.93178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1455.3643866666671</v>
      </c>
      <c r="AL32" s="23">
        <v>1455.3643866666671</v>
      </c>
      <c r="AM32" s="23">
        <v>1555.3643866666671</v>
      </c>
      <c r="AN32" s="23">
        <v>1758.9244970512377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719.93178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1528.3750533333341</v>
      </c>
      <c r="AL33" s="23">
        <v>1528.3750533333341</v>
      </c>
      <c r="AM33" s="23">
        <v>1628.3750533333341</v>
      </c>
      <c r="AN33" s="23">
        <v>1831.9351637179047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719.93178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1601.3762200000006</v>
      </c>
      <c r="AL34" s="23">
        <v>1601.3762200000006</v>
      </c>
      <c r="AM34" s="23">
        <v>1701.3762200000006</v>
      </c>
      <c r="AN34" s="23">
        <v>1904.9363303845712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719.93178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1674.377386666667</v>
      </c>
      <c r="AL35" s="23">
        <v>1674.377386666667</v>
      </c>
      <c r="AM35" s="23">
        <v>1774.377386666667</v>
      </c>
      <c r="AN35" s="23">
        <v>1977.9374970512376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719.93178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1747.388053333334</v>
      </c>
      <c r="AL36" s="23">
        <v>1747.388053333334</v>
      </c>
      <c r="AM36" s="23">
        <v>1847.388053333334</v>
      </c>
      <c r="AN36" s="23">
        <v>2050.9481637179047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719.93178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1820.3892200000005</v>
      </c>
      <c r="AL37" s="23">
        <v>1820.3892200000005</v>
      </c>
      <c r="AM37" s="23">
        <v>1920.3892200000005</v>
      </c>
      <c r="AN37" s="23">
        <v>2123.9493303845711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719.93178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1893.3903866666669</v>
      </c>
      <c r="AL38" s="23">
        <v>1893.3903866666669</v>
      </c>
      <c r="AM38" s="23">
        <v>1993.3903866666669</v>
      </c>
      <c r="AN38" s="23">
        <v>2196.9504970512376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719.93178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1966.4010533333339</v>
      </c>
      <c r="AL39" s="23">
        <v>1966.4010533333339</v>
      </c>
      <c r="AM39" s="23">
        <v>2066.4010533333339</v>
      </c>
      <c r="AN39" s="23">
        <v>2269.9611637179046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719.93178</v>
      </c>
      <c r="Y48" s="23">
        <v>511</v>
      </c>
      <c r="Z48" s="23">
        <v>108.03350000000002</v>
      </c>
      <c r="AA48" s="23">
        <v>302.95</v>
      </c>
      <c r="AB48" s="23">
        <v>252.12</v>
      </c>
      <c r="AC48" s="23">
        <v>134.82470833333332</v>
      </c>
      <c r="AD48" s="23">
        <v>637.60583333333329</v>
      </c>
      <c r="AE48" s="23">
        <v>24.634178333333693</v>
      </c>
      <c r="AF48" s="26"/>
      <c r="AG48" s="26"/>
      <c r="AH48" s="26"/>
    </row>
    <row r="49" spans="21:34" ht="17.25" x14ac:dyDescent="0.3">
      <c r="U49" s="26" t="s">
        <v>514</v>
      </c>
      <c r="V49" s="23">
        <f>$AB$48</f>
        <v>252.12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515</v>
      </c>
      <c r="V50" s="23">
        <f>$X$48</f>
        <v>719.93178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516</v>
      </c>
      <c r="V51" s="23">
        <f>$AC$48</f>
        <v>134.82470833333332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517</v>
      </c>
      <c r="V52" s="23">
        <f>$AE$48</f>
        <v>24.634178333333693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518</v>
      </c>
      <c r="V55" s="23">
        <f>$AD$48</f>
        <v>637.60583333333329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3334.1000000000004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7:D7"/>
    <mergeCell ref="A1:D1"/>
    <mergeCell ref="A2:D2"/>
    <mergeCell ref="A3:D3"/>
    <mergeCell ref="A4:D4"/>
    <mergeCell ref="A5:D6"/>
    <mergeCell ref="A8:D16"/>
    <mergeCell ref="A18:D20"/>
    <mergeCell ref="A23:D24"/>
    <mergeCell ref="A17:D17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5.375" customWidth="1"/>
    <col min="24" max="24" width="12.25" customWidth="1"/>
    <col min="25" max="25" width="11.625" customWidth="1"/>
    <col min="26" max="26" width="14.5" customWidth="1"/>
    <col min="28" max="28" width="11.5" customWidth="1"/>
    <col min="29" max="29" width="16" customWidth="1"/>
    <col min="30" max="30" width="12.625" customWidth="1"/>
    <col min="31" max="32" width="14.75" customWidth="1"/>
    <col min="33" max="33" width="14.5" customWidth="1"/>
    <col min="34" max="34" width="17" customWidth="1"/>
    <col min="37" max="37" width="14.5" customWidth="1"/>
    <col min="38" max="38" width="14.625" customWidth="1"/>
    <col min="39" max="39" width="14.875" customWidth="1"/>
    <col min="40" max="40" width="17.625" customWidth="1"/>
  </cols>
  <sheetData>
    <row r="1" spans="1:40" s="2" customFormat="1" ht="129.75" customHeight="1" x14ac:dyDescent="0.45">
      <c r="A1" s="78" t="s">
        <v>519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144.75</v>
      </c>
      <c r="AI8" s="23">
        <v>100.76875</v>
      </c>
      <c r="AJ8" s="23">
        <v>235.32499999999999</v>
      </c>
      <c r="AK8" s="23">
        <v>255.08848771796193</v>
      </c>
      <c r="AL8" s="23">
        <v>544.17765438462857</v>
      </c>
      <c r="AM8" s="23">
        <v>587.24816438462858</v>
      </c>
      <c r="AN8" s="23">
        <v>790.8082747691991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117.54380021796214</v>
      </c>
      <c r="AL11" s="23">
        <v>297.12046688462885</v>
      </c>
      <c r="AM11" s="23">
        <v>352.05950688462883</v>
      </c>
      <c r="AN11" s="23">
        <v>555.61961726919935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40.306708333333518</v>
      </c>
      <c r="AL12" s="23">
        <v>183.37920833333351</v>
      </c>
      <c r="AM12" s="23">
        <v>246.7054583333335</v>
      </c>
      <c r="AN12" s="23">
        <v>450.26556871790399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95.614041666667163</v>
      </c>
      <c r="AL13" s="23">
        <v>202.18320833333382</v>
      </c>
      <c r="AM13" s="23">
        <v>262.97640833333384</v>
      </c>
      <c r="AN13" s="23">
        <v>466.53651871790436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-756.82674999999972</v>
      </c>
      <c r="AL14" s="23">
        <v>-686.76174999999967</v>
      </c>
      <c r="AM14" s="23">
        <v>-571.76174999999967</v>
      </c>
      <c r="AN14" s="23">
        <v>-368.20163961542914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-686.32804166666665</v>
      </c>
      <c r="AL15" s="23">
        <v>-652.76720833333331</v>
      </c>
      <c r="AM15" s="23">
        <v>-542.76720833333331</v>
      </c>
      <c r="AN15" s="23">
        <v>-339.20709794876279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-608.78316666666615</v>
      </c>
      <c r="AL16" s="23">
        <v>-608.78316666666615</v>
      </c>
      <c r="AM16" s="23">
        <v>-503.78316666666615</v>
      </c>
      <c r="AN16" s="23">
        <v>-300.22305628209563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-528.61549999999943</v>
      </c>
      <c r="AL17" s="23">
        <v>-528.61549999999943</v>
      </c>
      <c r="AM17" s="23">
        <v>-428.61549999999943</v>
      </c>
      <c r="AN17" s="23">
        <v>-225.05538961542891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-449.69783333333226</v>
      </c>
      <c r="AL18" s="23">
        <v>-449.69783333333226</v>
      </c>
      <c r="AM18" s="23">
        <v>-349.69783333333226</v>
      </c>
      <c r="AN18" s="23">
        <v>-146.13772294876173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-372.05016666666597</v>
      </c>
      <c r="AL19" s="23">
        <v>-372.05016666666597</v>
      </c>
      <c r="AM19" s="23">
        <v>-272.05016666666597</v>
      </c>
      <c r="AN19" s="23">
        <v>-68.490056282095452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-295.39249999999947</v>
      </c>
      <c r="AL20" s="23">
        <v>-295.39249999999947</v>
      </c>
      <c r="AM20" s="23">
        <v>-195.39249999999947</v>
      </c>
      <c r="AN20" s="23">
        <v>8.1676103845710486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-217.54483333333292</v>
      </c>
      <c r="AL21" s="23">
        <v>-217.54483333333292</v>
      </c>
      <c r="AM21" s="23">
        <v>-117.54483333333292</v>
      </c>
      <c r="AN21" s="23">
        <v>86.015277051237604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-140.73716666666633</v>
      </c>
      <c r="AL22" s="23">
        <v>-140.73716666666633</v>
      </c>
      <c r="AM22" s="23">
        <v>-40.737166666666326</v>
      </c>
      <c r="AN22" s="23">
        <v>162.8229437179042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-64.979499999999916</v>
      </c>
      <c r="AL23" s="23">
        <v>-64.979499999999916</v>
      </c>
      <c r="AM23" s="23">
        <v>35.020500000000084</v>
      </c>
      <c r="AN23" s="23">
        <v>238.5806103845706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9.7281666666672209</v>
      </c>
      <c r="AL24" s="23">
        <v>9.7281666666672209</v>
      </c>
      <c r="AM24" s="23">
        <v>109.72816666666722</v>
      </c>
      <c r="AN24" s="23">
        <v>313.28827705123774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87.585833333333994</v>
      </c>
      <c r="AL25" s="23">
        <v>87.585833333333994</v>
      </c>
      <c r="AM25" s="23">
        <v>187.58583333333399</v>
      </c>
      <c r="AN25" s="23">
        <v>391.14594371790452</v>
      </c>
    </row>
    <row r="26" spans="1:40" ht="20.25" x14ac:dyDescent="0.3">
      <c r="A26" s="7" t="s">
        <v>64</v>
      </c>
      <c r="B26" s="6">
        <f>V57</f>
        <v>4892.9000000000005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176.8435000000004</v>
      </c>
      <c r="AL26" s="23">
        <v>176.8435000000004</v>
      </c>
      <c r="AM26" s="23">
        <v>276.8435000000004</v>
      </c>
      <c r="AN26" s="23">
        <v>480.40361038457092</v>
      </c>
    </row>
    <row r="27" spans="1:40" ht="20.25" x14ac:dyDescent="0.3">
      <c r="A27" s="7" t="s">
        <v>62</v>
      </c>
      <c r="B27" s="6">
        <f>B26*12</f>
        <v>58714.8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282.02116666666689</v>
      </c>
      <c r="AL27" s="23">
        <v>282.02116666666689</v>
      </c>
      <c r="AM27" s="23">
        <v>382.02116666666689</v>
      </c>
      <c r="AN27" s="23">
        <v>585.58127705123741</v>
      </c>
    </row>
    <row r="28" spans="1:40" ht="20.25" x14ac:dyDescent="0.3">
      <c r="A28" s="7" t="s">
        <v>66</v>
      </c>
      <c r="B28" s="6">
        <f>B27/2080</f>
        <v>28.228269230769232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387.19883333333382</v>
      </c>
      <c r="AL28" s="23">
        <v>387.19883333333382</v>
      </c>
      <c r="AM28" s="23">
        <v>487.19883333333382</v>
      </c>
      <c r="AN28" s="23">
        <v>690.75894371790434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492.37650000000031</v>
      </c>
      <c r="AL29" s="23">
        <v>492.37650000000031</v>
      </c>
      <c r="AM29" s="23">
        <v>592.37650000000031</v>
      </c>
      <c r="AN29" s="23">
        <v>795.93661038457083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590.50833333333412</v>
      </c>
      <c r="AL30" s="23">
        <v>590.50833333333412</v>
      </c>
      <c r="AM30" s="23">
        <v>690.50833333333412</v>
      </c>
      <c r="AN30" s="23">
        <v>894.06844371790464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683.68433333333405</v>
      </c>
      <c r="AL31" s="23">
        <v>683.68433333333405</v>
      </c>
      <c r="AM31" s="23">
        <v>783.68433333333405</v>
      </c>
      <c r="AN31" s="23">
        <v>987.24444371790457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764.60216666666702</v>
      </c>
      <c r="AL32" s="23">
        <v>764.60216666666702</v>
      </c>
      <c r="AM32" s="23">
        <v>864.60216666666702</v>
      </c>
      <c r="AN32" s="23">
        <v>1068.1622770512377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837.61283333333404</v>
      </c>
      <c r="AL33" s="23">
        <v>837.61283333333404</v>
      </c>
      <c r="AM33" s="23">
        <v>937.61283333333404</v>
      </c>
      <c r="AN33" s="23">
        <v>1141.1729437179047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910.61400000000049</v>
      </c>
      <c r="AL34" s="23">
        <v>910.61400000000049</v>
      </c>
      <c r="AM34" s="23">
        <v>1010.6140000000005</v>
      </c>
      <c r="AN34" s="23">
        <v>1214.1741103845711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983.61516666666694</v>
      </c>
      <c r="AL35" s="23">
        <v>983.61516666666694</v>
      </c>
      <c r="AM35" s="23">
        <v>1083.6151666666669</v>
      </c>
      <c r="AN35" s="23">
        <v>1287.1752770512376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1056.625833333334</v>
      </c>
      <c r="AL36" s="23">
        <v>1056.625833333334</v>
      </c>
      <c r="AM36" s="23">
        <v>1156.625833333334</v>
      </c>
      <c r="AN36" s="23">
        <v>1360.1859437179046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1129.6270000000004</v>
      </c>
      <c r="AL37" s="23">
        <v>1129.6270000000004</v>
      </c>
      <c r="AM37" s="23">
        <v>1229.6270000000004</v>
      </c>
      <c r="AN37" s="23">
        <v>1433.187110384571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1202.6281666666669</v>
      </c>
      <c r="AL38" s="23">
        <v>1202.6281666666669</v>
      </c>
      <c r="AM38" s="23">
        <v>1302.6281666666669</v>
      </c>
      <c r="AN38" s="23">
        <v>1506.1882770512375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1275.6388333333339</v>
      </c>
      <c r="AL39" s="23">
        <v>1275.6388333333339</v>
      </c>
      <c r="AM39" s="23">
        <v>1375.6388333333339</v>
      </c>
      <c r="AN39" s="23">
        <v>1579.1989437179045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452.71999999999997</v>
      </c>
      <c r="AC48" s="23">
        <v>182.96766666666667</v>
      </c>
      <c r="AD48" s="23">
        <v>1233.5466666666666</v>
      </c>
      <c r="AE48" s="23">
        <v>9.7281666666672209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452.71999999999997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521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523</v>
      </c>
      <c r="V52" s="23">
        <f>$AE$48</f>
        <v>9.7281666666672209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6.25" customWidth="1"/>
    <col min="24" max="24" width="12.25" customWidth="1"/>
    <col min="29" max="29" width="13.2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3.875" customWidth="1"/>
    <col min="38" max="38" width="14.25" customWidth="1"/>
    <col min="39" max="39" width="13.75" customWidth="1"/>
    <col min="40" max="40" width="15.75" customWidth="1"/>
  </cols>
  <sheetData>
    <row r="1" spans="1:40" s="2" customFormat="1" ht="129.75" customHeight="1" x14ac:dyDescent="0.45">
      <c r="A1" s="78" t="s">
        <v>525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-395.76533000000018</v>
      </c>
      <c r="AL11" s="23">
        <v>-216.18866333333349</v>
      </c>
      <c r="AM11" s="23">
        <v>-86.188663333333494</v>
      </c>
      <c r="AN11" s="23">
        <v>117.37144705123703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-290.78887166666664</v>
      </c>
      <c r="AL12" s="23">
        <v>-147.71637166666665</v>
      </c>
      <c r="AM12" s="23">
        <v>-22.716371666666646</v>
      </c>
      <c r="AN12" s="23">
        <v>180.84373871790388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-219.8935383333328</v>
      </c>
      <c r="AL13" s="23">
        <v>-113.32437166666614</v>
      </c>
      <c r="AM13" s="23">
        <v>6.6756283333338615</v>
      </c>
      <c r="AN13" s="23">
        <v>210.23573871790438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-242.27332999999999</v>
      </c>
      <c r="AL14" s="23">
        <v>-172.20832999999999</v>
      </c>
      <c r="AM14" s="23">
        <v>-57.208329999999989</v>
      </c>
      <c r="AN14" s="23">
        <v>146.35178038457053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-171.77462166666646</v>
      </c>
      <c r="AL15" s="23">
        <v>-138.21378833333313</v>
      </c>
      <c r="AM15" s="23">
        <v>-28.213788333333127</v>
      </c>
      <c r="AN15" s="23">
        <v>175.34632205123739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-75.81974666666656</v>
      </c>
      <c r="AL16" s="23">
        <v>-75.81974666666656</v>
      </c>
      <c r="AM16" s="23">
        <v>29.18025333333344</v>
      </c>
      <c r="AN16" s="23">
        <v>232.74036371790396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4.3479200000006131</v>
      </c>
      <c r="AL17" s="23">
        <v>4.3479200000006131</v>
      </c>
      <c r="AM17" s="23">
        <v>104.34792000000061</v>
      </c>
      <c r="AN17" s="23">
        <v>307.90803038457113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83.265586666667332</v>
      </c>
      <c r="AL18" s="23">
        <v>83.265586666667332</v>
      </c>
      <c r="AM18" s="23">
        <v>183.26558666666733</v>
      </c>
      <c r="AN18" s="23">
        <v>386.82569705123785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160.91325333333407</v>
      </c>
      <c r="AL19" s="23">
        <v>160.91325333333407</v>
      </c>
      <c r="AM19" s="23">
        <v>260.91325333333407</v>
      </c>
      <c r="AN19" s="23">
        <v>464.47336371790459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237.57092000000011</v>
      </c>
      <c r="AL20" s="23">
        <v>237.57092000000011</v>
      </c>
      <c r="AM20" s="23">
        <v>337.57092000000011</v>
      </c>
      <c r="AN20" s="23">
        <v>541.13103038457064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315.41858666666712</v>
      </c>
      <c r="AL21" s="23">
        <v>315.41858666666712</v>
      </c>
      <c r="AM21" s="23">
        <v>415.41858666666712</v>
      </c>
      <c r="AN21" s="23">
        <v>618.97869705123765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392.22625333333372</v>
      </c>
      <c r="AL22" s="23">
        <v>392.22625333333372</v>
      </c>
      <c r="AM22" s="23">
        <v>492.22625333333372</v>
      </c>
      <c r="AN22" s="23">
        <v>695.78636371790424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467.98392000000013</v>
      </c>
      <c r="AL23" s="23">
        <v>467.98392000000013</v>
      </c>
      <c r="AM23" s="23">
        <v>567.98392000000013</v>
      </c>
      <c r="AN23" s="23">
        <v>771.54403038457065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542.69158666666635</v>
      </c>
      <c r="AL24" s="23">
        <v>542.69158666666635</v>
      </c>
      <c r="AM24" s="23">
        <v>642.69158666666635</v>
      </c>
      <c r="AN24" s="23">
        <v>846.25169705123687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620.54925333333358</v>
      </c>
      <c r="AL25" s="23">
        <v>620.54925333333358</v>
      </c>
      <c r="AM25" s="23">
        <v>720.54925333333358</v>
      </c>
      <c r="AN25" s="23">
        <v>924.1093637179041</v>
      </c>
    </row>
    <row r="26" spans="1:40" ht="20.25" x14ac:dyDescent="0.3">
      <c r="A26" s="7" t="s">
        <v>64</v>
      </c>
      <c r="B26" s="6">
        <f>V57</f>
        <v>3680.5000000000005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709.1569199999999</v>
      </c>
      <c r="AL26" s="23">
        <v>709.1569199999999</v>
      </c>
      <c r="AM26" s="23">
        <v>809.1569199999999</v>
      </c>
      <c r="AN26" s="23">
        <v>1012.7170303845704</v>
      </c>
    </row>
    <row r="27" spans="1:40" ht="20.25" x14ac:dyDescent="0.3">
      <c r="A27" s="7" t="s">
        <v>62</v>
      </c>
      <c r="B27" s="6">
        <f>B26*12</f>
        <v>44166.000000000007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797.76458666666667</v>
      </c>
      <c r="AL27" s="23">
        <v>797.76458666666667</v>
      </c>
      <c r="AM27" s="23">
        <v>897.76458666666667</v>
      </c>
      <c r="AN27" s="23">
        <v>1101.3246970512373</v>
      </c>
    </row>
    <row r="28" spans="1:40" ht="20.25" x14ac:dyDescent="0.3">
      <c r="A28" s="7" t="s">
        <v>66</v>
      </c>
      <c r="B28" s="6">
        <f>B27/2080</f>
        <v>21.23365384615385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881.55225333333374</v>
      </c>
      <c r="AL28" s="23">
        <v>881.55225333333374</v>
      </c>
      <c r="AM28" s="23">
        <v>981.55225333333374</v>
      </c>
      <c r="AN28" s="23">
        <v>1185.1123637179044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986.72992000000022</v>
      </c>
      <c r="AL29" s="23">
        <v>986.72992000000022</v>
      </c>
      <c r="AM29" s="23">
        <v>1086.7299200000002</v>
      </c>
      <c r="AN29" s="23">
        <v>1290.2900303845709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1084.861753333334</v>
      </c>
      <c r="AL30" s="23">
        <v>1084.861753333334</v>
      </c>
      <c r="AM30" s="23">
        <v>1184.861753333334</v>
      </c>
      <c r="AN30" s="23">
        <v>1388.4218637179047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1178.037753333334</v>
      </c>
      <c r="AL31" s="23">
        <v>1178.037753333334</v>
      </c>
      <c r="AM31" s="23">
        <v>1278.037753333334</v>
      </c>
      <c r="AN31" s="23">
        <v>1481.5978637179046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1258.9555866666669</v>
      </c>
      <c r="AL32" s="23">
        <v>1258.9555866666669</v>
      </c>
      <c r="AM32" s="23">
        <v>1358.9555866666669</v>
      </c>
      <c r="AN32" s="23">
        <v>1562.5156970512376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1331.966253333334</v>
      </c>
      <c r="AL33" s="23">
        <v>1331.966253333334</v>
      </c>
      <c r="AM33" s="23">
        <v>1431.966253333334</v>
      </c>
      <c r="AN33" s="23">
        <v>1635.5263637179046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1404.9674200000004</v>
      </c>
      <c r="AL34" s="23">
        <v>1404.9674200000004</v>
      </c>
      <c r="AM34" s="23">
        <v>1504.9674200000004</v>
      </c>
      <c r="AN34" s="23">
        <v>1708.527530384571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1477.9685866666669</v>
      </c>
      <c r="AL35" s="23">
        <v>1477.9685866666669</v>
      </c>
      <c r="AM35" s="23">
        <v>1577.9685866666669</v>
      </c>
      <c r="AN35" s="23">
        <v>1781.5286970512375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1550.9792533333339</v>
      </c>
      <c r="AL36" s="23">
        <v>1550.9792533333339</v>
      </c>
      <c r="AM36" s="23">
        <v>1650.9792533333339</v>
      </c>
      <c r="AN36" s="23">
        <v>1854.5393637179045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1623.9804200000003</v>
      </c>
      <c r="AL37" s="23">
        <v>1623.9804200000003</v>
      </c>
      <c r="AM37" s="23">
        <v>1723.9804200000003</v>
      </c>
      <c r="AN37" s="23">
        <v>1927.540530384571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1696.9815866666668</v>
      </c>
      <c r="AL38" s="23">
        <v>1696.9815866666668</v>
      </c>
      <c r="AM38" s="23">
        <v>1796.9815866666668</v>
      </c>
      <c r="AN38" s="23">
        <v>2000.5416970512374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1769.9922533333338</v>
      </c>
      <c r="AL39" s="23">
        <v>1769.9922533333338</v>
      </c>
      <c r="AM39" s="23">
        <v>1869.9922533333338</v>
      </c>
      <c r="AN39" s="23">
        <v>2073.5523637179044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4.3479200000006131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510</v>
      </c>
      <c r="V52" s="23">
        <f>$AE$48</f>
        <v>4.3479200000006131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V1" workbookViewId="0">
      <pane ySplit="1" topLeftCell="A11" activePane="bottomLeft" state="frozen"/>
      <selection activeCell="W1" sqref="W1"/>
      <selection pane="bottomLeft" activeCell="V14" sqref="A14:XFD14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5" max="25" width="13.25" customWidth="1"/>
    <col min="31" max="31" width="10.375" customWidth="1"/>
    <col min="32" max="32" width="11.125" customWidth="1"/>
    <col min="33" max="33" width="11.625" customWidth="1"/>
    <col min="34" max="34" width="14.25" customWidth="1"/>
  </cols>
  <sheetData>
    <row r="1" spans="1:40" s="51" customFormat="1" ht="129.75" customHeight="1" x14ac:dyDescent="0.45">
      <c r="A1" s="78" t="s">
        <v>859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50.5</v>
      </c>
      <c r="AH3" s="23">
        <v>0</v>
      </c>
      <c r="AI3" s="23">
        <v>84.378250000000008</v>
      </c>
      <c r="AJ3" s="23">
        <v>96.135000000000005</v>
      </c>
      <c r="AK3" s="23">
        <v>1057.98325</v>
      </c>
      <c r="AL3" s="23">
        <v>1494.3165833333333</v>
      </c>
      <c r="AM3" s="23">
        <v>1494.3165833333333</v>
      </c>
      <c r="AN3" s="23">
        <v>1594.3165833333333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50.5</v>
      </c>
      <c r="AH4" s="23">
        <v>51.800000000000011</v>
      </c>
      <c r="AI4" s="23">
        <v>92.025250000000014</v>
      </c>
      <c r="AJ4" s="23">
        <v>109.39500000000001</v>
      </c>
      <c r="AK4" s="23">
        <v>730.58327083333347</v>
      </c>
      <c r="AL4" s="23">
        <v>1165.6882708333335</v>
      </c>
      <c r="AM4" s="23">
        <v>1165.6882708333335</v>
      </c>
      <c r="AN4" s="23">
        <v>1265.6882708333335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50.5</v>
      </c>
      <c r="AH5" s="23">
        <v>72.320000000000022</v>
      </c>
      <c r="AI5" s="23">
        <v>98.072250000000025</v>
      </c>
      <c r="AJ5" s="23">
        <v>122.65500000000002</v>
      </c>
      <c r="AK5" s="23">
        <v>708.88422916666718</v>
      </c>
      <c r="AL5" s="23">
        <v>1107.4850625000006</v>
      </c>
      <c r="AM5" s="23">
        <v>1107.4850625000006</v>
      </c>
      <c r="AN5" s="23">
        <v>1207.4850625000006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50.5</v>
      </c>
      <c r="AH6" s="23">
        <v>94.94</v>
      </c>
      <c r="AI6" s="23">
        <v>89.475500000000011</v>
      </c>
      <c r="AJ6" s="23">
        <v>189.79</v>
      </c>
      <c r="AK6" s="23">
        <v>561.95605021796223</v>
      </c>
      <c r="AL6" s="23">
        <v>924.05271688462881</v>
      </c>
      <c r="AM6" s="23">
        <v>957.0732968846288</v>
      </c>
      <c r="AN6" s="23">
        <v>1160.6334072691993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50.5</v>
      </c>
      <c r="AH7" s="23">
        <v>120.4</v>
      </c>
      <c r="AI7" s="23">
        <v>94.670083333333338</v>
      </c>
      <c r="AJ7" s="23">
        <v>212.09833333333333</v>
      </c>
      <c r="AK7" s="23">
        <v>526.71023771796195</v>
      </c>
      <c r="AL7" s="23">
        <v>852.30273771796192</v>
      </c>
      <c r="AM7" s="23">
        <v>887.3757377179619</v>
      </c>
      <c r="AN7" s="23">
        <v>1090.9358481025324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50.5</v>
      </c>
      <c r="AH8" s="23">
        <v>144.79000000000002</v>
      </c>
      <c r="AI8" s="23">
        <v>100.76875</v>
      </c>
      <c r="AJ8" s="23">
        <v>235.32499999999999</v>
      </c>
      <c r="AK8" s="23">
        <v>507.49848771796201</v>
      </c>
      <c r="AL8" s="23">
        <v>796.58765438462865</v>
      </c>
      <c r="AM8" s="23">
        <v>839.65816438462866</v>
      </c>
      <c r="AN8" s="23">
        <v>1043.2182747691991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50.5</v>
      </c>
      <c r="AH9" s="23">
        <v>171.07</v>
      </c>
      <c r="AI9" s="23">
        <v>101.81741666666667</v>
      </c>
      <c r="AJ9" s="23">
        <v>258.55166666666668</v>
      </c>
      <c r="AK9" s="23">
        <v>293.78025855129545</v>
      </c>
      <c r="AL9" s="23">
        <v>546.36525855129548</v>
      </c>
      <c r="AM9" s="23">
        <v>591.34529855129551</v>
      </c>
      <c r="AN9" s="23">
        <v>794.90540893586603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50.5</v>
      </c>
      <c r="AH10" s="23">
        <v>199.24</v>
      </c>
      <c r="AI10" s="23">
        <v>109.31608333333334</v>
      </c>
      <c r="AJ10" s="23">
        <v>281.77833333333336</v>
      </c>
      <c r="AK10" s="23">
        <v>344.87352938462891</v>
      </c>
      <c r="AL10" s="23">
        <v>560.95436271796223</v>
      </c>
      <c r="AM10" s="23">
        <v>607.60145271796227</v>
      </c>
      <c r="AN10" s="23">
        <v>811.1615631025328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50.5</v>
      </c>
      <c r="AH11" s="23">
        <v>227.01000000000002</v>
      </c>
      <c r="AI11" s="23">
        <v>116.81475</v>
      </c>
      <c r="AJ11" s="23">
        <v>305.00500000000005</v>
      </c>
      <c r="AK11" s="23">
        <v>369.95380021796223</v>
      </c>
      <c r="AL11" s="23">
        <v>549.53046688462894</v>
      </c>
      <c r="AM11" s="23">
        <v>604.46950688462891</v>
      </c>
      <c r="AN11" s="23">
        <v>808.02961726919943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50.5</v>
      </c>
      <c r="AH12" s="23">
        <v>228.27</v>
      </c>
      <c r="AI12" s="23">
        <v>123.67245833333334</v>
      </c>
      <c r="AJ12" s="23">
        <v>341.05083333333334</v>
      </c>
      <c r="AK12" s="23">
        <v>405.9018627179621</v>
      </c>
      <c r="AL12" s="23">
        <v>548.97436271796209</v>
      </c>
      <c r="AM12" s="23">
        <v>612.30061271796205</v>
      </c>
      <c r="AN12" s="23">
        <v>815.86072310253257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50.5</v>
      </c>
      <c r="AH13" s="23">
        <v>228.27</v>
      </c>
      <c r="AI13" s="23">
        <v>127.40379166666669</v>
      </c>
      <c r="AJ13" s="23">
        <v>439.62416666666661</v>
      </c>
      <c r="AK13" s="23">
        <v>410.12177938462901</v>
      </c>
      <c r="AL13" s="23">
        <v>516.69094605129567</v>
      </c>
      <c r="AM13" s="23">
        <v>577.48414605129562</v>
      </c>
      <c r="AN13" s="23">
        <v>781.04425643586615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1038</v>
      </c>
      <c r="AD14" s="23">
        <v>1801.5830999999998</v>
      </c>
      <c r="AE14" s="23">
        <v>511</v>
      </c>
      <c r="AF14" s="23">
        <v>108.03350000000002</v>
      </c>
      <c r="AG14" s="23">
        <v>50.5</v>
      </c>
      <c r="AH14" s="23">
        <v>228.27</v>
      </c>
      <c r="AI14" s="23">
        <v>131.11425</v>
      </c>
      <c r="AJ14" s="23">
        <v>538.61500000000001</v>
      </c>
      <c r="AK14" s="23">
        <v>-1246.21585</v>
      </c>
      <c r="AL14" s="23">
        <v>-1176.15085</v>
      </c>
      <c r="AM14" s="23">
        <v>-1061.15085</v>
      </c>
      <c r="AN14" s="23">
        <v>-857.59073961542947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</v>
      </c>
      <c r="AD15" s="23">
        <v>1801.5830999999998</v>
      </c>
      <c r="AE15" s="23">
        <v>511</v>
      </c>
      <c r="AF15" s="23">
        <v>108.03350000000002</v>
      </c>
      <c r="AG15" s="23">
        <v>50.5</v>
      </c>
      <c r="AH15" s="23">
        <v>228.27</v>
      </c>
      <c r="AI15" s="23">
        <v>134.82470833333332</v>
      </c>
      <c r="AJ15" s="23">
        <v>637.60583333333329</v>
      </c>
      <c r="AK15" s="23">
        <v>-1175.717141666667</v>
      </c>
      <c r="AL15" s="23">
        <v>-1142.1563083333335</v>
      </c>
      <c r="AM15" s="23">
        <v>-1032.1563083333335</v>
      </c>
      <c r="AN15" s="23">
        <v>-828.59619794876301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1038</v>
      </c>
      <c r="AD16" s="23">
        <v>1801.5830999999998</v>
      </c>
      <c r="AE16" s="23">
        <v>511</v>
      </c>
      <c r="AF16" s="23">
        <v>108.03350000000002</v>
      </c>
      <c r="AG16" s="23">
        <v>50.5</v>
      </c>
      <c r="AH16" s="23">
        <v>229.91</v>
      </c>
      <c r="AI16" s="23">
        <v>138.68233333333333</v>
      </c>
      <c r="AJ16" s="23">
        <v>733.65333333333342</v>
      </c>
      <c r="AK16" s="23">
        <v>-1104.0622666666663</v>
      </c>
      <c r="AL16" s="23">
        <v>-1104.0622666666663</v>
      </c>
      <c r="AM16" s="23">
        <v>-999.06226666666635</v>
      </c>
      <c r="AN16" s="23">
        <v>-795.50215628209583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1038</v>
      </c>
      <c r="AD17" s="23">
        <v>1801.5830999999998</v>
      </c>
      <c r="AE17" s="23">
        <v>511</v>
      </c>
      <c r="AF17" s="23">
        <v>108.03350000000002</v>
      </c>
      <c r="AG17" s="23">
        <v>50.5</v>
      </c>
      <c r="AH17" s="23">
        <v>254.92</v>
      </c>
      <c r="AI17" s="23">
        <v>144.21800000000002</v>
      </c>
      <c r="AJ17" s="23">
        <v>796.13999999999987</v>
      </c>
      <c r="AK17" s="23">
        <v>-1023.8945999999996</v>
      </c>
      <c r="AL17" s="23">
        <v>-1023.8945999999996</v>
      </c>
      <c r="AM17" s="23">
        <v>-923.89459999999963</v>
      </c>
      <c r="AN17" s="23">
        <v>-720.33448961542911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1038</v>
      </c>
      <c r="AD18" s="23">
        <v>1801.5830999999998</v>
      </c>
      <c r="AE18" s="23">
        <v>511</v>
      </c>
      <c r="AF18" s="23">
        <v>108.03350000000002</v>
      </c>
      <c r="AG18" s="23">
        <v>50.5</v>
      </c>
      <c r="AH18" s="23">
        <v>281.18</v>
      </c>
      <c r="AI18" s="23">
        <v>149.7536666666667</v>
      </c>
      <c r="AJ18" s="23">
        <v>858.62666666666678</v>
      </c>
      <c r="AK18" s="23">
        <v>-944.97693333333245</v>
      </c>
      <c r="AL18" s="23">
        <v>-944.97693333333245</v>
      </c>
      <c r="AM18" s="23">
        <v>-844.97693333333245</v>
      </c>
      <c r="AN18" s="23">
        <v>-641.41682294876193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1038</v>
      </c>
      <c r="AD19" s="23">
        <v>1801.5830999999998</v>
      </c>
      <c r="AE19" s="23">
        <v>511</v>
      </c>
      <c r="AF19" s="23">
        <v>108.03350000000002</v>
      </c>
      <c r="AG19" s="23">
        <v>50.5</v>
      </c>
      <c r="AH19" s="23">
        <v>308.71000000000004</v>
      </c>
      <c r="AI19" s="23">
        <v>155.28933333333336</v>
      </c>
      <c r="AJ19" s="23">
        <v>921.11333333333346</v>
      </c>
      <c r="AK19" s="23">
        <v>-867.32926666666617</v>
      </c>
      <c r="AL19" s="23">
        <v>-867.32926666666617</v>
      </c>
      <c r="AM19" s="23">
        <v>-767.32926666666617</v>
      </c>
      <c r="AN19" s="23">
        <v>-563.76915628209565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1038</v>
      </c>
      <c r="AD20" s="23">
        <v>1801.5830999999998</v>
      </c>
      <c r="AE20" s="23">
        <v>511</v>
      </c>
      <c r="AF20" s="23">
        <v>108.03350000000002</v>
      </c>
      <c r="AG20" s="23">
        <v>50.5</v>
      </c>
      <c r="AH20" s="23">
        <v>337.23</v>
      </c>
      <c r="AI20" s="23">
        <v>160.82500000000002</v>
      </c>
      <c r="AJ20" s="23">
        <v>983.60000000000014</v>
      </c>
      <c r="AK20" s="23">
        <v>-790.67159999999967</v>
      </c>
      <c r="AL20" s="23">
        <v>-790.67159999999967</v>
      </c>
      <c r="AM20" s="23">
        <v>-690.67159999999967</v>
      </c>
      <c r="AN20" s="23">
        <v>-487.11148961542915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1038</v>
      </c>
      <c r="AD21" s="23">
        <v>1801.5830999999998</v>
      </c>
      <c r="AE21" s="23">
        <v>511</v>
      </c>
      <c r="AF21" s="23">
        <v>108.03350000000002</v>
      </c>
      <c r="AG21" s="23">
        <v>50.5</v>
      </c>
      <c r="AH21" s="23">
        <v>364.56</v>
      </c>
      <c r="AI21" s="23">
        <v>166.3606666666667</v>
      </c>
      <c r="AJ21" s="23">
        <v>1046.0866666666666</v>
      </c>
      <c r="AK21" s="23">
        <v>-712.82393333333266</v>
      </c>
      <c r="AL21" s="23">
        <v>-712.82393333333266</v>
      </c>
      <c r="AM21" s="23">
        <v>-612.82393333333266</v>
      </c>
      <c r="AN21" s="23">
        <v>-409.26382294876214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1038</v>
      </c>
      <c r="AD22" s="23">
        <v>1801.5830999999998</v>
      </c>
      <c r="AE22" s="23">
        <v>511</v>
      </c>
      <c r="AF22" s="23">
        <v>108.03350000000002</v>
      </c>
      <c r="AG22" s="23">
        <v>50.5</v>
      </c>
      <c r="AH22" s="23">
        <v>392.93</v>
      </c>
      <c r="AI22" s="23">
        <v>171.89633333333336</v>
      </c>
      <c r="AJ22" s="23">
        <v>1108.5733333333333</v>
      </c>
      <c r="AK22" s="23">
        <v>-636.01626666666607</v>
      </c>
      <c r="AL22" s="23">
        <v>-636.01626666666607</v>
      </c>
      <c r="AM22" s="23">
        <v>-536.01626666666607</v>
      </c>
      <c r="AN22" s="23">
        <v>-332.45615628209555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1038</v>
      </c>
      <c r="AD23" s="23">
        <v>1801.5830999999998</v>
      </c>
      <c r="AE23" s="23">
        <v>511</v>
      </c>
      <c r="AF23" s="23">
        <v>108.03350000000002</v>
      </c>
      <c r="AG23" s="23">
        <v>50.5</v>
      </c>
      <c r="AH23" s="23">
        <v>422.35</v>
      </c>
      <c r="AI23" s="23">
        <v>177.43200000000002</v>
      </c>
      <c r="AJ23" s="23">
        <v>1171.06</v>
      </c>
      <c r="AK23" s="23">
        <v>-560.25859999999966</v>
      </c>
      <c r="AL23" s="23">
        <v>-560.25859999999966</v>
      </c>
      <c r="AM23" s="23">
        <v>-460.25859999999966</v>
      </c>
      <c r="AN23" s="23">
        <v>-256.69848961542914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1038</v>
      </c>
      <c r="AD24" s="23">
        <v>1801.5830999999998</v>
      </c>
      <c r="AE24" s="23">
        <v>511</v>
      </c>
      <c r="AF24" s="23">
        <v>108.03350000000002</v>
      </c>
      <c r="AG24" s="23">
        <v>50.5</v>
      </c>
      <c r="AH24" s="23">
        <v>452.82</v>
      </c>
      <c r="AI24" s="23">
        <v>182.96766666666667</v>
      </c>
      <c r="AJ24" s="23">
        <v>1233.5466666666666</v>
      </c>
      <c r="AK24" s="23">
        <v>-485.55093333333343</v>
      </c>
      <c r="AL24" s="23">
        <v>-485.55093333333343</v>
      </c>
      <c r="AM24" s="23">
        <v>-385.55093333333343</v>
      </c>
      <c r="AN24" s="23">
        <v>-181.99082294876291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1038</v>
      </c>
      <c r="AD25" s="23">
        <v>1801.5830999999998</v>
      </c>
      <c r="AE25" s="23">
        <v>511</v>
      </c>
      <c r="AF25" s="23">
        <v>108.03350000000002</v>
      </c>
      <c r="AG25" s="23">
        <v>50.5</v>
      </c>
      <c r="AH25" s="23">
        <v>480.14</v>
      </c>
      <c r="AI25" s="23">
        <v>188.50333333333336</v>
      </c>
      <c r="AJ25" s="23">
        <v>1296.0333333333333</v>
      </c>
      <c r="AK25" s="23">
        <v>-407.69326666666575</v>
      </c>
      <c r="AL25" s="23">
        <v>-407.69326666666575</v>
      </c>
      <c r="AM25" s="23">
        <v>-307.69326666666575</v>
      </c>
      <c r="AN25" s="23">
        <v>-104.13315628209523</v>
      </c>
    </row>
    <row r="26" spans="1:40" ht="20.25" x14ac:dyDescent="0.3">
      <c r="A26" s="7" t="s">
        <v>64</v>
      </c>
      <c r="B26" s="6">
        <f>V57</f>
        <v>5758.9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1038</v>
      </c>
      <c r="AD26" s="23">
        <v>1801.5830999999998</v>
      </c>
      <c r="AE26" s="23">
        <v>511</v>
      </c>
      <c r="AF26" s="23">
        <v>108.03350000000002</v>
      </c>
      <c r="AG26" s="23">
        <v>50.5</v>
      </c>
      <c r="AH26" s="23">
        <v>483.69</v>
      </c>
      <c r="AI26" s="23">
        <v>194.03900000000002</v>
      </c>
      <c r="AJ26" s="23">
        <v>1358.52</v>
      </c>
      <c r="AK26" s="23">
        <v>-306.06559999999945</v>
      </c>
      <c r="AL26" s="23">
        <v>-306.06559999999945</v>
      </c>
      <c r="AM26" s="23">
        <v>-206.06559999999945</v>
      </c>
      <c r="AN26" s="23">
        <v>-2.5054896154289281</v>
      </c>
    </row>
    <row r="27" spans="1:40" ht="20.25" x14ac:dyDescent="0.3">
      <c r="A27" s="7" t="s">
        <v>62</v>
      </c>
      <c r="B27" s="6">
        <f>B26*12</f>
        <v>69106.799999999988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1038</v>
      </c>
      <c r="AD27" s="23">
        <v>1801.5830999999998</v>
      </c>
      <c r="AE27" s="23">
        <v>511</v>
      </c>
      <c r="AF27" s="23">
        <v>108.03350000000002</v>
      </c>
      <c r="AG27" s="23">
        <v>50.5</v>
      </c>
      <c r="AH27" s="23">
        <v>483.69</v>
      </c>
      <c r="AI27" s="23">
        <v>199.57466666666667</v>
      </c>
      <c r="AJ27" s="23">
        <v>1421.0066666666667</v>
      </c>
      <c r="AK27" s="23">
        <v>-200.88793333333297</v>
      </c>
      <c r="AL27" s="23">
        <v>-200.88793333333297</v>
      </c>
      <c r="AM27" s="23">
        <v>-100.88793333333297</v>
      </c>
      <c r="AN27" s="23">
        <v>102.67217705123755</v>
      </c>
    </row>
    <row r="28" spans="1:40" ht="20.25" x14ac:dyDescent="0.3">
      <c r="A28" s="7" t="s">
        <v>66</v>
      </c>
      <c r="B28" s="6">
        <f>B27/2080</f>
        <v>33.224423076923074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1038</v>
      </c>
      <c r="AD28" s="23">
        <v>1801.5830999999998</v>
      </c>
      <c r="AE28" s="23">
        <v>511</v>
      </c>
      <c r="AF28" s="23">
        <v>108.03350000000002</v>
      </c>
      <c r="AG28" s="23">
        <v>50.5</v>
      </c>
      <c r="AH28" s="23">
        <v>483.69</v>
      </c>
      <c r="AI28" s="23">
        <v>205.11033333333336</v>
      </c>
      <c r="AJ28" s="23">
        <v>1483.4933333333331</v>
      </c>
      <c r="AK28" s="23">
        <v>-95.71026666666603</v>
      </c>
      <c r="AL28" s="23">
        <v>-95.71026666666603</v>
      </c>
      <c r="AM28" s="23">
        <v>4.2897333333339702</v>
      </c>
      <c r="AN28" s="23">
        <v>207.84984371790449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1038</v>
      </c>
      <c r="AD29" s="23">
        <v>1801.5830999999998</v>
      </c>
      <c r="AE29" s="23">
        <v>511</v>
      </c>
      <c r="AF29" s="23">
        <v>108.03350000000002</v>
      </c>
      <c r="AG29" s="23">
        <v>50.5</v>
      </c>
      <c r="AH29" s="23">
        <v>483.69</v>
      </c>
      <c r="AI29" s="23">
        <v>210.64600000000002</v>
      </c>
      <c r="AJ29" s="23">
        <v>1545.98</v>
      </c>
      <c r="AK29" s="23">
        <v>9.4674000000004526</v>
      </c>
      <c r="AL29" s="23">
        <v>9.4674000000004526</v>
      </c>
      <c r="AM29" s="23">
        <v>109.46740000000045</v>
      </c>
      <c r="AN29" s="23">
        <v>313.02751038457097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1038</v>
      </c>
      <c r="AD30" s="23">
        <v>1801.5830999999998</v>
      </c>
      <c r="AE30" s="23">
        <v>511</v>
      </c>
      <c r="AF30" s="23">
        <v>108.03350000000002</v>
      </c>
      <c r="AG30" s="23">
        <v>50.5</v>
      </c>
      <c r="AH30" s="23">
        <v>483.69</v>
      </c>
      <c r="AI30" s="23">
        <v>215.81083333333336</v>
      </c>
      <c r="AJ30" s="23">
        <v>1615.8833333333334</v>
      </c>
      <c r="AK30" s="23">
        <v>107.59923333333427</v>
      </c>
      <c r="AL30" s="23">
        <v>107.59923333333427</v>
      </c>
      <c r="AM30" s="23">
        <v>207.59923333333427</v>
      </c>
      <c r="AN30" s="23">
        <v>411.15934371790479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1038</v>
      </c>
      <c r="AD31" s="23">
        <v>1801.5830999999998</v>
      </c>
      <c r="AE31" s="23">
        <v>511</v>
      </c>
      <c r="AF31" s="23">
        <v>108.03350000000002</v>
      </c>
      <c r="AG31" s="23">
        <v>50.5</v>
      </c>
      <c r="AH31" s="23">
        <v>483.69</v>
      </c>
      <c r="AI31" s="23">
        <v>220.71483333333336</v>
      </c>
      <c r="AJ31" s="23">
        <v>1695.7033333333334</v>
      </c>
      <c r="AK31" s="23">
        <v>200.77523333333374</v>
      </c>
      <c r="AL31" s="23">
        <v>200.77523333333374</v>
      </c>
      <c r="AM31" s="23">
        <v>300.77523333333374</v>
      </c>
      <c r="AN31" s="23">
        <v>504.33534371790427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1038</v>
      </c>
      <c r="AD32" s="23">
        <v>1801.5830999999998</v>
      </c>
      <c r="AE32" s="23">
        <v>511</v>
      </c>
      <c r="AF32" s="23">
        <v>108.03350000000002</v>
      </c>
      <c r="AG32" s="23">
        <v>50.5</v>
      </c>
      <c r="AH32" s="23">
        <v>483.69</v>
      </c>
      <c r="AI32" s="23">
        <v>224.97366666666667</v>
      </c>
      <c r="AJ32" s="23">
        <v>1783.8566666666666</v>
      </c>
      <c r="AK32" s="23">
        <v>281.69306666666671</v>
      </c>
      <c r="AL32" s="23">
        <v>281.69306666666671</v>
      </c>
      <c r="AM32" s="23">
        <v>381.69306666666671</v>
      </c>
      <c r="AN32" s="23">
        <v>585.25317705123723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1038</v>
      </c>
      <c r="AD33" s="23">
        <v>1801.5830999999998</v>
      </c>
      <c r="AE33" s="23">
        <v>511</v>
      </c>
      <c r="AF33" s="23">
        <v>108.03350000000002</v>
      </c>
      <c r="AG33" s="23">
        <v>50.5</v>
      </c>
      <c r="AH33" s="23">
        <v>483.69</v>
      </c>
      <c r="AI33" s="23">
        <v>228.81633333333335</v>
      </c>
      <c r="AJ33" s="23">
        <v>1880.3433333333332</v>
      </c>
      <c r="AK33" s="23">
        <v>354.70373333333373</v>
      </c>
      <c r="AL33" s="23">
        <v>354.70373333333373</v>
      </c>
      <c r="AM33" s="23">
        <v>454.70373333333373</v>
      </c>
      <c r="AN33" s="23">
        <v>658.26384371790425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1038</v>
      </c>
      <c r="AD34" s="23">
        <v>1801.5830999999998</v>
      </c>
      <c r="AE34" s="23">
        <v>511</v>
      </c>
      <c r="AF34" s="23">
        <v>108.03350000000002</v>
      </c>
      <c r="AG34" s="23">
        <v>50.5</v>
      </c>
      <c r="AH34" s="23">
        <v>483.69</v>
      </c>
      <c r="AI34" s="23">
        <v>232.6585</v>
      </c>
      <c r="AJ34" s="23">
        <v>1976.83</v>
      </c>
      <c r="AK34" s="23">
        <v>427.70490000000063</v>
      </c>
      <c r="AL34" s="23">
        <v>427.70490000000063</v>
      </c>
      <c r="AM34" s="23">
        <v>527.70490000000063</v>
      </c>
      <c r="AN34" s="23">
        <v>731.26501038457116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1038</v>
      </c>
      <c r="AD35" s="23">
        <v>1801.5830999999998</v>
      </c>
      <c r="AE35" s="23">
        <v>511</v>
      </c>
      <c r="AF35" s="23">
        <v>108.03350000000002</v>
      </c>
      <c r="AG35" s="23">
        <v>50.5</v>
      </c>
      <c r="AH35" s="23">
        <v>483.69</v>
      </c>
      <c r="AI35" s="23">
        <v>236.50066666666669</v>
      </c>
      <c r="AJ35" s="23">
        <v>2073.3166666666666</v>
      </c>
      <c r="AK35" s="23">
        <v>500.70606666666663</v>
      </c>
      <c r="AL35" s="23">
        <v>500.70606666666663</v>
      </c>
      <c r="AM35" s="23">
        <v>600.70606666666663</v>
      </c>
      <c r="AN35" s="23">
        <v>804.26617705123715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1038</v>
      </c>
      <c r="AD36" s="23">
        <v>1801.5830999999998</v>
      </c>
      <c r="AE36" s="23">
        <v>511</v>
      </c>
      <c r="AF36" s="23">
        <v>108.03350000000002</v>
      </c>
      <c r="AG36" s="23">
        <v>50.5</v>
      </c>
      <c r="AH36" s="23">
        <v>483.69</v>
      </c>
      <c r="AI36" s="23">
        <v>240.34333333333336</v>
      </c>
      <c r="AJ36" s="23">
        <v>2169.8033333333333</v>
      </c>
      <c r="AK36" s="23">
        <v>573.71673333333365</v>
      </c>
      <c r="AL36" s="23">
        <v>573.71673333333365</v>
      </c>
      <c r="AM36" s="23">
        <v>673.71673333333365</v>
      </c>
      <c r="AN36" s="23">
        <v>877.27684371790417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1038</v>
      </c>
      <c r="AD37" s="23">
        <v>1801.5830999999998</v>
      </c>
      <c r="AE37" s="23">
        <v>511</v>
      </c>
      <c r="AF37" s="23">
        <v>108.03350000000002</v>
      </c>
      <c r="AG37" s="23">
        <v>50.5</v>
      </c>
      <c r="AH37" s="23">
        <v>483.69</v>
      </c>
      <c r="AI37" s="23">
        <v>244.18550000000002</v>
      </c>
      <c r="AJ37" s="23">
        <v>2266.29</v>
      </c>
      <c r="AK37" s="23">
        <v>646.71790000000055</v>
      </c>
      <c r="AL37" s="23">
        <v>646.71790000000055</v>
      </c>
      <c r="AM37" s="23">
        <v>746.71790000000055</v>
      </c>
      <c r="AN37" s="23">
        <v>950.27801038457108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1038</v>
      </c>
      <c r="AD38" s="23">
        <v>1801.5830999999998</v>
      </c>
      <c r="AE38" s="23">
        <v>511</v>
      </c>
      <c r="AF38" s="23">
        <v>108.03350000000002</v>
      </c>
      <c r="AG38" s="23">
        <v>50.5</v>
      </c>
      <c r="AH38" s="23">
        <v>483.69</v>
      </c>
      <c r="AI38" s="23">
        <v>248.02766666666668</v>
      </c>
      <c r="AJ38" s="23">
        <v>2362.7766666666666</v>
      </c>
      <c r="AK38" s="23">
        <v>719.71906666666655</v>
      </c>
      <c r="AL38" s="23">
        <v>719.71906666666655</v>
      </c>
      <c r="AM38" s="23">
        <v>819.71906666666655</v>
      </c>
      <c r="AN38" s="23">
        <v>1023.2791770512371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1038</v>
      </c>
      <c r="AD39" s="23">
        <v>1801.5830999999998</v>
      </c>
      <c r="AE39" s="23">
        <v>511</v>
      </c>
      <c r="AF39" s="23">
        <v>108.03350000000002</v>
      </c>
      <c r="AG39" s="23">
        <v>50.5</v>
      </c>
      <c r="AH39" s="23">
        <v>483.69</v>
      </c>
      <c r="AI39" s="23">
        <v>251.87033333333335</v>
      </c>
      <c r="AJ39" s="23">
        <v>2459.2633333333333</v>
      </c>
      <c r="AK39" s="23">
        <v>792.72973333333357</v>
      </c>
      <c r="AL39" s="23">
        <v>792.72973333333357</v>
      </c>
      <c r="AM39" s="23">
        <v>892.72973333333357</v>
      </c>
      <c r="AN39" s="23">
        <v>1096.2898437179042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1038</v>
      </c>
      <c r="X48" s="23">
        <v>1801.5830999999998</v>
      </c>
      <c r="Y48" s="23">
        <v>511</v>
      </c>
      <c r="Z48" s="23">
        <v>108.03350000000002</v>
      </c>
      <c r="AA48" s="23">
        <v>50.5</v>
      </c>
      <c r="AB48" s="23">
        <v>483.69</v>
      </c>
      <c r="AC48" s="23">
        <v>210.64600000000002</v>
      </c>
      <c r="AD48" s="23">
        <v>1545.98</v>
      </c>
      <c r="AE48" s="23">
        <v>9.4674000000004526</v>
      </c>
      <c r="AF48" s="26"/>
      <c r="AG48" s="26"/>
      <c r="AH48" s="26"/>
    </row>
    <row r="49" spans="21:34" ht="17.25" x14ac:dyDescent="0.3">
      <c r="U49" s="26" t="s">
        <v>639</v>
      </c>
      <c r="V49" s="23">
        <f>$AB$48</f>
        <v>483.69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717</v>
      </c>
      <c r="V50" s="23">
        <f>$X$48</f>
        <v>1801.5830999999998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857</v>
      </c>
      <c r="V52" s="23">
        <f>$AE$48</f>
        <v>9.4674000000004526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562</v>
      </c>
      <c r="V54" s="23">
        <f>$W$48</f>
        <v>1038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858</v>
      </c>
      <c r="V56" s="23">
        <f>$AA$48</f>
        <v>50.5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3.75" customWidth="1"/>
    <col min="38" max="38" width="13.5" customWidth="1"/>
    <col min="39" max="39" width="14.75" customWidth="1"/>
    <col min="40" max="40" width="17.625" customWidth="1"/>
  </cols>
  <sheetData>
    <row r="1" spans="1:40" s="50" customFormat="1" ht="129.75" customHeight="1" x14ac:dyDescent="0.45">
      <c r="A1" s="78" t="s">
        <v>816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90</v>
      </c>
      <c r="AH3" s="23">
        <v>0</v>
      </c>
      <c r="AI3" s="23">
        <v>81.978250000000003</v>
      </c>
      <c r="AJ3" s="23">
        <v>96.135000000000005</v>
      </c>
      <c r="AK3" s="23">
        <v>1014.58325</v>
      </c>
      <c r="AL3" s="23">
        <v>1450.9165833333334</v>
      </c>
      <c r="AM3" s="23">
        <v>1450.9165833333334</v>
      </c>
      <c r="AN3" s="23">
        <v>1550.9165833333334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90</v>
      </c>
      <c r="AH4" s="23">
        <v>52.509999999999991</v>
      </c>
      <c r="AI4" s="23">
        <v>90.125250000000008</v>
      </c>
      <c r="AJ4" s="23">
        <v>109.39500000000001</v>
      </c>
      <c r="AK4" s="23">
        <v>705.97327083333357</v>
      </c>
      <c r="AL4" s="23">
        <v>1141.0782708333336</v>
      </c>
      <c r="AM4" s="23">
        <v>1141.0782708333336</v>
      </c>
      <c r="AN4" s="23">
        <v>1241.0782708333336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90</v>
      </c>
      <c r="AH5" s="23">
        <v>73.03</v>
      </c>
      <c r="AI5" s="23">
        <v>96.17225000000002</v>
      </c>
      <c r="AJ5" s="23">
        <v>122.65500000000002</v>
      </c>
      <c r="AK5" s="23">
        <v>684.2742291666666</v>
      </c>
      <c r="AL5" s="23">
        <v>1082.8750625</v>
      </c>
      <c r="AM5" s="23">
        <v>1082.8750625</v>
      </c>
      <c r="AN5" s="23">
        <v>1182.8750625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90</v>
      </c>
      <c r="AH6" s="23">
        <v>95.65</v>
      </c>
      <c r="AI6" s="23">
        <v>89.475500000000011</v>
      </c>
      <c r="AJ6" s="23">
        <v>189.79</v>
      </c>
      <c r="AK6" s="23">
        <v>521.74605021796219</v>
      </c>
      <c r="AL6" s="23">
        <v>883.84271688462877</v>
      </c>
      <c r="AM6" s="23">
        <v>916.86329688462877</v>
      </c>
      <c r="AN6" s="23">
        <v>1120.4234072691993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90</v>
      </c>
      <c r="AH7" s="23">
        <v>121.10999999999999</v>
      </c>
      <c r="AI7" s="23">
        <v>94.670083333333338</v>
      </c>
      <c r="AJ7" s="23">
        <v>212.09833333333333</v>
      </c>
      <c r="AK7" s="23">
        <v>486.50023771796214</v>
      </c>
      <c r="AL7" s="23">
        <v>812.09273771796211</v>
      </c>
      <c r="AM7" s="23">
        <v>847.16573771796209</v>
      </c>
      <c r="AN7" s="23">
        <v>1050.7258481025326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90</v>
      </c>
      <c r="AH8" s="23">
        <v>145.5</v>
      </c>
      <c r="AI8" s="23">
        <v>100.76875</v>
      </c>
      <c r="AJ8" s="23">
        <v>235.32499999999999</v>
      </c>
      <c r="AK8" s="23">
        <v>467.28848771796197</v>
      </c>
      <c r="AL8" s="23">
        <v>756.37765438462861</v>
      </c>
      <c r="AM8" s="23">
        <v>799.44816438462863</v>
      </c>
      <c r="AN8" s="23">
        <v>1003.0082747691991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90</v>
      </c>
      <c r="AH9" s="23">
        <v>171.78</v>
      </c>
      <c r="AI9" s="23">
        <v>101.81741666666667</v>
      </c>
      <c r="AJ9" s="23">
        <v>258.55166666666668</v>
      </c>
      <c r="AK9" s="23">
        <v>253.57025855129541</v>
      </c>
      <c r="AL9" s="23">
        <v>506.15525855129545</v>
      </c>
      <c r="AM9" s="23">
        <v>551.13529855129548</v>
      </c>
      <c r="AN9" s="23">
        <v>754.695408935866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90</v>
      </c>
      <c r="AH10" s="23">
        <v>199.95</v>
      </c>
      <c r="AI10" s="23">
        <v>109.31608333333334</v>
      </c>
      <c r="AJ10" s="23">
        <v>281.77833333333336</v>
      </c>
      <c r="AK10" s="23">
        <v>304.66352938462887</v>
      </c>
      <c r="AL10" s="23">
        <v>520.74436271796219</v>
      </c>
      <c r="AM10" s="23">
        <v>567.39145271796224</v>
      </c>
      <c r="AN10" s="23">
        <v>770.95156310253276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90</v>
      </c>
      <c r="AH11" s="23">
        <v>227.72</v>
      </c>
      <c r="AI11" s="23">
        <v>116.81475</v>
      </c>
      <c r="AJ11" s="23">
        <v>305.00500000000005</v>
      </c>
      <c r="AK11" s="23">
        <v>57.301249999999982</v>
      </c>
      <c r="AL11" s="23">
        <v>236.87791666666666</v>
      </c>
      <c r="AM11" s="23">
        <v>291.81695666666667</v>
      </c>
      <c r="AN11" s="23">
        <v>495.37706705123719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90</v>
      </c>
      <c r="AH12" s="23">
        <v>253.47</v>
      </c>
      <c r="AI12" s="23">
        <v>123.67245833333334</v>
      </c>
      <c r="AJ12" s="23">
        <v>341.05083333333334</v>
      </c>
      <c r="AK12" s="23">
        <v>119.84670833333348</v>
      </c>
      <c r="AL12" s="23">
        <v>262.91920833333347</v>
      </c>
      <c r="AM12" s="23">
        <v>326.24545833333349</v>
      </c>
      <c r="AN12" s="23">
        <v>529.80556871790395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90</v>
      </c>
      <c r="AH13" s="23">
        <v>253.47</v>
      </c>
      <c r="AI13" s="23">
        <v>127.40379166666669</v>
      </c>
      <c r="AJ13" s="23">
        <v>439.62416666666661</v>
      </c>
      <c r="AK13" s="23">
        <v>175.15404166666713</v>
      </c>
      <c r="AL13" s="23">
        <v>281.72320833333379</v>
      </c>
      <c r="AM13" s="23">
        <v>342.5164083333338</v>
      </c>
      <c r="AN13" s="23">
        <v>546.07651871790426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1430.5107600000001</v>
      </c>
      <c r="AE14" s="23">
        <v>511</v>
      </c>
      <c r="AF14" s="23">
        <v>108.03350000000002</v>
      </c>
      <c r="AG14" s="23">
        <v>90</v>
      </c>
      <c r="AH14" s="23">
        <v>253.47</v>
      </c>
      <c r="AI14" s="23">
        <v>131.11425</v>
      </c>
      <c r="AJ14" s="23">
        <v>538.61500000000001</v>
      </c>
      <c r="AK14" s="23">
        <v>-1008.8435100000002</v>
      </c>
      <c r="AL14" s="23">
        <v>-938.7785100000001</v>
      </c>
      <c r="AM14" s="23">
        <v>-823.7785100000001</v>
      </c>
      <c r="AN14" s="23">
        <v>-620.21839961542958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1430.5107600000001</v>
      </c>
      <c r="AE15" s="23">
        <v>511</v>
      </c>
      <c r="AF15" s="23">
        <v>108.03350000000002</v>
      </c>
      <c r="AG15" s="23">
        <v>90</v>
      </c>
      <c r="AH15" s="23">
        <v>253.47</v>
      </c>
      <c r="AI15" s="23">
        <v>134.82470833333332</v>
      </c>
      <c r="AJ15" s="23">
        <v>637.60583333333329</v>
      </c>
      <c r="AK15" s="23">
        <v>-938.34480166666708</v>
      </c>
      <c r="AL15" s="23">
        <v>-904.78396833333375</v>
      </c>
      <c r="AM15" s="23">
        <v>-794.78396833333375</v>
      </c>
      <c r="AN15" s="23">
        <v>-591.22385794876323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1430.5107600000001</v>
      </c>
      <c r="AE16" s="23">
        <v>511</v>
      </c>
      <c r="AF16" s="23">
        <v>108.03350000000002</v>
      </c>
      <c r="AG16" s="23">
        <v>90</v>
      </c>
      <c r="AH16" s="23">
        <v>231.42000000000002</v>
      </c>
      <c r="AI16" s="23">
        <v>138.68233333333333</v>
      </c>
      <c r="AJ16" s="23">
        <v>733.65333333333342</v>
      </c>
      <c r="AK16" s="23">
        <v>-842.99992666666685</v>
      </c>
      <c r="AL16" s="23">
        <v>-842.99992666666685</v>
      </c>
      <c r="AM16" s="23">
        <v>-737.99992666666685</v>
      </c>
      <c r="AN16" s="23">
        <v>-534.43981628209633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1430.5107600000001</v>
      </c>
      <c r="AE17" s="23">
        <v>511</v>
      </c>
      <c r="AF17" s="23">
        <v>108.03350000000002</v>
      </c>
      <c r="AG17" s="23">
        <v>90</v>
      </c>
      <c r="AH17" s="23">
        <v>256.43</v>
      </c>
      <c r="AI17" s="23">
        <v>144.21800000000002</v>
      </c>
      <c r="AJ17" s="23">
        <v>796.13999999999987</v>
      </c>
      <c r="AK17" s="23">
        <v>-762.83225999999968</v>
      </c>
      <c r="AL17" s="23">
        <v>-762.83225999999968</v>
      </c>
      <c r="AM17" s="23">
        <v>-662.83225999999968</v>
      </c>
      <c r="AN17" s="23">
        <v>-459.27214961542916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1430.5107600000001</v>
      </c>
      <c r="AE18" s="23">
        <v>511</v>
      </c>
      <c r="AF18" s="23">
        <v>108.03350000000002</v>
      </c>
      <c r="AG18" s="23">
        <v>90</v>
      </c>
      <c r="AH18" s="23">
        <v>282.69000000000005</v>
      </c>
      <c r="AI18" s="23">
        <v>149.7536666666667</v>
      </c>
      <c r="AJ18" s="23">
        <v>858.62666666666678</v>
      </c>
      <c r="AK18" s="23">
        <v>-683.91459333333296</v>
      </c>
      <c r="AL18" s="23">
        <v>-683.91459333333296</v>
      </c>
      <c r="AM18" s="23">
        <v>-583.91459333333296</v>
      </c>
      <c r="AN18" s="23">
        <v>-380.35448294876244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1430.5107600000001</v>
      </c>
      <c r="AE19" s="23">
        <v>511</v>
      </c>
      <c r="AF19" s="23">
        <v>108.03350000000002</v>
      </c>
      <c r="AG19" s="23">
        <v>90</v>
      </c>
      <c r="AH19" s="23">
        <v>310.22000000000003</v>
      </c>
      <c r="AI19" s="23">
        <v>155.28933333333336</v>
      </c>
      <c r="AJ19" s="23">
        <v>921.11333333333346</v>
      </c>
      <c r="AK19" s="23">
        <v>-606.26692666666622</v>
      </c>
      <c r="AL19" s="23">
        <v>-606.26692666666622</v>
      </c>
      <c r="AM19" s="23">
        <v>-506.26692666666622</v>
      </c>
      <c r="AN19" s="23">
        <v>-302.7068162820957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1430.5107600000001</v>
      </c>
      <c r="AE20" s="23">
        <v>511</v>
      </c>
      <c r="AF20" s="23">
        <v>108.03350000000002</v>
      </c>
      <c r="AG20" s="23">
        <v>90</v>
      </c>
      <c r="AH20" s="23">
        <v>338.74</v>
      </c>
      <c r="AI20" s="23">
        <v>160.82500000000002</v>
      </c>
      <c r="AJ20" s="23">
        <v>983.60000000000014</v>
      </c>
      <c r="AK20" s="23">
        <v>-529.60926000000018</v>
      </c>
      <c r="AL20" s="23">
        <v>-529.60926000000018</v>
      </c>
      <c r="AM20" s="23">
        <v>-429.60926000000018</v>
      </c>
      <c r="AN20" s="23">
        <v>-226.04914961542966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1430.5107600000001</v>
      </c>
      <c r="AE21" s="23">
        <v>511</v>
      </c>
      <c r="AF21" s="23">
        <v>108.03350000000002</v>
      </c>
      <c r="AG21" s="23">
        <v>90</v>
      </c>
      <c r="AH21" s="23">
        <v>366.07000000000005</v>
      </c>
      <c r="AI21" s="23">
        <v>166.3606666666667</v>
      </c>
      <c r="AJ21" s="23">
        <v>1046.0866666666666</v>
      </c>
      <c r="AK21" s="23">
        <v>-451.76159333333317</v>
      </c>
      <c r="AL21" s="23">
        <v>-451.76159333333317</v>
      </c>
      <c r="AM21" s="23">
        <v>-351.76159333333317</v>
      </c>
      <c r="AN21" s="23">
        <v>-148.20148294876265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1430.5107600000001</v>
      </c>
      <c r="AE22" s="23">
        <v>511</v>
      </c>
      <c r="AF22" s="23">
        <v>108.03350000000002</v>
      </c>
      <c r="AG22" s="23">
        <v>90</v>
      </c>
      <c r="AH22" s="23">
        <v>394.44000000000005</v>
      </c>
      <c r="AI22" s="23">
        <v>171.89633333333336</v>
      </c>
      <c r="AJ22" s="23">
        <v>1108.5733333333333</v>
      </c>
      <c r="AK22" s="23">
        <v>-374.95392666666658</v>
      </c>
      <c r="AL22" s="23">
        <v>-374.95392666666658</v>
      </c>
      <c r="AM22" s="23">
        <v>-274.95392666666658</v>
      </c>
      <c r="AN22" s="23">
        <v>-71.393816282096054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1430.5107600000001</v>
      </c>
      <c r="AE23" s="23">
        <v>511</v>
      </c>
      <c r="AF23" s="23">
        <v>108.03350000000002</v>
      </c>
      <c r="AG23" s="23">
        <v>90</v>
      </c>
      <c r="AH23" s="23">
        <v>423.86</v>
      </c>
      <c r="AI23" s="23">
        <v>177.43200000000002</v>
      </c>
      <c r="AJ23" s="23">
        <v>1171.06</v>
      </c>
      <c r="AK23" s="23">
        <v>-299.19626000000017</v>
      </c>
      <c r="AL23" s="23">
        <v>-299.19626000000017</v>
      </c>
      <c r="AM23" s="23">
        <v>-199.19626000000017</v>
      </c>
      <c r="AN23" s="23">
        <v>4.3638503845703553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1430.5107600000001</v>
      </c>
      <c r="AE24" s="23">
        <v>511</v>
      </c>
      <c r="AF24" s="23">
        <v>108.03350000000002</v>
      </c>
      <c r="AG24" s="23">
        <v>90</v>
      </c>
      <c r="AH24" s="23">
        <v>454.33000000000004</v>
      </c>
      <c r="AI24" s="23">
        <v>182.96766666666667</v>
      </c>
      <c r="AJ24" s="23">
        <v>1233.5466666666666</v>
      </c>
      <c r="AK24" s="23">
        <v>-224.48859333333394</v>
      </c>
      <c r="AL24" s="23">
        <v>-224.48859333333394</v>
      </c>
      <c r="AM24" s="23">
        <v>-124.48859333333394</v>
      </c>
      <c r="AN24" s="23">
        <v>79.071517051236583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1430.5107600000001</v>
      </c>
      <c r="AE25" s="23">
        <v>511</v>
      </c>
      <c r="AF25" s="23">
        <v>108.03350000000002</v>
      </c>
      <c r="AG25" s="23">
        <v>90</v>
      </c>
      <c r="AH25" s="23">
        <v>481.65000000000003</v>
      </c>
      <c r="AI25" s="23">
        <v>188.50333333333336</v>
      </c>
      <c r="AJ25" s="23">
        <v>1296.0333333333333</v>
      </c>
      <c r="AK25" s="23">
        <v>-146.63092666666671</v>
      </c>
      <c r="AL25" s="23">
        <v>-146.63092666666671</v>
      </c>
      <c r="AM25" s="23">
        <v>-46.63092666666671</v>
      </c>
      <c r="AN25" s="23">
        <v>156.92918371790381</v>
      </c>
    </row>
    <row r="26" spans="1:40" ht="20.25" x14ac:dyDescent="0.3">
      <c r="A26" s="7" t="s">
        <v>64</v>
      </c>
      <c r="B26" s="6">
        <f>V57</f>
        <v>5412.5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1430.5107600000001</v>
      </c>
      <c r="AE26" s="23">
        <v>511</v>
      </c>
      <c r="AF26" s="23">
        <v>108.03350000000002</v>
      </c>
      <c r="AG26" s="23">
        <v>90</v>
      </c>
      <c r="AH26" s="23">
        <v>498.22</v>
      </c>
      <c r="AI26" s="23">
        <v>194.03900000000002</v>
      </c>
      <c r="AJ26" s="23">
        <v>1358.52</v>
      </c>
      <c r="AK26" s="23">
        <v>-58.023259999999937</v>
      </c>
      <c r="AL26" s="23">
        <v>-58.023259999999937</v>
      </c>
      <c r="AM26" s="23">
        <v>41.976740000000063</v>
      </c>
      <c r="AN26" s="23">
        <v>245.53685038457058</v>
      </c>
    </row>
    <row r="27" spans="1:40" ht="20.25" x14ac:dyDescent="0.3">
      <c r="A27" s="7" t="s">
        <v>62</v>
      </c>
      <c r="B27" s="6">
        <f>B26*12</f>
        <v>64950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1430.5107600000001</v>
      </c>
      <c r="AE27" s="23">
        <v>511</v>
      </c>
      <c r="AF27" s="23">
        <v>108.03350000000002</v>
      </c>
      <c r="AG27" s="23">
        <v>90</v>
      </c>
      <c r="AH27" s="23">
        <v>514.79000000000008</v>
      </c>
      <c r="AI27" s="23">
        <v>199.57466666666667</v>
      </c>
      <c r="AJ27" s="23">
        <v>1421.0066666666667</v>
      </c>
      <c r="AK27" s="23">
        <v>30.584406666666382</v>
      </c>
      <c r="AL27" s="23">
        <v>30.584406666666382</v>
      </c>
      <c r="AM27" s="23">
        <v>130.58440666666638</v>
      </c>
      <c r="AN27" s="23">
        <v>334.1445170512369</v>
      </c>
    </row>
    <row r="28" spans="1:40" ht="20.25" x14ac:dyDescent="0.3">
      <c r="A28" s="7" t="s">
        <v>66</v>
      </c>
      <c r="B28" s="6">
        <f>B27/2080</f>
        <v>31.22596153846154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1430.5107600000001</v>
      </c>
      <c r="AE28" s="23">
        <v>511</v>
      </c>
      <c r="AF28" s="23">
        <v>108.03350000000002</v>
      </c>
      <c r="AG28" s="23">
        <v>90</v>
      </c>
      <c r="AH28" s="23">
        <v>537.09</v>
      </c>
      <c r="AI28" s="23">
        <v>205.11033333333336</v>
      </c>
      <c r="AJ28" s="23">
        <v>1483.4933333333331</v>
      </c>
      <c r="AK28" s="23">
        <v>113.46207333333314</v>
      </c>
      <c r="AL28" s="23">
        <v>113.46207333333314</v>
      </c>
      <c r="AM28" s="23">
        <v>213.46207333333314</v>
      </c>
      <c r="AN28" s="23">
        <v>417.02218371790366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1430.5107600000001</v>
      </c>
      <c r="AE29" s="23">
        <v>511</v>
      </c>
      <c r="AF29" s="23">
        <v>108.03350000000002</v>
      </c>
      <c r="AG29" s="23">
        <v>90</v>
      </c>
      <c r="AH29" s="23">
        <v>537.09</v>
      </c>
      <c r="AI29" s="23">
        <v>210.64600000000002</v>
      </c>
      <c r="AJ29" s="23">
        <v>1545.98</v>
      </c>
      <c r="AK29" s="23">
        <v>218.63973999999962</v>
      </c>
      <c r="AL29" s="23">
        <v>218.63973999999962</v>
      </c>
      <c r="AM29" s="23">
        <v>318.63973999999962</v>
      </c>
      <c r="AN29" s="23">
        <v>522.19985038457014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1430.5107600000001</v>
      </c>
      <c r="AE30" s="23">
        <v>511</v>
      </c>
      <c r="AF30" s="23">
        <v>108.03350000000002</v>
      </c>
      <c r="AG30" s="23">
        <v>90</v>
      </c>
      <c r="AH30" s="23">
        <v>537.09</v>
      </c>
      <c r="AI30" s="23">
        <v>215.81083333333336</v>
      </c>
      <c r="AJ30" s="23">
        <v>1615.8833333333334</v>
      </c>
      <c r="AK30" s="23">
        <v>316.77157333333344</v>
      </c>
      <c r="AL30" s="23">
        <v>316.77157333333344</v>
      </c>
      <c r="AM30" s="23">
        <v>416.77157333333344</v>
      </c>
      <c r="AN30" s="23">
        <v>620.33168371790396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1430.5107600000001</v>
      </c>
      <c r="AE31" s="23">
        <v>511</v>
      </c>
      <c r="AF31" s="23">
        <v>108.03350000000002</v>
      </c>
      <c r="AG31" s="23">
        <v>90</v>
      </c>
      <c r="AH31" s="23">
        <v>537.09</v>
      </c>
      <c r="AI31" s="23">
        <v>220.71483333333336</v>
      </c>
      <c r="AJ31" s="23">
        <v>1695.7033333333334</v>
      </c>
      <c r="AK31" s="23">
        <v>409.94757333333337</v>
      </c>
      <c r="AL31" s="23">
        <v>409.94757333333337</v>
      </c>
      <c r="AM31" s="23">
        <v>509.94757333333337</v>
      </c>
      <c r="AN31" s="23">
        <v>713.50768371790389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1430.5107600000001</v>
      </c>
      <c r="AE32" s="23">
        <v>511</v>
      </c>
      <c r="AF32" s="23">
        <v>108.03350000000002</v>
      </c>
      <c r="AG32" s="23">
        <v>90</v>
      </c>
      <c r="AH32" s="23">
        <v>537.09</v>
      </c>
      <c r="AI32" s="23">
        <v>224.97366666666667</v>
      </c>
      <c r="AJ32" s="23">
        <v>1783.8566666666666</v>
      </c>
      <c r="AK32" s="23">
        <v>490.86540666666633</v>
      </c>
      <c r="AL32" s="23">
        <v>490.86540666666633</v>
      </c>
      <c r="AM32" s="23">
        <v>590.86540666666633</v>
      </c>
      <c r="AN32" s="23">
        <v>794.42551705123685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1430.5107600000001</v>
      </c>
      <c r="AE33" s="23">
        <v>511</v>
      </c>
      <c r="AF33" s="23">
        <v>108.03350000000002</v>
      </c>
      <c r="AG33" s="23">
        <v>90</v>
      </c>
      <c r="AH33" s="23">
        <v>537.09</v>
      </c>
      <c r="AI33" s="23">
        <v>228.81633333333335</v>
      </c>
      <c r="AJ33" s="23">
        <v>1880.3433333333332</v>
      </c>
      <c r="AK33" s="23">
        <v>563.87607333333335</v>
      </c>
      <c r="AL33" s="23">
        <v>563.87607333333335</v>
      </c>
      <c r="AM33" s="23">
        <v>663.87607333333335</v>
      </c>
      <c r="AN33" s="23">
        <v>867.43618371790387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1430.5107600000001</v>
      </c>
      <c r="AE34" s="23">
        <v>511</v>
      </c>
      <c r="AF34" s="23">
        <v>108.03350000000002</v>
      </c>
      <c r="AG34" s="23">
        <v>90</v>
      </c>
      <c r="AH34" s="23">
        <v>537.09</v>
      </c>
      <c r="AI34" s="23">
        <v>232.6585</v>
      </c>
      <c r="AJ34" s="23">
        <v>1976.83</v>
      </c>
      <c r="AK34" s="23">
        <v>636.8772399999998</v>
      </c>
      <c r="AL34" s="23">
        <v>636.8772399999998</v>
      </c>
      <c r="AM34" s="23">
        <v>736.8772399999998</v>
      </c>
      <c r="AN34" s="23">
        <v>940.43735038457032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1430.5107600000001</v>
      </c>
      <c r="AE35" s="23">
        <v>511</v>
      </c>
      <c r="AF35" s="23">
        <v>108.03350000000002</v>
      </c>
      <c r="AG35" s="23">
        <v>90</v>
      </c>
      <c r="AH35" s="23">
        <v>537.09</v>
      </c>
      <c r="AI35" s="23">
        <v>236.50066666666669</v>
      </c>
      <c r="AJ35" s="23">
        <v>2073.3166666666666</v>
      </c>
      <c r="AK35" s="23">
        <v>709.87840666666625</v>
      </c>
      <c r="AL35" s="23">
        <v>709.87840666666625</v>
      </c>
      <c r="AM35" s="23">
        <v>809.87840666666625</v>
      </c>
      <c r="AN35" s="23">
        <v>1013.4385170512368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1430.5107600000001</v>
      </c>
      <c r="AE36" s="23">
        <v>511</v>
      </c>
      <c r="AF36" s="23">
        <v>108.03350000000002</v>
      </c>
      <c r="AG36" s="23">
        <v>90</v>
      </c>
      <c r="AH36" s="23">
        <v>537.09</v>
      </c>
      <c r="AI36" s="23">
        <v>240.34333333333336</v>
      </c>
      <c r="AJ36" s="23">
        <v>2169.8033333333333</v>
      </c>
      <c r="AK36" s="23">
        <v>782.88907333333327</v>
      </c>
      <c r="AL36" s="23">
        <v>782.88907333333327</v>
      </c>
      <c r="AM36" s="23">
        <v>882.88907333333327</v>
      </c>
      <c r="AN36" s="23">
        <v>1086.4491837179039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1430.5107600000001</v>
      </c>
      <c r="AE37" s="23">
        <v>511</v>
      </c>
      <c r="AF37" s="23">
        <v>108.03350000000002</v>
      </c>
      <c r="AG37" s="23">
        <v>90</v>
      </c>
      <c r="AH37" s="23">
        <v>537.09</v>
      </c>
      <c r="AI37" s="23">
        <v>244.18550000000002</v>
      </c>
      <c r="AJ37" s="23">
        <v>2266.29</v>
      </c>
      <c r="AK37" s="23">
        <v>855.89023999999972</v>
      </c>
      <c r="AL37" s="23">
        <v>855.89023999999972</v>
      </c>
      <c r="AM37" s="23">
        <v>955.89023999999972</v>
      </c>
      <c r="AN37" s="23">
        <v>1159.4503503845704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1430.5107600000001</v>
      </c>
      <c r="AE38" s="23">
        <v>511</v>
      </c>
      <c r="AF38" s="23">
        <v>108.03350000000002</v>
      </c>
      <c r="AG38" s="23">
        <v>90</v>
      </c>
      <c r="AH38" s="23">
        <v>537.09</v>
      </c>
      <c r="AI38" s="23">
        <v>248.02766666666668</v>
      </c>
      <c r="AJ38" s="23">
        <v>2362.7766666666666</v>
      </c>
      <c r="AK38" s="23">
        <v>928.89140666666617</v>
      </c>
      <c r="AL38" s="23">
        <v>928.89140666666617</v>
      </c>
      <c r="AM38" s="23">
        <v>1028.8914066666662</v>
      </c>
      <c r="AN38" s="23">
        <v>1232.4515170512368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1430.5107600000001</v>
      </c>
      <c r="AE39" s="23">
        <v>511</v>
      </c>
      <c r="AF39" s="23">
        <v>108.03350000000002</v>
      </c>
      <c r="AG39" s="23">
        <v>90</v>
      </c>
      <c r="AH39" s="23">
        <v>537.09</v>
      </c>
      <c r="AI39" s="23">
        <v>251.87033333333335</v>
      </c>
      <c r="AJ39" s="23">
        <v>2459.2633333333333</v>
      </c>
      <c r="AK39" s="23">
        <v>1001.9020733333332</v>
      </c>
      <c r="AL39" s="23">
        <v>1001.9020733333332</v>
      </c>
      <c r="AM39" s="23">
        <v>1101.9020733333332</v>
      </c>
      <c r="AN39" s="23">
        <v>1305.4621837179038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1430.5107600000001</v>
      </c>
      <c r="Y48" s="23">
        <v>511</v>
      </c>
      <c r="Z48" s="23">
        <v>108.03350000000002</v>
      </c>
      <c r="AA48" s="23">
        <v>90</v>
      </c>
      <c r="AB48" s="23">
        <v>514.79000000000008</v>
      </c>
      <c r="AC48" s="23">
        <v>199.57466666666667</v>
      </c>
      <c r="AD48" s="23">
        <v>1421.0066666666667</v>
      </c>
      <c r="AE48" s="23">
        <v>30.584406666666382</v>
      </c>
      <c r="AF48" s="26"/>
      <c r="AG48" s="26"/>
      <c r="AH48" s="26"/>
    </row>
    <row r="49" spans="21:34" ht="17.25" x14ac:dyDescent="0.3">
      <c r="U49" s="26" t="s">
        <v>814</v>
      </c>
      <c r="V49" s="23">
        <f>$AB$48</f>
        <v>514.79000000000008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817</v>
      </c>
      <c r="V50" s="23">
        <f>$X$48</f>
        <v>1430.5107600000001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561</v>
      </c>
      <c r="V52" s="23">
        <f>$AE$48</f>
        <v>30.584406666666382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818</v>
      </c>
      <c r="V56" s="23">
        <f>$AA$48</f>
        <v>90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875" customWidth="1"/>
    <col min="30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25" customWidth="1"/>
    <col min="38" max="39" width="14.625" customWidth="1"/>
    <col min="40" max="40" width="17.625" customWidth="1"/>
  </cols>
  <sheetData>
    <row r="1" spans="1:40" s="45" customFormat="1" ht="129.75" customHeight="1" x14ac:dyDescent="0.45">
      <c r="A1" s="78" t="s">
        <v>719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134.84649999999999</v>
      </c>
      <c r="AL2" s="23">
        <v>134.84649999999999</v>
      </c>
      <c r="AM2" s="23">
        <v>134.84649999999999</v>
      </c>
      <c r="AN2" s="23">
        <v>234.84649999999999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93.6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810.03325000000007</v>
      </c>
      <c r="AL3" s="23">
        <v>1246.3665833333334</v>
      </c>
      <c r="AM3" s="23">
        <v>1246.3665833333334</v>
      </c>
      <c r="AN3" s="23">
        <v>1346.3665833333334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507.4929791666666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37.629999999999995</v>
      </c>
      <c r="AI4" s="23">
        <v>90.125250000000008</v>
      </c>
      <c r="AJ4" s="23">
        <v>109.39500000000001</v>
      </c>
      <c r="AK4" s="23">
        <v>516.3032708333335</v>
      </c>
      <c r="AL4" s="23">
        <v>951.40827083333352</v>
      </c>
      <c r="AM4" s="23">
        <v>951.40827083333352</v>
      </c>
      <c r="AN4" s="23">
        <v>1051.4082708333335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584.56502083333328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58.150000000000006</v>
      </c>
      <c r="AI5" s="23">
        <v>96.17225000000002</v>
      </c>
      <c r="AJ5" s="23">
        <v>122.65500000000002</v>
      </c>
      <c r="AK5" s="23">
        <v>494.60422916666676</v>
      </c>
      <c r="AL5" s="23">
        <v>893.20506250000017</v>
      </c>
      <c r="AM5" s="23">
        <v>893.20506250000017</v>
      </c>
      <c r="AN5" s="23">
        <v>993.20506250000017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131.67380021796225</v>
      </c>
      <c r="AL11" s="23">
        <v>311.25046688462896</v>
      </c>
      <c r="AM11" s="23">
        <v>366.18950688462894</v>
      </c>
      <c r="AN11" s="23">
        <v>569.74961726919946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59.896708333333663</v>
      </c>
      <c r="AL12" s="23">
        <v>202.96920833333365</v>
      </c>
      <c r="AM12" s="23">
        <v>266.29545833333367</v>
      </c>
      <c r="AN12" s="23">
        <v>469.85556871790419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115.20404166666731</v>
      </c>
      <c r="AL13" s="23">
        <v>221.77320833333397</v>
      </c>
      <c r="AM13" s="23">
        <v>282.56640833333398</v>
      </c>
      <c r="AN13" s="23">
        <v>486.1265187179045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1697.5332000000003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-1335.8159500000002</v>
      </c>
      <c r="AL14" s="23">
        <v>-1265.7509500000001</v>
      </c>
      <c r="AM14" s="23">
        <v>-1150.7509500000001</v>
      </c>
      <c r="AN14" s="23">
        <v>-947.19083961542958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1697.5332000000003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-1265.3172416666666</v>
      </c>
      <c r="AL15" s="23">
        <v>-1231.7564083333332</v>
      </c>
      <c r="AM15" s="23">
        <v>-1121.7564083333332</v>
      </c>
      <c r="AN15" s="23">
        <v>-918.19629794876266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1697.5332000000003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-1177.4323666666669</v>
      </c>
      <c r="AL16" s="23">
        <v>-1177.4323666666669</v>
      </c>
      <c r="AM16" s="23">
        <v>-1072.4323666666669</v>
      </c>
      <c r="AN16" s="23">
        <v>-868.87225628209637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1697.5332000000003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-1097.2646999999997</v>
      </c>
      <c r="AL17" s="23">
        <v>-1097.2646999999997</v>
      </c>
      <c r="AM17" s="23">
        <v>-997.26469999999972</v>
      </c>
      <c r="AN17" s="23">
        <v>-793.7045896154292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1697.5332000000003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-1018.347033333333</v>
      </c>
      <c r="AL18" s="23">
        <v>-1018.347033333333</v>
      </c>
      <c r="AM18" s="23">
        <v>-918.347033333333</v>
      </c>
      <c r="AN18" s="23">
        <v>-714.78692294876248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1697.5332000000003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-940.69936666666626</v>
      </c>
      <c r="AL19" s="23">
        <v>-940.69936666666626</v>
      </c>
      <c r="AM19" s="23">
        <v>-840.69936666666626</v>
      </c>
      <c r="AN19" s="23">
        <v>-637.13925628209574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1697.5332000000003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-863.5317</v>
      </c>
      <c r="AL20" s="23">
        <v>-863.5317</v>
      </c>
      <c r="AM20" s="23">
        <v>-763.5317</v>
      </c>
      <c r="AN20" s="23">
        <v>-559.97158961542948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1697.5332000000003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-786.19403333333275</v>
      </c>
      <c r="AL21" s="23">
        <v>-786.19403333333275</v>
      </c>
      <c r="AM21" s="23">
        <v>-686.19403333333275</v>
      </c>
      <c r="AN21" s="23">
        <v>-482.63392294876223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1697.5332000000003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-709.38636666666707</v>
      </c>
      <c r="AL22" s="23">
        <v>-709.38636666666707</v>
      </c>
      <c r="AM22" s="23">
        <v>-609.38636666666707</v>
      </c>
      <c r="AN22" s="23">
        <v>-405.82625628209655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1697.5332000000003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-633.62870000000066</v>
      </c>
      <c r="AL23" s="23">
        <v>-633.62870000000066</v>
      </c>
      <c r="AM23" s="23">
        <v>-533.62870000000066</v>
      </c>
      <c r="AN23" s="23">
        <v>-330.06858961543014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1697.5332000000003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-558.92103333333353</v>
      </c>
      <c r="AL24" s="23">
        <v>-558.92103333333353</v>
      </c>
      <c r="AM24" s="23">
        <v>-458.92103333333353</v>
      </c>
      <c r="AN24" s="23">
        <v>-255.360922948763</v>
      </c>
    </row>
    <row r="25" spans="1:40" ht="15" customHeight="1" x14ac:dyDescent="0.3">
      <c r="A25" s="5"/>
      <c r="B25" s="45"/>
      <c r="C25" s="45"/>
      <c r="D25" s="45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1697.5332000000003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-481.06336666666675</v>
      </c>
      <c r="AL25" s="23">
        <v>-481.06336666666675</v>
      </c>
      <c r="AM25" s="23">
        <v>-381.06336666666675</v>
      </c>
      <c r="AN25" s="23">
        <v>-177.50325628209623</v>
      </c>
    </row>
    <row r="26" spans="1:40" ht="20.25" x14ac:dyDescent="0.3">
      <c r="A26" s="7" t="s">
        <v>64</v>
      </c>
      <c r="B26" s="6">
        <f>V57</f>
        <v>5932.1000000000013</v>
      </c>
      <c r="C26" s="45"/>
      <c r="D26" s="45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1697.5332000000003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-380.22569999999951</v>
      </c>
      <c r="AL26" s="23">
        <v>-380.22569999999951</v>
      </c>
      <c r="AM26" s="23">
        <v>-280.22569999999951</v>
      </c>
      <c r="AN26" s="23">
        <v>-76.665589615428985</v>
      </c>
    </row>
    <row r="27" spans="1:40" ht="20.25" x14ac:dyDescent="0.3">
      <c r="A27" s="7" t="s">
        <v>62</v>
      </c>
      <c r="B27" s="6">
        <f>B26*12</f>
        <v>71185.200000000012</v>
      </c>
      <c r="C27" s="45"/>
      <c r="D27" s="45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1697.5332000000003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-275.04803333333302</v>
      </c>
      <c r="AL27" s="23">
        <v>-275.04803333333302</v>
      </c>
      <c r="AM27" s="23">
        <v>-175.04803333333302</v>
      </c>
      <c r="AN27" s="23">
        <v>28.512077051237497</v>
      </c>
    </row>
    <row r="28" spans="1:40" ht="20.25" x14ac:dyDescent="0.3">
      <c r="A28" s="7" t="s">
        <v>66</v>
      </c>
      <c r="B28" s="6">
        <f>B27/2080</f>
        <v>34.223653846153852</v>
      </c>
      <c r="C28" s="45"/>
      <c r="D28" s="45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1697.5332000000003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-169.87036666666609</v>
      </c>
      <c r="AL28" s="23">
        <v>-169.87036666666609</v>
      </c>
      <c r="AM28" s="23">
        <v>-69.870366666666087</v>
      </c>
      <c r="AN28" s="23">
        <v>133.68974371790443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1697.5332000000003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-64.692699999999604</v>
      </c>
      <c r="AL29" s="23">
        <v>-64.692699999999604</v>
      </c>
      <c r="AM29" s="23">
        <v>35.307300000000396</v>
      </c>
      <c r="AN29" s="23">
        <v>238.86741038457092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1697.5332000000003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33.439133333334212</v>
      </c>
      <c r="AL30" s="23">
        <v>33.439133333334212</v>
      </c>
      <c r="AM30" s="23">
        <v>133.43913333333421</v>
      </c>
      <c r="AN30" s="23">
        <v>336.99924371790473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1697.5332000000003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126.61513333333369</v>
      </c>
      <c r="AL31" s="23">
        <v>126.61513333333369</v>
      </c>
      <c r="AM31" s="23">
        <v>226.61513333333369</v>
      </c>
      <c r="AN31" s="23">
        <v>430.17524371790421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1697.5332000000003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207.53296666666665</v>
      </c>
      <c r="AL32" s="23">
        <v>207.53296666666665</v>
      </c>
      <c r="AM32" s="23">
        <v>307.53296666666665</v>
      </c>
      <c r="AN32" s="23">
        <v>511.09307705123717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1697.5332000000003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280.54363333333367</v>
      </c>
      <c r="AL33" s="23">
        <v>280.54363333333367</v>
      </c>
      <c r="AM33" s="23">
        <v>380.54363333333367</v>
      </c>
      <c r="AN33" s="23">
        <v>584.10374371790419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1697.5332000000003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353.54479999999967</v>
      </c>
      <c r="AL34" s="23">
        <v>353.54479999999967</v>
      </c>
      <c r="AM34" s="23">
        <v>453.54479999999967</v>
      </c>
      <c r="AN34" s="23">
        <v>657.10491038457019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1697.5332000000003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426.54596666666657</v>
      </c>
      <c r="AL35" s="23">
        <v>426.54596666666657</v>
      </c>
      <c r="AM35" s="23">
        <v>526.54596666666657</v>
      </c>
      <c r="AN35" s="23">
        <v>730.10607705123709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1697.5332000000003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499.55663333333359</v>
      </c>
      <c r="AL36" s="23">
        <v>499.55663333333359</v>
      </c>
      <c r="AM36" s="23">
        <v>599.55663333333359</v>
      </c>
      <c r="AN36" s="23">
        <v>803.11674371790411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1697.5332000000003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572.5578000000005</v>
      </c>
      <c r="AL37" s="23">
        <v>572.5578000000005</v>
      </c>
      <c r="AM37" s="23">
        <v>672.5578000000005</v>
      </c>
      <c r="AN37" s="23">
        <v>876.11791038457102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1697.5332000000003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645.55896666666649</v>
      </c>
      <c r="AL38" s="23">
        <v>645.55896666666649</v>
      </c>
      <c r="AM38" s="23">
        <v>745.55896666666649</v>
      </c>
      <c r="AN38" s="23">
        <v>949.11907705123701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1697.5332000000003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718.56963333333351</v>
      </c>
      <c r="AL39" s="23">
        <v>718.56963333333351</v>
      </c>
      <c r="AM39" s="23">
        <v>818.56963333333351</v>
      </c>
      <c r="AN39" s="23">
        <v>1022.129743717904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1697.5332000000003</v>
      </c>
      <c r="Y48" s="23">
        <v>511</v>
      </c>
      <c r="Z48" s="23">
        <v>108.03350000000002</v>
      </c>
      <c r="AA48" s="23">
        <v>302.95</v>
      </c>
      <c r="AB48" s="23">
        <v>454.45</v>
      </c>
      <c r="AC48" s="23">
        <v>215.81083333333336</v>
      </c>
      <c r="AD48" s="23">
        <v>1615.8833333333334</v>
      </c>
      <c r="AE48" s="23">
        <v>33.439133333334212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720</v>
      </c>
      <c r="V50" s="23">
        <f>$X$48</f>
        <v>1697.5332000000003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583</v>
      </c>
      <c r="V51" s="23">
        <f>$AC$48</f>
        <v>215.81083333333336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551</v>
      </c>
      <c r="V52" s="23">
        <f>$AE$48</f>
        <v>33.439133333334212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585</v>
      </c>
      <c r="V55" s="23">
        <f>$AD$48</f>
        <v>1615.8833333333334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5932.1000000000013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5"/>
  <sheetViews>
    <sheetView tabSelected="1" workbookViewId="0">
      <pane xSplit="2" ySplit="2" topLeftCell="F3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RowHeight="15.75" x14ac:dyDescent="0.25"/>
  <cols>
    <col min="1" max="1" width="31.875" style="29" customWidth="1"/>
    <col min="2" max="2" width="6.875" style="36" hidden="1" customWidth="1"/>
    <col min="3" max="3" width="11.125" style="31" customWidth="1"/>
    <col min="4" max="4" width="11.875" style="31" hidden="1" customWidth="1"/>
    <col min="5" max="5" width="7.375" style="37" hidden="1" customWidth="1"/>
    <col min="6" max="6" width="11.375" style="31" customWidth="1"/>
    <col min="7" max="7" width="12.25" style="31" customWidth="1"/>
    <col min="8" max="8" width="12" style="31" customWidth="1"/>
    <col min="9" max="9" width="11" style="31" customWidth="1"/>
    <col min="10" max="252" width="9" style="31"/>
    <col min="253" max="253" width="4.75" style="31" customWidth="1"/>
    <col min="254" max="254" width="20" style="31" bestFit="1" customWidth="1"/>
    <col min="255" max="255" width="0" style="31" hidden="1" customWidth="1"/>
    <col min="256" max="508" width="9" style="31"/>
    <col min="509" max="509" width="4.75" style="31" customWidth="1"/>
    <col min="510" max="510" width="20" style="31" bestFit="1" customWidth="1"/>
    <col min="511" max="511" width="0" style="31" hidden="1" customWidth="1"/>
    <col min="512" max="764" width="9" style="31"/>
    <col min="765" max="765" width="4.75" style="31" customWidth="1"/>
    <col min="766" max="766" width="20" style="31" bestFit="1" customWidth="1"/>
    <col min="767" max="767" width="0" style="31" hidden="1" customWidth="1"/>
    <col min="768" max="1020" width="9" style="31"/>
    <col min="1021" max="1021" width="4.75" style="31" customWidth="1"/>
    <col min="1022" max="1022" width="20" style="31" bestFit="1" customWidth="1"/>
    <col min="1023" max="1023" width="0" style="31" hidden="1" customWidth="1"/>
    <col min="1024" max="1276" width="9" style="31"/>
    <col min="1277" max="1277" width="4.75" style="31" customWidth="1"/>
    <col min="1278" max="1278" width="20" style="31" bestFit="1" customWidth="1"/>
    <col min="1279" max="1279" width="0" style="31" hidden="1" customWidth="1"/>
    <col min="1280" max="1532" width="9" style="31"/>
    <col min="1533" max="1533" width="4.75" style="31" customWidth="1"/>
    <col min="1534" max="1534" width="20" style="31" bestFit="1" customWidth="1"/>
    <col min="1535" max="1535" width="0" style="31" hidden="1" customWidth="1"/>
    <col min="1536" max="1788" width="9" style="31"/>
    <col min="1789" max="1789" width="4.75" style="31" customWidth="1"/>
    <col min="1790" max="1790" width="20" style="31" bestFit="1" customWidth="1"/>
    <col min="1791" max="1791" width="0" style="31" hidden="1" customWidth="1"/>
    <col min="1792" max="2044" width="9" style="31"/>
    <col min="2045" max="2045" width="4.75" style="31" customWidth="1"/>
    <col min="2046" max="2046" width="20" style="31" bestFit="1" customWidth="1"/>
    <col min="2047" max="2047" width="0" style="31" hidden="1" customWidth="1"/>
    <col min="2048" max="2300" width="9" style="31"/>
    <col min="2301" max="2301" width="4.75" style="31" customWidth="1"/>
    <col min="2302" max="2302" width="20" style="31" bestFit="1" customWidth="1"/>
    <col min="2303" max="2303" width="0" style="31" hidden="1" customWidth="1"/>
    <col min="2304" max="2556" width="9" style="31"/>
    <col min="2557" max="2557" width="4.75" style="31" customWidth="1"/>
    <col min="2558" max="2558" width="20" style="31" bestFit="1" customWidth="1"/>
    <col min="2559" max="2559" width="0" style="31" hidden="1" customWidth="1"/>
    <col min="2560" max="2812" width="9" style="31"/>
    <col min="2813" max="2813" width="4.75" style="31" customWidth="1"/>
    <col min="2814" max="2814" width="20" style="31" bestFit="1" customWidth="1"/>
    <col min="2815" max="2815" width="0" style="31" hidden="1" customWidth="1"/>
    <col min="2816" max="3068" width="9" style="31"/>
    <col min="3069" max="3069" width="4.75" style="31" customWidth="1"/>
    <col min="3070" max="3070" width="20" style="31" bestFit="1" customWidth="1"/>
    <col min="3071" max="3071" width="0" style="31" hidden="1" customWidth="1"/>
    <col min="3072" max="3324" width="9" style="31"/>
    <col min="3325" max="3325" width="4.75" style="31" customWidth="1"/>
    <col min="3326" max="3326" width="20" style="31" bestFit="1" customWidth="1"/>
    <col min="3327" max="3327" width="0" style="31" hidden="1" customWidth="1"/>
    <col min="3328" max="3580" width="9" style="31"/>
    <col min="3581" max="3581" width="4.75" style="31" customWidth="1"/>
    <col min="3582" max="3582" width="20" style="31" bestFit="1" customWidth="1"/>
    <col min="3583" max="3583" width="0" style="31" hidden="1" customWidth="1"/>
    <col min="3584" max="3836" width="9" style="31"/>
    <col min="3837" max="3837" width="4.75" style="31" customWidth="1"/>
    <col min="3838" max="3838" width="20" style="31" bestFit="1" customWidth="1"/>
    <col min="3839" max="3839" width="0" style="31" hidden="1" customWidth="1"/>
    <col min="3840" max="4092" width="9" style="31"/>
    <col min="4093" max="4093" width="4.75" style="31" customWidth="1"/>
    <col min="4094" max="4094" width="20" style="31" bestFit="1" customWidth="1"/>
    <col min="4095" max="4095" width="0" style="31" hidden="1" customWidth="1"/>
    <col min="4096" max="4348" width="9" style="31"/>
    <col min="4349" max="4349" width="4.75" style="31" customWidth="1"/>
    <col min="4350" max="4350" width="20" style="31" bestFit="1" customWidth="1"/>
    <col min="4351" max="4351" width="0" style="31" hidden="1" customWidth="1"/>
    <col min="4352" max="4604" width="9" style="31"/>
    <col min="4605" max="4605" width="4.75" style="31" customWidth="1"/>
    <col min="4606" max="4606" width="20" style="31" bestFit="1" customWidth="1"/>
    <col min="4607" max="4607" width="0" style="31" hidden="1" customWidth="1"/>
    <col min="4608" max="4860" width="9" style="31"/>
    <col min="4861" max="4861" width="4.75" style="31" customWidth="1"/>
    <col min="4862" max="4862" width="20" style="31" bestFit="1" customWidth="1"/>
    <col min="4863" max="4863" width="0" style="31" hidden="1" customWidth="1"/>
    <col min="4864" max="5116" width="9" style="31"/>
    <col min="5117" max="5117" width="4.75" style="31" customWidth="1"/>
    <col min="5118" max="5118" width="20" style="31" bestFit="1" customWidth="1"/>
    <col min="5119" max="5119" width="0" style="31" hidden="1" customWidth="1"/>
    <col min="5120" max="5372" width="9" style="31"/>
    <col min="5373" max="5373" width="4.75" style="31" customWidth="1"/>
    <col min="5374" max="5374" width="20" style="31" bestFit="1" customWidth="1"/>
    <col min="5375" max="5375" width="0" style="31" hidden="1" customWidth="1"/>
    <col min="5376" max="5628" width="9" style="31"/>
    <col min="5629" max="5629" width="4.75" style="31" customWidth="1"/>
    <col min="5630" max="5630" width="20" style="31" bestFit="1" customWidth="1"/>
    <col min="5631" max="5631" width="0" style="31" hidden="1" customWidth="1"/>
    <col min="5632" max="5884" width="9" style="31"/>
    <col min="5885" max="5885" width="4.75" style="31" customWidth="1"/>
    <col min="5886" max="5886" width="20" style="31" bestFit="1" customWidth="1"/>
    <col min="5887" max="5887" width="0" style="31" hidden="1" customWidth="1"/>
    <col min="5888" max="6140" width="9" style="31"/>
    <col min="6141" max="6141" width="4.75" style="31" customWidth="1"/>
    <col min="6142" max="6142" width="20" style="31" bestFit="1" customWidth="1"/>
    <col min="6143" max="6143" width="0" style="31" hidden="1" customWidth="1"/>
    <col min="6144" max="6396" width="9" style="31"/>
    <col min="6397" max="6397" width="4.75" style="31" customWidth="1"/>
    <col min="6398" max="6398" width="20" style="31" bestFit="1" customWidth="1"/>
    <col min="6399" max="6399" width="0" style="31" hidden="1" customWidth="1"/>
    <col min="6400" max="6652" width="9" style="31"/>
    <col min="6653" max="6653" width="4.75" style="31" customWidth="1"/>
    <col min="6654" max="6654" width="20" style="31" bestFit="1" customWidth="1"/>
    <col min="6655" max="6655" width="0" style="31" hidden="1" customWidth="1"/>
    <col min="6656" max="6908" width="9" style="31"/>
    <col min="6909" max="6909" width="4.75" style="31" customWidth="1"/>
    <col min="6910" max="6910" width="20" style="31" bestFit="1" customWidth="1"/>
    <col min="6911" max="6911" width="0" style="31" hidden="1" customWidth="1"/>
    <col min="6912" max="7164" width="9" style="31"/>
    <col min="7165" max="7165" width="4.75" style="31" customWidth="1"/>
    <col min="7166" max="7166" width="20" style="31" bestFit="1" customWidth="1"/>
    <col min="7167" max="7167" width="0" style="31" hidden="1" customWidth="1"/>
    <col min="7168" max="7420" width="9" style="31"/>
    <col min="7421" max="7421" width="4.75" style="31" customWidth="1"/>
    <col min="7422" max="7422" width="20" style="31" bestFit="1" customWidth="1"/>
    <col min="7423" max="7423" width="0" style="31" hidden="1" customWidth="1"/>
    <col min="7424" max="7676" width="9" style="31"/>
    <col min="7677" max="7677" width="4.75" style="31" customWidth="1"/>
    <col min="7678" max="7678" width="20" style="31" bestFit="1" customWidth="1"/>
    <col min="7679" max="7679" width="0" style="31" hidden="1" customWidth="1"/>
    <col min="7680" max="7932" width="9" style="31"/>
    <col min="7933" max="7933" width="4.75" style="31" customWidth="1"/>
    <col min="7934" max="7934" width="20" style="31" bestFit="1" customWidth="1"/>
    <col min="7935" max="7935" width="0" style="31" hidden="1" customWidth="1"/>
    <col min="7936" max="8188" width="9" style="31"/>
    <col min="8189" max="8189" width="4.75" style="31" customWidth="1"/>
    <col min="8190" max="8190" width="20" style="31" bestFit="1" customWidth="1"/>
    <col min="8191" max="8191" width="0" style="31" hidden="1" customWidth="1"/>
    <col min="8192" max="8444" width="9" style="31"/>
    <col min="8445" max="8445" width="4.75" style="31" customWidth="1"/>
    <col min="8446" max="8446" width="20" style="31" bestFit="1" customWidth="1"/>
    <col min="8447" max="8447" width="0" style="31" hidden="1" customWidth="1"/>
    <col min="8448" max="8700" width="9" style="31"/>
    <col min="8701" max="8701" width="4.75" style="31" customWidth="1"/>
    <col min="8702" max="8702" width="20" style="31" bestFit="1" customWidth="1"/>
    <col min="8703" max="8703" width="0" style="31" hidden="1" customWidth="1"/>
    <col min="8704" max="8956" width="9" style="31"/>
    <col min="8957" max="8957" width="4.75" style="31" customWidth="1"/>
    <col min="8958" max="8958" width="20" style="31" bestFit="1" customWidth="1"/>
    <col min="8959" max="8959" width="0" style="31" hidden="1" customWidth="1"/>
    <col min="8960" max="9212" width="9" style="31"/>
    <col min="9213" max="9213" width="4.75" style="31" customWidth="1"/>
    <col min="9214" max="9214" width="20" style="31" bestFit="1" customWidth="1"/>
    <col min="9215" max="9215" width="0" style="31" hidden="1" customWidth="1"/>
    <col min="9216" max="9468" width="9" style="31"/>
    <col min="9469" max="9469" width="4.75" style="31" customWidth="1"/>
    <col min="9470" max="9470" width="20" style="31" bestFit="1" customWidth="1"/>
    <col min="9471" max="9471" width="0" style="31" hidden="1" customWidth="1"/>
    <col min="9472" max="9724" width="9" style="31"/>
    <col min="9725" max="9725" width="4.75" style="31" customWidth="1"/>
    <col min="9726" max="9726" width="20" style="31" bestFit="1" customWidth="1"/>
    <col min="9727" max="9727" width="0" style="31" hidden="1" customWidth="1"/>
    <col min="9728" max="9980" width="9" style="31"/>
    <col min="9981" max="9981" width="4.75" style="31" customWidth="1"/>
    <col min="9982" max="9982" width="20" style="31" bestFit="1" customWidth="1"/>
    <col min="9983" max="9983" width="0" style="31" hidden="1" customWidth="1"/>
    <col min="9984" max="10236" width="9" style="31"/>
    <col min="10237" max="10237" width="4.75" style="31" customWidth="1"/>
    <col min="10238" max="10238" width="20" style="31" bestFit="1" customWidth="1"/>
    <col min="10239" max="10239" width="0" style="31" hidden="1" customWidth="1"/>
    <col min="10240" max="10492" width="9" style="31"/>
    <col min="10493" max="10493" width="4.75" style="31" customWidth="1"/>
    <col min="10494" max="10494" width="20" style="31" bestFit="1" customWidth="1"/>
    <col min="10495" max="10495" width="0" style="31" hidden="1" customWidth="1"/>
    <col min="10496" max="10748" width="9" style="31"/>
    <col min="10749" max="10749" width="4.75" style="31" customWidth="1"/>
    <col min="10750" max="10750" width="20" style="31" bestFit="1" customWidth="1"/>
    <col min="10751" max="10751" width="0" style="31" hidden="1" customWidth="1"/>
    <col min="10752" max="11004" width="9" style="31"/>
    <col min="11005" max="11005" width="4.75" style="31" customWidth="1"/>
    <col min="11006" max="11006" width="20" style="31" bestFit="1" customWidth="1"/>
    <col min="11007" max="11007" width="0" style="31" hidden="1" customWidth="1"/>
    <col min="11008" max="11260" width="9" style="31"/>
    <col min="11261" max="11261" width="4.75" style="31" customWidth="1"/>
    <col min="11262" max="11262" width="20" style="31" bestFit="1" customWidth="1"/>
    <col min="11263" max="11263" width="0" style="31" hidden="1" customWidth="1"/>
    <col min="11264" max="11516" width="9" style="31"/>
    <col min="11517" max="11517" width="4.75" style="31" customWidth="1"/>
    <col min="11518" max="11518" width="20" style="31" bestFit="1" customWidth="1"/>
    <col min="11519" max="11519" width="0" style="31" hidden="1" customWidth="1"/>
    <col min="11520" max="11772" width="9" style="31"/>
    <col min="11773" max="11773" width="4.75" style="31" customWidth="1"/>
    <col min="11774" max="11774" width="20" style="31" bestFit="1" customWidth="1"/>
    <col min="11775" max="11775" width="0" style="31" hidden="1" customWidth="1"/>
    <col min="11776" max="12028" width="9" style="31"/>
    <col min="12029" max="12029" width="4.75" style="31" customWidth="1"/>
    <col min="12030" max="12030" width="20" style="31" bestFit="1" customWidth="1"/>
    <col min="12031" max="12031" width="0" style="31" hidden="1" customWidth="1"/>
    <col min="12032" max="12284" width="9" style="31"/>
    <col min="12285" max="12285" width="4.75" style="31" customWidth="1"/>
    <col min="12286" max="12286" width="20" style="31" bestFit="1" customWidth="1"/>
    <col min="12287" max="12287" width="0" style="31" hidden="1" customWidth="1"/>
    <col min="12288" max="12540" width="9" style="31"/>
    <col min="12541" max="12541" width="4.75" style="31" customWidth="1"/>
    <col min="12542" max="12542" width="20" style="31" bestFit="1" customWidth="1"/>
    <col min="12543" max="12543" width="0" style="31" hidden="1" customWidth="1"/>
    <col min="12544" max="12796" width="9" style="31"/>
    <col min="12797" max="12797" width="4.75" style="31" customWidth="1"/>
    <col min="12798" max="12798" width="20" style="31" bestFit="1" customWidth="1"/>
    <col min="12799" max="12799" width="0" style="31" hidden="1" customWidth="1"/>
    <col min="12800" max="13052" width="9" style="31"/>
    <col min="13053" max="13053" width="4.75" style="31" customWidth="1"/>
    <col min="13054" max="13054" width="20" style="31" bestFit="1" customWidth="1"/>
    <col min="13055" max="13055" width="0" style="31" hidden="1" customWidth="1"/>
    <col min="13056" max="13308" width="9" style="31"/>
    <col min="13309" max="13309" width="4.75" style="31" customWidth="1"/>
    <col min="13310" max="13310" width="20" style="31" bestFit="1" customWidth="1"/>
    <col min="13311" max="13311" width="0" style="31" hidden="1" customWidth="1"/>
    <col min="13312" max="13564" width="9" style="31"/>
    <col min="13565" max="13565" width="4.75" style="31" customWidth="1"/>
    <col min="13566" max="13566" width="20" style="31" bestFit="1" customWidth="1"/>
    <col min="13567" max="13567" width="0" style="31" hidden="1" customWidth="1"/>
    <col min="13568" max="13820" width="9" style="31"/>
    <col min="13821" max="13821" width="4.75" style="31" customWidth="1"/>
    <col min="13822" max="13822" width="20" style="31" bestFit="1" customWidth="1"/>
    <col min="13823" max="13823" width="0" style="31" hidden="1" customWidth="1"/>
    <col min="13824" max="14076" width="9" style="31"/>
    <col min="14077" max="14077" width="4.75" style="31" customWidth="1"/>
    <col min="14078" max="14078" width="20" style="31" bestFit="1" customWidth="1"/>
    <col min="14079" max="14079" width="0" style="31" hidden="1" customWidth="1"/>
    <col min="14080" max="14332" width="9" style="31"/>
    <col min="14333" max="14333" width="4.75" style="31" customWidth="1"/>
    <col min="14334" max="14334" width="20" style="31" bestFit="1" customWidth="1"/>
    <col min="14335" max="14335" width="0" style="31" hidden="1" customWidth="1"/>
    <col min="14336" max="14588" width="9" style="31"/>
    <col min="14589" max="14589" width="4.75" style="31" customWidth="1"/>
    <col min="14590" max="14590" width="20" style="31" bestFit="1" customWidth="1"/>
    <col min="14591" max="14591" width="0" style="31" hidden="1" customWidth="1"/>
    <col min="14592" max="14844" width="9" style="31"/>
    <col min="14845" max="14845" width="4.75" style="31" customWidth="1"/>
    <col min="14846" max="14846" width="20" style="31" bestFit="1" customWidth="1"/>
    <col min="14847" max="14847" width="0" style="31" hidden="1" customWidth="1"/>
    <col min="14848" max="15100" width="9" style="31"/>
    <col min="15101" max="15101" width="4.75" style="31" customWidth="1"/>
    <col min="15102" max="15102" width="20" style="31" bestFit="1" customWidth="1"/>
    <col min="15103" max="15103" width="0" style="31" hidden="1" customWidth="1"/>
    <col min="15104" max="15356" width="9" style="31"/>
    <col min="15357" max="15357" width="4.75" style="31" customWidth="1"/>
    <col min="15358" max="15358" width="20" style="31" bestFit="1" customWidth="1"/>
    <col min="15359" max="15359" width="0" style="31" hidden="1" customWidth="1"/>
    <col min="15360" max="15612" width="9" style="31"/>
    <col min="15613" max="15613" width="4.75" style="31" customWidth="1"/>
    <col min="15614" max="15614" width="20" style="31" bestFit="1" customWidth="1"/>
    <col min="15615" max="15615" width="0" style="31" hidden="1" customWidth="1"/>
    <col min="15616" max="15868" width="9" style="31"/>
    <col min="15869" max="15869" width="4.75" style="31" customWidth="1"/>
    <col min="15870" max="15870" width="20" style="31" bestFit="1" customWidth="1"/>
    <col min="15871" max="15871" width="0" style="31" hidden="1" customWidth="1"/>
    <col min="15872" max="16124" width="9" style="31"/>
    <col min="16125" max="16125" width="4.75" style="31" customWidth="1"/>
    <col min="16126" max="16126" width="20" style="31" bestFit="1" customWidth="1"/>
    <col min="16127" max="16127" width="0" style="31" hidden="1" customWidth="1"/>
    <col min="16128" max="16384" width="9" style="31"/>
  </cols>
  <sheetData>
    <row r="1" spans="1:10" ht="35.25" customHeight="1" x14ac:dyDescent="0.25">
      <c r="B1" s="30"/>
      <c r="C1" s="30"/>
      <c r="D1" s="30"/>
      <c r="E1" s="30"/>
      <c r="F1" s="30"/>
      <c r="G1" s="30"/>
      <c r="H1" s="74" t="s">
        <v>895</v>
      </c>
      <c r="I1" s="75"/>
      <c r="J1" s="75"/>
    </row>
    <row r="2" spans="1:10" ht="47.25" x14ac:dyDescent="0.25">
      <c r="A2" s="39" t="s">
        <v>105</v>
      </c>
      <c r="B2" s="40" t="s">
        <v>106</v>
      </c>
      <c r="C2" s="41" t="s">
        <v>107</v>
      </c>
      <c r="D2" s="39" t="s">
        <v>108</v>
      </c>
      <c r="E2" s="42" t="s">
        <v>109</v>
      </c>
      <c r="F2" s="43" t="s">
        <v>110</v>
      </c>
      <c r="G2" s="43" t="s">
        <v>877</v>
      </c>
      <c r="H2" s="39" t="s">
        <v>64</v>
      </c>
      <c r="I2" s="39" t="s">
        <v>648</v>
      </c>
      <c r="J2" s="39" t="s">
        <v>491</v>
      </c>
    </row>
    <row r="3" spans="1:10" x14ac:dyDescent="0.25">
      <c r="A3" s="31" t="s">
        <v>111</v>
      </c>
      <c r="B3" s="32" t="s">
        <v>112</v>
      </c>
      <c r="C3" s="33" t="s">
        <v>113</v>
      </c>
      <c r="D3" t="s">
        <v>114</v>
      </c>
      <c r="E3" s="34" t="s">
        <v>112</v>
      </c>
      <c r="F3" s="35">
        <v>292</v>
      </c>
      <c r="G3" s="35">
        <v>745</v>
      </c>
      <c r="H3" s="38">
        <f>Accomack!$B26</f>
        <v>4373.3000000000011</v>
      </c>
      <c r="I3" s="38">
        <f>Accomack!$B27</f>
        <v>52479.600000000013</v>
      </c>
      <c r="J3" s="38">
        <f>Accomack!$B28</f>
        <v>25.230576923076928</v>
      </c>
    </row>
    <row r="4" spans="1:10" x14ac:dyDescent="0.25">
      <c r="A4" s="31" t="s">
        <v>115</v>
      </c>
      <c r="B4" s="36" t="s">
        <v>116</v>
      </c>
      <c r="C4" s="33" t="s">
        <v>117</v>
      </c>
      <c r="D4" t="s">
        <v>118</v>
      </c>
      <c r="E4" s="34" t="s">
        <v>116</v>
      </c>
      <c r="F4" s="35">
        <v>320</v>
      </c>
      <c r="G4" s="35">
        <v>1038</v>
      </c>
      <c r="H4" s="38">
        <f>Albemarle!$B26</f>
        <v>6283.33</v>
      </c>
      <c r="I4" s="38">
        <f>Albemarle!$B27</f>
        <v>75399.959999999992</v>
      </c>
      <c r="J4" s="38">
        <f>Albemarle!$B28</f>
        <v>36.249980769230767</v>
      </c>
    </row>
    <row r="5" spans="1:10" x14ac:dyDescent="0.25">
      <c r="A5" s="31" t="s">
        <v>119</v>
      </c>
      <c r="B5" s="36" t="s">
        <v>120</v>
      </c>
      <c r="C5" s="33" t="s">
        <v>121</v>
      </c>
      <c r="D5" t="s">
        <v>122</v>
      </c>
      <c r="E5" s="34" t="s">
        <v>120</v>
      </c>
      <c r="F5" s="35">
        <v>389</v>
      </c>
      <c r="G5" s="35">
        <v>1458</v>
      </c>
      <c r="H5" s="44">
        <f>'Alexandria City'!$B26</f>
        <v>8016.6666666666661</v>
      </c>
      <c r="I5" s="44">
        <f>'Alexandria City'!$B27</f>
        <v>96200</v>
      </c>
      <c r="J5" s="44">
        <f>'Alexandria City'!$B28</f>
        <v>46.25</v>
      </c>
    </row>
    <row r="6" spans="1:10" x14ac:dyDescent="0.25">
      <c r="A6" s="31" t="s">
        <v>123</v>
      </c>
      <c r="B6" s="36" t="s">
        <v>124</v>
      </c>
      <c r="C6" s="33" t="s">
        <v>113</v>
      </c>
      <c r="D6" t="s">
        <v>125</v>
      </c>
      <c r="E6" s="34" t="s">
        <v>126</v>
      </c>
      <c r="F6" s="35">
        <v>292</v>
      </c>
      <c r="G6" s="35">
        <v>674</v>
      </c>
      <c r="H6" s="38">
        <f>Alleghany!$B26</f>
        <v>4095.3886000000011</v>
      </c>
      <c r="I6" s="38">
        <f>Alleghany!$B27</f>
        <v>49144.66320000001</v>
      </c>
      <c r="J6" s="38">
        <f>Alleghany!$B28</f>
        <v>23.627241923076927</v>
      </c>
    </row>
    <row r="7" spans="1:10" x14ac:dyDescent="0.25">
      <c r="A7" s="31" t="s">
        <v>127</v>
      </c>
      <c r="B7" s="36" t="s">
        <v>128</v>
      </c>
      <c r="C7" s="33" t="s">
        <v>113</v>
      </c>
      <c r="D7" t="s">
        <v>129</v>
      </c>
      <c r="E7" s="34" t="s">
        <v>128</v>
      </c>
      <c r="F7" s="35">
        <v>292</v>
      </c>
      <c r="G7" s="35">
        <v>993</v>
      </c>
      <c r="H7" s="38">
        <f>Amelia!$B26</f>
        <v>4546.5000000000009</v>
      </c>
      <c r="I7" s="38">
        <f>Amelia!$B27</f>
        <v>54558.000000000015</v>
      </c>
      <c r="J7" s="38">
        <f>Amelia!$B28</f>
        <v>26.229807692307698</v>
      </c>
    </row>
    <row r="8" spans="1:10" x14ac:dyDescent="0.25">
      <c r="A8" s="31" t="s">
        <v>130</v>
      </c>
      <c r="B8" s="36" t="s">
        <v>131</v>
      </c>
      <c r="C8" s="33" t="s">
        <v>113</v>
      </c>
      <c r="D8" t="s">
        <v>132</v>
      </c>
      <c r="E8" s="34" t="s">
        <v>131</v>
      </c>
      <c r="F8" s="35">
        <v>292</v>
      </c>
      <c r="G8" s="35">
        <v>746</v>
      </c>
      <c r="H8" s="38">
        <f>Amherst!$B26</f>
        <v>3853.7000000000007</v>
      </c>
      <c r="I8" s="38">
        <f>Amherst!$B27</f>
        <v>46244.400000000009</v>
      </c>
      <c r="J8" s="38">
        <f>Amherst!$B28</f>
        <v>22.23288461538462</v>
      </c>
    </row>
    <row r="9" spans="1:10" x14ac:dyDescent="0.25">
      <c r="A9" s="31" t="s">
        <v>133</v>
      </c>
      <c r="B9" s="36" t="s">
        <v>134</v>
      </c>
      <c r="C9" s="33" t="s">
        <v>113</v>
      </c>
      <c r="D9" t="s">
        <v>135</v>
      </c>
      <c r="E9" s="34" t="s">
        <v>134</v>
      </c>
      <c r="F9" s="35">
        <v>292</v>
      </c>
      <c r="G9" s="35">
        <v>746</v>
      </c>
      <c r="H9" s="38">
        <f>Appomattox!$B26</f>
        <v>4200.1000000000004</v>
      </c>
      <c r="I9" s="38">
        <f>Appomattox!$B27</f>
        <v>50401.200000000004</v>
      </c>
      <c r="J9" s="38">
        <f>Appomattox!$B28</f>
        <v>24.231346153846157</v>
      </c>
    </row>
    <row r="10" spans="1:10" x14ac:dyDescent="0.25">
      <c r="A10" s="31" t="s">
        <v>136</v>
      </c>
      <c r="B10" s="36" t="s">
        <v>137</v>
      </c>
      <c r="C10" s="33" t="s">
        <v>121</v>
      </c>
      <c r="D10" t="s">
        <v>138</v>
      </c>
      <c r="E10" s="34" t="s">
        <v>137</v>
      </c>
      <c r="F10" s="35">
        <v>389</v>
      </c>
      <c r="G10" s="35">
        <v>1458</v>
      </c>
      <c r="H10" s="38">
        <f>Arlington!$B26</f>
        <v>9403.3333333333339</v>
      </c>
      <c r="I10" s="38">
        <f>Arlington!$B27</f>
        <v>112840</v>
      </c>
      <c r="J10" s="38">
        <f>Arlington!$B28</f>
        <v>54.25</v>
      </c>
    </row>
    <row r="11" spans="1:10" x14ac:dyDescent="0.25">
      <c r="A11" t="s">
        <v>139</v>
      </c>
      <c r="B11" s="36" t="s">
        <v>140</v>
      </c>
      <c r="C11" s="33" t="s">
        <v>121</v>
      </c>
      <c r="D11" t="s">
        <v>141</v>
      </c>
      <c r="E11" s="34" t="s">
        <v>140</v>
      </c>
      <c r="F11" s="35">
        <v>389</v>
      </c>
      <c r="G11" s="35">
        <v>801</v>
      </c>
      <c r="H11" s="38">
        <f>Augusta!$B26</f>
        <v>4719.7</v>
      </c>
      <c r="I11" s="38">
        <f>Augusta!$B27</f>
        <v>56636.399999999994</v>
      </c>
      <c r="J11" s="38">
        <f>Augusta!$B28</f>
        <v>27.229038461538458</v>
      </c>
    </row>
    <row r="12" spans="1:10" x14ac:dyDescent="0.25">
      <c r="A12" s="31" t="s">
        <v>142</v>
      </c>
      <c r="B12" s="36" t="s">
        <v>143</v>
      </c>
      <c r="C12" s="33" t="s">
        <v>113</v>
      </c>
      <c r="D12" t="s">
        <v>144</v>
      </c>
      <c r="E12" s="34" t="s">
        <v>143</v>
      </c>
      <c r="F12" s="35">
        <v>292</v>
      </c>
      <c r="G12" s="35">
        <v>649</v>
      </c>
      <c r="H12" s="38">
        <f>Bath!$B26</f>
        <v>4200.1000000000004</v>
      </c>
      <c r="I12" s="38">
        <f>Bath!$B27</f>
        <v>50401.200000000004</v>
      </c>
      <c r="J12" s="38">
        <f>Bath!$B28</f>
        <v>24.231346153846157</v>
      </c>
    </row>
    <row r="13" spans="1:10" x14ac:dyDescent="0.25">
      <c r="A13" s="31" t="s">
        <v>145</v>
      </c>
      <c r="B13" s="36" t="s">
        <v>146</v>
      </c>
      <c r="C13" s="33" t="s">
        <v>113</v>
      </c>
      <c r="D13" t="s">
        <v>145</v>
      </c>
      <c r="E13" s="34" t="s">
        <v>146</v>
      </c>
      <c r="F13" s="35">
        <v>292</v>
      </c>
      <c r="G13" s="35">
        <v>746</v>
      </c>
      <c r="H13" s="38">
        <f>Bedford!$B26</f>
        <v>4026.9000000000005</v>
      </c>
      <c r="I13" s="38">
        <f>Bedford!$B27</f>
        <v>48322.8</v>
      </c>
      <c r="J13" s="38">
        <f>Bedford!$B28</f>
        <v>23.232115384615387</v>
      </c>
    </row>
    <row r="14" spans="1:10" x14ac:dyDescent="0.25">
      <c r="A14" s="31" t="s">
        <v>147</v>
      </c>
      <c r="B14" s="36" t="s">
        <v>148</v>
      </c>
      <c r="C14" s="33" t="s">
        <v>113</v>
      </c>
      <c r="D14" t="s">
        <v>149</v>
      </c>
      <c r="E14" s="34" t="s">
        <v>148</v>
      </c>
      <c r="F14" s="35">
        <v>292</v>
      </c>
      <c r="G14" s="35">
        <v>643</v>
      </c>
      <c r="H14" s="38">
        <f>Bland!$B26</f>
        <v>3680.5000000000005</v>
      </c>
      <c r="I14" s="38">
        <f>Bland!$B27</f>
        <v>44166.000000000007</v>
      </c>
      <c r="J14" s="38">
        <f>Bland!$B28</f>
        <v>21.23365384615385</v>
      </c>
    </row>
    <row r="15" spans="1:10" x14ac:dyDescent="0.25">
      <c r="A15" s="31" t="s">
        <v>150</v>
      </c>
      <c r="B15" s="36" t="s">
        <v>151</v>
      </c>
      <c r="C15" s="33" t="s">
        <v>113</v>
      </c>
      <c r="D15" t="s">
        <v>152</v>
      </c>
      <c r="E15" s="34" t="s">
        <v>151</v>
      </c>
      <c r="F15" s="35">
        <v>292</v>
      </c>
      <c r="G15" s="35">
        <v>732</v>
      </c>
      <c r="H15" s="38">
        <f>Botetourt!$B26</f>
        <v>4026.9000000000005</v>
      </c>
      <c r="I15" s="38">
        <f>Botetourt!$B27</f>
        <v>48322.8</v>
      </c>
      <c r="J15" s="38">
        <f>Botetourt!$B28</f>
        <v>23.232115384615387</v>
      </c>
    </row>
    <row r="16" spans="1:10" x14ac:dyDescent="0.25">
      <c r="A16" s="31" t="s">
        <v>153</v>
      </c>
      <c r="B16" s="36" t="s">
        <v>154</v>
      </c>
      <c r="C16" s="33" t="s">
        <v>113</v>
      </c>
      <c r="D16" t="s">
        <v>155</v>
      </c>
      <c r="E16" s="34" t="s">
        <v>154</v>
      </c>
      <c r="F16" s="35">
        <v>292</v>
      </c>
      <c r="G16" s="35">
        <v>658</v>
      </c>
      <c r="H16" s="38">
        <f>'Bristol City'!$B26</f>
        <v>3853.7000000000007</v>
      </c>
      <c r="I16" s="38">
        <f>'Bristol City'!$B27</f>
        <v>46244.400000000009</v>
      </c>
      <c r="J16" s="38">
        <f>'Bristol City'!$B28</f>
        <v>22.23288461538462</v>
      </c>
    </row>
    <row r="17" spans="1:10" x14ac:dyDescent="0.25">
      <c r="A17" s="31" t="s">
        <v>156</v>
      </c>
      <c r="B17" s="36" t="s">
        <v>157</v>
      </c>
      <c r="C17" s="33" t="s">
        <v>113</v>
      </c>
      <c r="D17" t="s">
        <v>158</v>
      </c>
      <c r="E17" s="34" t="s">
        <v>157</v>
      </c>
      <c r="F17" s="35">
        <v>292</v>
      </c>
      <c r="G17" s="35">
        <v>692</v>
      </c>
      <c r="H17" s="38">
        <f>Brunswick!$B26</f>
        <v>3853.7000000000007</v>
      </c>
      <c r="I17" s="38">
        <f>Brunswick!$B27</f>
        <v>46244.400000000009</v>
      </c>
      <c r="J17" s="38">
        <f>Brunswick!$B28</f>
        <v>22.23288461538462</v>
      </c>
    </row>
    <row r="18" spans="1:10" x14ac:dyDescent="0.25">
      <c r="A18" s="31" t="s">
        <v>159</v>
      </c>
      <c r="B18" s="36" t="s">
        <v>160</v>
      </c>
      <c r="C18" s="33" t="s">
        <v>113</v>
      </c>
      <c r="D18" t="s">
        <v>161</v>
      </c>
      <c r="E18" s="34" t="s">
        <v>160</v>
      </c>
      <c r="F18" s="35">
        <v>292</v>
      </c>
      <c r="G18" s="35">
        <v>643</v>
      </c>
      <c r="H18" s="38">
        <f>Buchanan!$B26</f>
        <v>3680.5000000000005</v>
      </c>
      <c r="I18" s="38">
        <f>Buchanan!$B27</f>
        <v>44166.000000000007</v>
      </c>
      <c r="J18" s="38">
        <f>Buchanan!$B28</f>
        <v>21.23365384615385</v>
      </c>
    </row>
    <row r="19" spans="1:10" x14ac:dyDescent="0.25">
      <c r="A19" s="31" t="s">
        <v>162</v>
      </c>
      <c r="B19" s="36" t="s">
        <v>163</v>
      </c>
      <c r="C19" s="33" t="s">
        <v>113</v>
      </c>
      <c r="D19" t="s">
        <v>164</v>
      </c>
      <c r="E19" s="34" t="s">
        <v>163</v>
      </c>
      <c r="F19" s="35">
        <v>292</v>
      </c>
      <c r="G19" s="35">
        <v>643</v>
      </c>
      <c r="H19" s="38">
        <f>Buckingham!$B26</f>
        <v>3680.5000000000005</v>
      </c>
      <c r="I19" s="38">
        <f>Buckingham!$B27</f>
        <v>44166.000000000007</v>
      </c>
      <c r="J19" s="38">
        <f>Buckingham!$B28</f>
        <v>21.23365384615385</v>
      </c>
    </row>
    <row r="20" spans="1:10" x14ac:dyDescent="0.25">
      <c r="A20" s="31" t="s">
        <v>165</v>
      </c>
      <c r="B20" s="36" t="s">
        <v>166</v>
      </c>
      <c r="C20" s="33" t="s">
        <v>113</v>
      </c>
      <c r="D20" t="s">
        <v>167</v>
      </c>
      <c r="E20" s="34" t="s">
        <v>168</v>
      </c>
      <c r="F20" s="35">
        <v>292</v>
      </c>
      <c r="G20" s="35">
        <v>677</v>
      </c>
      <c r="H20" s="38">
        <f>'Buena Vista City'!$B26</f>
        <v>4719.7</v>
      </c>
      <c r="I20" s="38">
        <f>'Buena Vista City'!$B27</f>
        <v>56636.399999999994</v>
      </c>
      <c r="J20" s="38">
        <f>'Buena Vista City'!$B28</f>
        <v>27.229038461538458</v>
      </c>
    </row>
    <row r="21" spans="1:10" x14ac:dyDescent="0.25">
      <c r="A21" s="31" t="s">
        <v>169</v>
      </c>
      <c r="B21" s="36">
        <v>31</v>
      </c>
      <c r="C21" s="33" t="s">
        <v>113</v>
      </c>
      <c r="D21" t="s">
        <v>170</v>
      </c>
      <c r="E21" s="34" t="s">
        <v>171</v>
      </c>
      <c r="F21" s="35">
        <v>292</v>
      </c>
      <c r="G21" s="35">
        <v>746</v>
      </c>
      <c r="H21" s="38">
        <f>Campbell!$B26</f>
        <v>3853.7000000000007</v>
      </c>
      <c r="I21" s="38">
        <f>Campbell!$B27</f>
        <v>46244.400000000009</v>
      </c>
      <c r="J21" s="38">
        <f>Campbell!$B28</f>
        <v>22.23288461538462</v>
      </c>
    </row>
    <row r="22" spans="1:10" x14ac:dyDescent="0.25">
      <c r="A22" s="31" t="s">
        <v>172</v>
      </c>
      <c r="B22" s="36" t="s">
        <v>173</v>
      </c>
      <c r="C22" s="33" t="s">
        <v>121</v>
      </c>
      <c r="D22" t="s">
        <v>174</v>
      </c>
      <c r="E22" s="34" t="s">
        <v>173</v>
      </c>
      <c r="F22" s="35">
        <v>389</v>
      </c>
      <c r="G22" s="35">
        <v>993</v>
      </c>
      <c r="H22" s="38">
        <f>Caroline!$B26</f>
        <v>5412.5</v>
      </c>
      <c r="I22" s="38">
        <f>Caroline!$B27</f>
        <v>64950</v>
      </c>
      <c r="J22" s="38">
        <f>Caroline!$B28</f>
        <v>31.22596153846154</v>
      </c>
    </row>
    <row r="23" spans="1:10" x14ac:dyDescent="0.25">
      <c r="A23" s="31" t="s">
        <v>175</v>
      </c>
      <c r="B23" s="36" t="s">
        <v>176</v>
      </c>
      <c r="C23" s="33" t="s">
        <v>113</v>
      </c>
      <c r="D23" t="s">
        <v>177</v>
      </c>
      <c r="E23" s="34" t="s">
        <v>176</v>
      </c>
      <c r="F23" s="35">
        <v>292</v>
      </c>
      <c r="G23" s="35">
        <v>643</v>
      </c>
      <c r="H23" s="38">
        <f>Carroll!$B26</f>
        <v>3334.1000000000004</v>
      </c>
      <c r="I23" s="38">
        <f>Carroll!$B27</f>
        <v>40009.200000000004</v>
      </c>
      <c r="J23" s="38">
        <f>Carroll!$B28</f>
        <v>19.235192307692309</v>
      </c>
    </row>
    <row r="24" spans="1:10" x14ac:dyDescent="0.25">
      <c r="A24" s="31" t="s">
        <v>178</v>
      </c>
      <c r="B24" s="36" t="s">
        <v>179</v>
      </c>
      <c r="C24" s="33" t="s">
        <v>113</v>
      </c>
      <c r="D24" t="s">
        <v>180</v>
      </c>
      <c r="E24" s="34" t="s">
        <v>179</v>
      </c>
      <c r="F24" s="35">
        <v>292</v>
      </c>
      <c r="G24" s="35">
        <v>993</v>
      </c>
      <c r="H24" s="38">
        <f>'Charles City County'!$B26</f>
        <v>4892.9000000000005</v>
      </c>
      <c r="I24" s="38">
        <f>'Charles City County'!$B27</f>
        <v>58714.8</v>
      </c>
      <c r="J24" s="38">
        <f>'Charles City County'!$B28</f>
        <v>28.228269230769232</v>
      </c>
    </row>
    <row r="25" spans="1:10" x14ac:dyDescent="0.25">
      <c r="A25" s="31" t="s">
        <v>181</v>
      </c>
      <c r="B25" s="36" t="s">
        <v>182</v>
      </c>
      <c r="C25" s="33" t="s">
        <v>113</v>
      </c>
      <c r="D25" t="s">
        <v>183</v>
      </c>
      <c r="E25" s="34" t="s">
        <v>182</v>
      </c>
      <c r="F25" s="35">
        <v>292</v>
      </c>
      <c r="G25" s="35">
        <v>643</v>
      </c>
      <c r="H25" s="38">
        <f>Charlotte!$B26</f>
        <v>3680.5000000000005</v>
      </c>
      <c r="I25" s="38">
        <f>Charlotte!$B27</f>
        <v>44166.000000000007</v>
      </c>
      <c r="J25" s="38">
        <f>Charlotte!$B28</f>
        <v>21.23365384615385</v>
      </c>
    </row>
    <row r="26" spans="1:10" x14ac:dyDescent="0.25">
      <c r="A26" s="31" t="s">
        <v>184</v>
      </c>
      <c r="B26" s="36" t="s">
        <v>185</v>
      </c>
      <c r="C26" s="33" t="s">
        <v>121</v>
      </c>
      <c r="D26" t="s">
        <v>186</v>
      </c>
      <c r="E26" s="34" t="s">
        <v>185</v>
      </c>
      <c r="F26" s="35">
        <v>389</v>
      </c>
      <c r="G26" s="35">
        <v>1038</v>
      </c>
      <c r="H26" s="38">
        <f>'Charlottesville City'!$B26</f>
        <v>5758.9</v>
      </c>
      <c r="I26" s="38">
        <f>'Charlottesville City'!$B27</f>
        <v>69106.799999999988</v>
      </c>
      <c r="J26" s="38">
        <f>'Charlottesville City'!$B28</f>
        <v>33.224423076923074</v>
      </c>
    </row>
    <row r="27" spans="1:10" x14ac:dyDescent="0.25">
      <c r="A27" s="31" t="s">
        <v>187</v>
      </c>
      <c r="B27" s="36" t="s">
        <v>188</v>
      </c>
      <c r="C27" s="33" t="s">
        <v>117</v>
      </c>
      <c r="D27" t="s">
        <v>189</v>
      </c>
      <c r="E27" s="34" t="s">
        <v>188</v>
      </c>
      <c r="F27" s="35">
        <v>320</v>
      </c>
      <c r="G27" s="35">
        <v>1107</v>
      </c>
      <c r="H27" s="38">
        <f>'Chesapeake City'!$B26</f>
        <v>5412.5</v>
      </c>
      <c r="I27" s="38">
        <f>'Chesapeake City'!$B27</f>
        <v>64950</v>
      </c>
      <c r="J27" s="38">
        <f>'Chesapeake City'!$B28</f>
        <v>31.22596153846154</v>
      </c>
    </row>
    <row r="28" spans="1:10" x14ac:dyDescent="0.25">
      <c r="A28" s="31" t="s">
        <v>190</v>
      </c>
      <c r="B28" s="36" t="s">
        <v>191</v>
      </c>
      <c r="C28" s="33" t="s">
        <v>117</v>
      </c>
      <c r="D28" t="s">
        <v>192</v>
      </c>
      <c r="E28" s="34" t="s">
        <v>191</v>
      </c>
      <c r="F28" s="35">
        <v>320</v>
      </c>
      <c r="G28" s="35">
        <v>993</v>
      </c>
      <c r="H28" s="38">
        <f>Chesterfield!$B26</f>
        <v>5932.1000000000013</v>
      </c>
      <c r="I28" s="38">
        <f>Chesterfield!$B27</f>
        <v>71185.200000000012</v>
      </c>
      <c r="J28" s="38">
        <f>Chesterfield!$B28</f>
        <v>34.223653846153852</v>
      </c>
    </row>
    <row r="29" spans="1:10" x14ac:dyDescent="0.25">
      <c r="A29" s="31" t="s">
        <v>193</v>
      </c>
      <c r="B29" s="36" t="s">
        <v>194</v>
      </c>
      <c r="C29" s="33" t="s">
        <v>113</v>
      </c>
      <c r="D29" t="s">
        <v>195</v>
      </c>
      <c r="E29" s="34" t="s">
        <v>194</v>
      </c>
      <c r="F29" s="35">
        <v>292</v>
      </c>
      <c r="G29" s="35">
        <v>1458</v>
      </c>
      <c r="H29" s="38">
        <f>Clarke!$B26</f>
        <v>6110.0000000000009</v>
      </c>
      <c r="I29" s="38">
        <f>Clarke!$B27</f>
        <v>73320.000000000015</v>
      </c>
      <c r="J29" s="38">
        <f>Clarke!$B28</f>
        <v>35.250000000000007</v>
      </c>
    </row>
    <row r="30" spans="1:10" x14ac:dyDescent="0.25">
      <c r="A30" s="52" t="s">
        <v>799</v>
      </c>
      <c r="B30" s="53"/>
      <c r="C30" s="56" t="s">
        <v>113</v>
      </c>
      <c r="D30"/>
      <c r="E30" s="34"/>
      <c r="F30" s="35">
        <v>292</v>
      </c>
      <c r="G30" s="35">
        <v>674</v>
      </c>
      <c r="H30" s="44">
        <f>'Clifton Forge City'!$B26</f>
        <v>3853.7000000000007</v>
      </c>
      <c r="I30" s="44">
        <f>'Clifton Forge City'!$B27</f>
        <v>46244.400000000009</v>
      </c>
      <c r="J30" s="44">
        <f>'Clifton Forge City'!$B28</f>
        <v>22.23288461538462</v>
      </c>
    </row>
    <row r="31" spans="1:10" x14ac:dyDescent="0.25">
      <c r="A31" s="31" t="s">
        <v>196</v>
      </c>
      <c r="B31" s="36" t="s">
        <v>197</v>
      </c>
      <c r="C31" s="33" t="s">
        <v>121</v>
      </c>
      <c r="D31" t="s">
        <v>192</v>
      </c>
      <c r="E31" s="34" t="s">
        <v>191</v>
      </c>
      <c r="F31" s="35">
        <v>389</v>
      </c>
      <c r="G31" s="35">
        <v>993</v>
      </c>
      <c r="H31" s="38">
        <f>'Colonial Heights City'!$B26</f>
        <v>6110.0000000000009</v>
      </c>
      <c r="I31" s="38">
        <f>'Colonial Heights City'!$B27</f>
        <v>73320.000000000015</v>
      </c>
      <c r="J31" s="38">
        <f>'Colonial Heights City'!$B28</f>
        <v>35.250000000000007</v>
      </c>
    </row>
    <row r="32" spans="1:10" x14ac:dyDescent="0.25">
      <c r="A32" s="31" t="s">
        <v>198</v>
      </c>
      <c r="B32" s="36" t="s">
        <v>199</v>
      </c>
      <c r="C32" s="33" t="s">
        <v>117</v>
      </c>
      <c r="D32" t="s">
        <v>125</v>
      </c>
      <c r="E32" s="34" t="s">
        <v>126</v>
      </c>
      <c r="F32" s="35">
        <v>320</v>
      </c>
      <c r="G32" s="35">
        <v>674</v>
      </c>
      <c r="H32" s="38">
        <f>'Covington City'!$B26</f>
        <v>3853.7000000000007</v>
      </c>
      <c r="I32" s="38">
        <f>'Covington City'!$B27</f>
        <v>46244.400000000009</v>
      </c>
      <c r="J32" s="38">
        <f>'Covington City'!$B28</f>
        <v>22.23288461538462</v>
      </c>
    </row>
    <row r="33" spans="1:10" x14ac:dyDescent="0.25">
      <c r="A33" s="31" t="s">
        <v>200</v>
      </c>
      <c r="B33" s="36" t="s">
        <v>201</v>
      </c>
      <c r="C33" s="33" t="s">
        <v>113</v>
      </c>
      <c r="D33" t="s">
        <v>202</v>
      </c>
      <c r="E33" s="34" t="s">
        <v>201</v>
      </c>
      <c r="F33" s="35">
        <v>292</v>
      </c>
      <c r="G33" s="35">
        <v>732</v>
      </c>
      <c r="H33" s="38">
        <f>Craig!$B26</f>
        <v>3853.7000000000007</v>
      </c>
      <c r="I33" s="38">
        <f>Craig!$B27</f>
        <v>46244.400000000009</v>
      </c>
      <c r="J33" s="38">
        <f>Craig!$B28</f>
        <v>22.23288461538462</v>
      </c>
    </row>
    <row r="34" spans="1:10" x14ac:dyDescent="0.25">
      <c r="A34" s="31" t="s">
        <v>203</v>
      </c>
      <c r="B34" s="36" t="s">
        <v>204</v>
      </c>
      <c r="C34" s="33" t="s">
        <v>113</v>
      </c>
      <c r="D34" t="s">
        <v>205</v>
      </c>
      <c r="E34" s="34" t="s">
        <v>204</v>
      </c>
      <c r="F34" s="35">
        <v>292</v>
      </c>
      <c r="G34" s="35">
        <v>974</v>
      </c>
      <c r="H34" s="38">
        <f>Culpeper!$B26</f>
        <v>5066.0999999999995</v>
      </c>
      <c r="I34" s="38">
        <f>Culpeper!$B27</f>
        <v>60793.2</v>
      </c>
      <c r="J34" s="38">
        <f>Culpeper!$B28</f>
        <v>29.227499999999999</v>
      </c>
    </row>
    <row r="35" spans="1:10" x14ac:dyDescent="0.25">
      <c r="A35" s="31" t="s">
        <v>206</v>
      </c>
      <c r="B35" s="36" t="s">
        <v>207</v>
      </c>
      <c r="C35" s="33" t="s">
        <v>113</v>
      </c>
      <c r="D35" t="s">
        <v>208</v>
      </c>
      <c r="E35" s="34" t="s">
        <v>207</v>
      </c>
      <c r="F35" s="35">
        <v>292</v>
      </c>
      <c r="G35" s="35">
        <v>993</v>
      </c>
      <c r="H35" s="38">
        <f>Cumberland!$B26</f>
        <v>4546.5</v>
      </c>
      <c r="I35" s="38">
        <f>Cumberland!$B27</f>
        <v>54558</v>
      </c>
      <c r="J35" s="38">
        <f>Cumberland!$B28</f>
        <v>26.229807692307691</v>
      </c>
    </row>
    <row r="36" spans="1:10" x14ac:dyDescent="0.25">
      <c r="A36" s="31" t="s">
        <v>209</v>
      </c>
      <c r="B36" s="36" t="s">
        <v>210</v>
      </c>
      <c r="C36" s="33" t="s">
        <v>113</v>
      </c>
      <c r="D36" t="s">
        <v>211</v>
      </c>
      <c r="E36" s="34" t="s">
        <v>210</v>
      </c>
      <c r="F36" s="35">
        <v>292</v>
      </c>
      <c r="G36" s="35">
        <v>643</v>
      </c>
      <c r="H36" s="38">
        <f>'Danville City'!$B26</f>
        <v>3680.4999999999995</v>
      </c>
      <c r="I36" s="38">
        <f>'Danville City'!$B27</f>
        <v>44165.999999999993</v>
      </c>
      <c r="J36" s="38">
        <f>'Danville City'!$B28</f>
        <v>21.233653846153842</v>
      </c>
    </row>
    <row r="37" spans="1:10" x14ac:dyDescent="0.25">
      <c r="A37" s="31" t="s">
        <v>212</v>
      </c>
      <c r="B37" s="36" t="s">
        <v>213</v>
      </c>
      <c r="C37" s="33" t="s">
        <v>113</v>
      </c>
      <c r="D37" t="s">
        <v>214</v>
      </c>
      <c r="E37" s="34" t="s">
        <v>213</v>
      </c>
      <c r="F37" s="35">
        <v>292</v>
      </c>
      <c r="G37" s="35">
        <v>643</v>
      </c>
      <c r="H37" s="38">
        <f>Dickenson!$B26</f>
        <v>3680.5000000000005</v>
      </c>
      <c r="I37" s="38">
        <f>Dickenson!$B27</f>
        <v>44166.000000000007</v>
      </c>
      <c r="J37" s="38">
        <f>Dickenson!$B28</f>
        <v>21.23365384615385</v>
      </c>
    </row>
    <row r="38" spans="1:10" x14ac:dyDescent="0.25">
      <c r="A38" s="31" t="s">
        <v>215</v>
      </c>
      <c r="B38" s="36" t="s">
        <v>216</v>
      </c>
      <c r="C38" s="33" t="s">
        <v>113</v>
      </c>
      <c r="D38" t="s">
        <v>217</v>
      </c>
      <c r="E38" s="34" t="s">
        <v>216</v>
      </c>
      <c r="F38" s="35">
        <v>292</v>
      </c>
      <c r="G38" s="35">
        <v>993</v>
      </c>
      <c r="H38" s="38">
        <f>Dinwiddie!$B26</f>
        <v>4892.9000000000005</v>
      </c>
      <c r="I38" s="38">
        <f>Dinwiddie!$B27</f>
        <v>58714.8</v>
      </c>
      <c r="J38" s="38">
        <f>Dinwiddie!$B28</f>
        <v>28.228269230769232</v>
      </c>
    </row>
    <row r="39" spans="1:10" x14ac:dyDescent="0.25">
      <c r="A39" s="31" t="s">
        <v>218</v>
      </c>
      <c r="B39" s="36" t="s">
        <v>219</v>
      </c>
      <c r="C39" s="33" t="s">
        <v>113</v>
      </c>
      <c r="D39" t="s">
        <v>220</v>
      </c>
      <c r="E39" s="34" t="s">
        <v>221</v>
      </c>
      <c r="F39" s="35">
        <v>292</v>
      </c>
      <c r="G39" s="35">
        <v>690</v>
      </c>
      <c r="H39" s="38">
        <f>Emporia!$B26</f>
        <v>4200.1000000000004</v>
      </c>
      <c r="I39" s="38">
        <f>Emporia!$B27</f>
        <v>50401.200000000004</v>
      </c>
      <c r="J39" s="38">
        <f>Emporia!$B28</f>
        <v>24.231346153846157</v>
      </c>
    </row>
    <row r="40" spans="1:10" x14ac:dyDescent="0.25">
      <c r="A40" s="31" t="s">
        <v>222</v>
      </c>
      <c r="B40" s="36" t="s">
        <v>223</v>
      </c>
      <c r="C40" s="33" t="s">
        <v>113</v>
      </c>
      <c r="D40" t="s">
        <v>224</v>
      </c>
      <c r="E40" s="34" t="s">
        <v>223</v>
      </c>
      <c r="F40" s="35">
        <v>292</v>
      </c>
      <c r="G40" s="35">
        <v>868</v>
      </c>
      <c r="H40" s="38">
        <f>Essex!$B26</f>
        <v>4719.6999999999989</v>
      </c>
      <c r="I40" s="38">
        <f>Essex!$B27</f>
        <v>56636.399999999987</v>
      </c>
      <c r="J40" s="38">
        <f>Essex!$B28</f>
        <v>27.229038461538455</v>
      </c>
    </row>
    <row r="41" spans="1:10" x14ac:dyDescent="0.25">
      <c r="A41" t="s">
        <v>225</v>
      </c>
      <c r="B41" s="36" t="s">
        <v>226</v>
      </c>
      <c r="C41" s="33" t="s">
        <v>121</v>
      </c>
      <c r="D41" t="s">
        <v>227</v>
      </c>
      <c r="E41" s="34" t="s">
        <v>226</v>
      </c>
      <c r="F41" s="35">
        <v>389</v>
      </c>
      <c r="G41" s="35">
        <v>1458</v>
      </c>
      <c r="H41" s="38">
        <f>Fairfax!$B26</f>
        <v>8710</v>
      </c>
      <c r="I41" s="38">
        <f>Fairfax!$B27</f>
        <v>104520</v>
      </c>
      <c r="J41" s="38">
        <f>Fairfax!$B28</f>
        <v>50.25</v>
      </c>
    </row>
    <row r="42" spans="1:10" x14ac:dyDescent="0.25">
      <c r="A42" t="s">
        <v>228</v>
      </c>
      <c r="B42" s="36" t="s">
        <v>229</v>
      </c>
      <c r="C42" s="33" t="s">
        <v>121</v>
      </c>
      <c r="D42" t="s">
        <v>227</v>
      </c>
      <c r="E42" s="34" t="s">
        <v>226</v>
      </c>
      <c r="F42" s="35">
        <v>389</v>
      </c>
      <c r="G42" s="35">
        <v>1458</v>
      </c>
      <c r="H42" s="38">
        <f>'Falls Church City'!$B26</f>
        <v>8710</v>
      </c>
      <c r="I42" s="38">
        <f>'Falls Church City'!$B27</f>
        <v>104520</v>
      </c>
      <c r="J42" s="38">
        <f>'Falls Church City'!$B28</f>
        <v>50.25</v>
      </c>
    </row>
    <row r="43" spans="1:10" x14ac:dyDescent="0.25">
      <c r="A43" s="31" t="s">
        <v>230</v>
      </c>
      <c r="B43" s="36" t="s">
        <v>231</v>
      </c>
      <c r="C43" s="33" t="s">
        <v>121</v>
      </c>
      <c r="D43" t="s">
        <v>232</v>
      </c>
      <c r="E43" s="34" t="s">
        <v>231</v>
      </c>
      <c r="F43" s="35">
        <v>389</v>
      </c>
      <c r="G43" s="35">
        <v>1458</v>
      </c>
      <c r="H43" s="38">
        <f>Fauquier!$B26</f>
        <v>7150</v>
      </c>
      <c r="I43" s="38">
        <f>Fauquier!$B27</f>
        <v>85800</v>
      </c>
      <c r="J43" s="38">
        <f>Fauquier!$B28</f>
        <v>41.25</v>
      </c>
    </row>
    <row r="44" spans="1:10" x14ac:dyDescent="0.25">
      <c r="A44" s="31" t="s">
        <v>233</v>
      </c>
      <c r="B44" s="36" t="s">
        <v>234</v>
      </c>
      <c r="C44" s="33" t="s">
        <v>113</v>
      </c>
      <c r="D44" t="s">
        <v>235</v>
      </c>
      <c r="E44" s="34" t="s">
        <v>234</v>
      </c>
      <c r="F44" s="35">
        <v>292</v>
      </c>
      <c r="G44" s="35">
        <v>643</v>
      </c>
      <c r="H44" s="38">
        <f>Floyd!$B26</f>
        <v>3680.5</v>
      </c>
      <c r="I44" s="38">
        <f>Floyd!$B27</f>
        <v>44166</v>
      </c>
      <c r="J44" s="38">
        <f>Floyd!$B28</f>
        <v>21.233653846153846</v>
      </c>
    </row>
    <row r="45" spans="1:10" x14ac:dyDescent="0.25">
      <c r="A45" s="31" t="s">
        <v>236</v>
      </c>
      <c r="B45" s="36" t="s">
        <v>237</v>
      </c>
      <c r="C45" s="33" t="s">
        <v>113</v>
      </c>
      <c r="D45" t="s">
        <v>238</v>
      </c>
      <c r="E45" s="34" t="s">
        <v>237</v>
      </c>
      <c r="F45" s="35">
        <v>292</v>
      </c>
      <c r="G45" s="35">
        <v>1038</v>
      </c>
      <c r="H45" s="38">
        <f>Fluvanna!$B26</f>
        <v>5066.0999999999995</v>
      </c>
      <c r="I45" s="38">
        <f>Fluvanna!$B27</f>
        <v>60793.2</v>
      </c>
      <c r="J45" s="38">
        <f>Fluvanna!$B28</f>
        <v>29.227499999999999</v>
      </c>
    </row>
    <row r="46" spans="1:10" x14ac:dyDescent="0.25">
      <c r="A46" t="s">
        <v>239</v>
      </c>
      <c r="B46" s="36" t="s">
        <v>240</v>
      </c>
      <c r="C46" s="33" t="s">
        <v>113</v>
      </c>
      <c r="D46" t="s">
        <v>239</v>
      </c>
      <c r="E46" s="34" t="s">
        <v>240</v>
      </c>
      <c r="F46" s="35">
        <v>292</v>
      </c>
      <c r="G46" s="35">
        <v>806</v>
      </c>
      <c r="H46" s="38">
        <f>'Franklin City'!$B26</f>
        <v>2468.1</v>
      </c>
      <c r="I46" s="38">
        <f>'Franklin City'!$B27</f>
        <v>29617.199999999997</v>
      </c>
      <c r="J46" s="38">
        <f>'Franklin City'!$B28</f>
        <v>14.23903846153846</v>
      </c>
    </row>
    <row r="47" spans="1:10" x14ac:dyDescent="0.25">
      <c r="A47" s="31" t="s">
        <v>241</v>
      </c>
      <c r="B47" s="36" t="s">
        <v>242</v>
      </c>
      <c r="C47" s="33" t="s">
        <v>113</v>
      </c>
      <c r="D47" t="s">
        <v>241</v>
      </c>
      <c r="E47" s="34" t="s">
        <v>242</v>
      </c>
      <c r="F47" s="35">
        <v>292</v>
      </c>
      <c r="G47" s="35">
        <v>643</v>
      </c>
      <c r="H47" s="38">
        <f>Franklin!$B26</f>
        <v>4200.1000000000004</v>
      </c>
      <c r="I47" s="38">
        <f>Franklin!$B27</f>
        <v>50401.200000000004</v>
      </c>
      <c r="J47" s="38">
        <f>Franklin!$B28</f>
        <v>24.231346153846157</v>
      </c>
    </row>
    <row r="48" spans="1:10" x14ac:dyDescent="0.25">
      <c r="A48" s="31" t="s">
        <v>243</v>
      </c>
      <c r="B48" s="36" t="s">
        <v>244</v>
      </c>
      <c r="C48" s="33" t="s">
        <v>113</v>
      </c>
      <c r="D48" t="s">
        <v>245</v>
      </c>
      <c r="E48" s="34" t="s">
        <v>244</v>
      </c>
      <c r="F48" s="35">
        <v>292</v>
      </c>
      <c r="G48" s="35">
        <v>819</v>
      </c>
      <c r="H48" s="38">
        <f>Frederick!$B26</f>
        <v>4892.8999999999987</v>
      </c>
      <c r="I48" s="38">
        <f>Frederick!$B27</f>
        <v>58714.799999999988</v>
      </c>
      <c r="J48" s="38">
        <f>Frederick!$B28</f>
        <v>28.228269230769225</v>
      </c>
    </row>
    <row r="49" spans="1:10" x14ac:dyDescent="0.25">
      <c r="A49" s="31" t="s">
        <v>246</v>
      </c>
      <c r="B49" s="36" t="s">
        <v>247</v>
      </c>
      <c r="C49" s="33" t="s">
        <v>121</v>
      </c>
      <c r="D49" t="s">
        <v>248</v>
      </c>
      <c r="E49" s="34" t="s">
        <v>247</v>
      </c>
      <c r="F49" s="35">
        <v>389</v>
      </c>
      <c r="G49" s="35">
        <v>1458</v>
      </c>
      <c r="H49" s="38">
        <f>'Fredericksburg City'!$B26</f>
        <v>6976.67</v>
      </c>
      <c r="I49" s="38">
        <f>'Fredericksburg City'!$B27</f>
        <v>83720.040000000008</v>
      </c>
      <c r="J49" s="38">
        <f>'Fredericksburg City'!$B28</f>
        <v>40.250019230769233</v>
      </c>
    </row>
    <row r="50" spans="1:10" x14ac:dyDescent="0.25">
      <c r="A50" s="31" t="s">
        <v>249</v>
      </c>
      <c r="B50" s="36" t="s">
        <v>250</v>
      </c>
      <c r="C50" s="33" t="s">
        <v>113</v>
      </c>
      <c r="D50" t="s">
        <v>251</v>
      </c>
      <c r="E50" s="34" t="s">
        <v>250</v>
      </c>
      <c r="F50" s="35">
        <v>292</v>
      </c>
      <c r="G50" s="35">
        <v>643</v>
      </c>
      <c r="H50" s="38">
        <f>'Galax City'!$B26</f>
        <v>3680.5000000000005</v>
      </c>
      <c r="I50" s="38">
        <f>'Galax City'!$B27</f>
        <v>44166.000000000007</v>
      </c>
      <c r="J50" s="38">
        <f>'Galax City'!$B28</f>
        <v>21.23365384615385</v>
      </c>
    </row>
    <row r="51" spans="1:10" x14ac:dyDescent="0.25">
      <c r="A51" s="31" t="s">
        <v>252</v>
      </c>
      <c r="B51" s="36" t="s">
        <v>253</v>
      </c>
      <c r="C51" s="33" t="s">
        <v>113</v>
      </c>
      <c r="D51" t="s">
        <v>254</v>
      </c>
      <c r="E51" s="34" t="s">
        <v>253</v>
      </c>
      <c r="F51" s="35">
        <v>292</v>
      </c>
      <c r="G51" s="35">
        <v>643</v>
      </c>
      <c r="H51" s="38">
        <f>Giles!$B26</f>
        <v>3680.5000000000005</v>
      </c>
      <c r="I51" s="38">
        <f>Giles!$B27</f>
        <v>44166.000000000007</v>
      </c>
      <c r="J51" s="38">
        <f>Giles!$B28</f>
        <v>21.23365384615385</v>
      </c>
    </row>
    <row r="52" spans="1:10" x14ac:dyDescent="0.25">
      <c r="A52" s="31" t="s">
        <v>255</v>
      </c>
      <c r="B52" s="36" t="s">
        <v>256</v>
      </c>
      <c r="C52" s="33" t="s">
        <v>113</v>
      </c>
      <c r="D52" t="s">
        <v>257</v>
      </c>
      <c r="E52" s="34" t="s">
        <v>256</v>
      </c>
      <c r="F52" s="35">
        <v>292</v>
      </c>
      <c r="G52" s="35">
        <v>1107</v>
      </c>
      <c r="H52" s="38">
        <f>Gloucester!$B26</f>
        <v>6283.3300000000008</v>
      </c>
      <c r="I52" s="38">
        <f>Gloucester!$B27</f>
        <v>75399.960000000006</v>
      </c>
      <c r="J52" s="38">
        <f>Gloucester!$B28</f>
        <v>36.249980769230774</v>
      </c>
    </row>
    <row r="53" spans="1:10" x14ac:dyDescent="0.25">
      <c r="A53" s="31" t="s">
        <v>258</v>
      </c>
      <c r="B53" s="36" t="s">
        <v>259</v>
      </c>
      <c r="C53" s="33" t="s">
        <v>113</v>
      </c>
      <c r="D53" t="s">
        <v>260</v>
      </c>
      <c r="E53" s="34" t="s">
        <v>259</v>
      </c>
      <c r="F53" s="35">
        <v>292</v>
      </c>
      <c r="G53" s="35">
        <v>993</v>
      </c>
      <c r="H53" s="38">
        <f>Goochland!$B26</f>
        <v>5932.1</v>
      </c>
      <c r="I53" s="38">
        <f>Goochland!$B27</f>
        <v>71185.200000000012</v>
      </c>
      <c r="J53" s="38">
        <f>Goochland!$B28</f>
        <v>34.223653846153852</v>
      </c>
    </row>
    <row r="54" spans="1:10" x14ac:dyDescent="0.25">
      <c r="A54" s="31" t="s">
        <v>261</v>
      </c>
      <c r="B54" s="36" t="s">
        <v>262</v>
      </c>
      <c r="C54" s="33" t="s">
        <v>113</v>
      </c>
      <c r="D54" t="s">
        <v>263</v>
      </c>
      <c r="E54" s="34" t="s">
        <v>262</v>
      </c>
      <c r="F54" s="35">
        <v>292</v>
      </c>
      <c r="G54" s="35">
        <v>643</v>
      </c>
      <c r="H54" s="38">
        <f>Grayson!$B26</f>
        <v>3680.5000000000005</v>
      </c>
      <c r="I54" s="38">
        <f>Grayson!$B27</f>
        <v>44166.000000000007</v>
      </c>
      <c r="J54" s="38">
        <f>Grayson!$B28</f>
        <v>21.23365384615385</v>
      </c>
    </row>
    <row r="55" spans="1:10" x14ac:dyDescent="0.25">
      <c r="A55" s="31" t="s">
        <v>264</v>
      </c>
      <c r="B55" s="36" t="s">
        <v>265</v>
      </c>
      <c r="C55" s="33" t="s">
        <v>113</v>
      </c>
      <c r="D55" t="s">
        <v>266</v>
      </c>
      <c r="E55" s="34" t="s">
        <v>265</v>
      </c>
      <c r="F55" s="35">
        <v>292</v>
      </c>
      <c r="G55" s="35">
        <v>1038</v>
      </c>
      <c r="H55" s="38">
        <f>Greene!$B26</f>
        <v>4892.8999999999996</v>
      </c>
      <c r="I55" s="38">
        <f>Greene!$B27</f>
        <v>58714.799999999996</v>
      </c>
      <c r="J55" s="38">
        <f>Greene!$B28</f>
        <v>28.228269230769229</v>
      </c>
    </row>
    <row r="56" spans="1:10" x14ac:dyDescent="0.25">
      <c r="A56" t="s">
        <v>267</v>
      </c>
      <c r="B56" s="36" t="s">
        <v>221</v>
      </c>
      <c r="C56" s="33" t="s">
        <v>113</v>
      </c>
      <c r="D56" t="s">
        <v>220</v>
      </c>
      <c r="E56" s="34" t="s">
        <v>221</v>
      </c>
      <c r="F56" s="35">
        <v>292</v>
      </c>
      <c r="G56" s="35">
        <v>690</v>
      </c>
      <c r="H56" s="38">
        <f>Greensville!$B26</f>
        <v>4200.1000000000004</v>
      </c>
      <c r="I56" s="38">
        <f>Greensville!$B27</f>
        <v>50401.200000000004</v>
      </c>
      <c r="J56" s="38">
        <f>Greensville!$B28</f>
        <v>24.231346153846157</v>
      </c>
    </row>
    <row r="57" spans="1:10" x14ac:dyDescent="0.25">
      <c r="A57" s="31" t="s">
        <v>268</v>
      </c>
      <c r="B57" s="36" t="s">
        <v>269</v>
      </c>
      <c r="C57" s="33" t="s">
        <v>113</v>
      </c>
      <c r="D57" t="s">
        <v>270</v>
      </c>
      <c r="E57" s="34" t="s">
        <v>269</v>
      </c>
      <c r="F57" s="35">
        <v>292</v>
      </c>
      <c r="G57" s="35">
        <v>643</v>
      </c>
      <c r="H57" s="38">
        <f>Halifax!$B26</f>
        <v>3680.5000000000005</v>
      </c>
      <c r="I57" s="38">
        <f>Halifax!$B27</f>
        <v>44166.000000000007</v>
      </c>
      <c r="J57" s="38">
        <f>Halifax!$B28</f>
        <v>21.23365384615385</v>
      </c>
    </row>
    <row r="58" spans="1:10" x14ac:dyDescent="0.25">
      <c r="A58" s="31" t="s">
        <v>271</v>
      </c>
      <c r="B58" s="36" t="s">
        <v>272</v>
      </c>
      <c r="C58" s="33" t="s">
        <v>121</v>
      </c>
      <c r="D58" t="s">
        <v>273</v>
      </c>
      <c r="E58" s="34" t="s">
        <v>272</v>
      </c>
      <c r="F58" s="35">
        <v>389</v>
      </c>
      <c r="G58" s="35">
        <v>1107</v>
      </c>
      <c r="H58" s="38">
        <f>'Hampton City'!$B26</f>
        <v>5239.2999999999993</v>
      </c>
      <c r="I58" s="38">
        <f>'Hampton City'!$B27</f>
        <v>62871.599999999991</v>
      </c>
      <c r="J58" s="38">
        <f>'Hampton City'!$B28</f>
        <v>30.226730769230766</v>
      </c>
    </row>
    <row r="59" spans="1:10" x14ac:dyDescent="0.25">
      <c r="A59" s="31" t="s">
        <v>274</v>
      </c>
      <c r="B59" s="36" t="s">
        <v>275</v>
      </c>
      <c r="C59" s="33" t="s">
        <v>113</v>
      </c>
      <c r="D59" t="s">
        <v>276</v>
      </c>
      <c r="E59" s="34" t="s">
        <v>275</v>
      </c>
      <c r="F59" s="35">
        <v>292</v>
      </c>
      <c r="G59" s="35">
        <v>993</v>
      </c>
      <c r="H59" s="38">
        <f>Hanover!$B26</f>
        <v>5585.7</v>
      </c>
      <c r="I59" s="38">
        <f>Hanover!$B27</f>
        <v>67028.399999999994</v>
      </c>
      <c r="J59" s="38">
        <f>Hanover!$B28</f>
        <v>32.225192307692303</v>
      </c>
    </row>
    <row r="60" spans="1:10" x14ac:dyDescent="0.25">
      <c r="A60" s="31" t="s">
        <v>277</v>
      </c>
      <c r="B60" s="36" t="s">
        <v>278</v>
      </c>
      <c r="C60" s="33" t="s">
        <v>117</v>
      </c>
      <c r="D60" t="s">
        <v>279</v>
      </c>
      <c r="E60" s="34" t="s">
        <v>280</v>
      </c>
      <c r="F60" s="35">
        <v>320</v>
      </c>
      <c r="G60" s="35">
        <v>863</v>
      </c>
      <c r="H60" s="44">
        <f>'Harrisonburg City'!$B26</f>
        <v>4719.7</v>
      </c>
      <c r="I60" s="44">
        <f>'Harrisonburg City'!$B27</f>
        <v>56636.399999999994</v>
      </c>
      <c r="J60" s="44">
        <f>'Harrisonburg City'!$B28</f>
        <v>27.229038461538458</v>
      </c>
    </row>
    <row r="61" spans="1:10" x14ac:dyDescent="0.25">
      <c r="A61" s="31" t="s">
        <v>281</v>
      </c>
      <c r="B61" s="36" t="s">
        <v>282</v>
      </c>
      <c r="C61" s="33" t="s">
        <v>117</v>
      </c>
      <c r="D61" t="s">
        <v>283</v>
      </c>
      <c r="E61" s="34" t="s">
        <v>282</v>
      </c>
      <c r="F61" s="35">
        <v>320</v>
      </c>
      <c r="G61" s="35">
        <v>993</v>
      </c>
      <c r="H61" s="38">
        <f>Henrico!$B26</f>
        <v>5932.1000000000013</v>
      </c>
      <c r="I61" s="38">
        <f>Henrico!$B27</f>
        <v>71185.200000000012</v>
      </c>
      <c r="J61" s="38">
        <f>Henrico!$B28</f>
        <v>34.223653846153852</v>
      </c>
    </row>
    <row r="62" spans="1:10" x14ac:dyDescent="0.25">
      <c r="A62" s="31" t="s">
        <v>284</v>
      </c>
      <c r="B62" s="36" t="s">
        <v>285</v>
      </c>
      <c r="C62" s="33" t="s">
        <v>113</v>
      </c>
      <c r="D62" t="s">
        <v>286</v>
      </c>
      <c r="E62" s="34" t="s">
        <v>285</v>
      </c>
      <c r="F62" s="35">
        <v>292</v>
      </c>
      <c r="G62" s="35">
        <v>643</v>
      </c>
      <c r="H62" s="38">
        <f>Henry!$B26</f>
        <v>3507.3</v>
      </c>
      <c r="I62" s="38">
        <f>Henry!$B27</f>
        <v>42087.600000000006</v>
      </c>
      <c r="J62" s="38">
        <f>Henry!$B28</f>
        <v>20.234423076923079</v>
      </c>
    </row>
    <row r="63" spans="1:10" x14ac:dyDescent="0.25">
      <c r="A63" s="31" t="s">
        <v>287</v>
      </c>
      <c r="B63" s="36" t="s">
        <v>288</v>
      </c>
      <c r="C63" s="33" t="s">
        <v>113</v>
      </c>
      <c r="D63" t="s">
        <v>289</v>
      </c>
      <c r="E63" s="34" t="s">
        <v>288</v>
      </c>
      <c r="F63" s="35">
        <v>292</v>
      </c>
      <c r="G63" s="35">
        <v>643</v>
      </c>
      <c r="H63" s="38">
        <f>Highland!$B26</f>
        <v>4200.1000000000004</v>
      </c>
      <c r="I63" s="38">
        <f>Highland!$B27</f>
        <v>50401.200000000004</v>
      </c>
      <c r="J63" s="38">
        <f>Highland!$B28</f>
        <v>24.231346153846157</v>
      </c>
    </row>
    <row r="64" spans="1:10" x14ac:dyDescent="0.25">
      <c r="A64" s="31" t="s">
        <v>290</v>
      </c>
      <c r="B64" s="36" t="s">
        <v>291</v>
      </c>
      <c r="C64" s="33" t="s">
        <v>117</v>
      </c>
      <c r="D64" t="s">
        <v>292</v>
      </c>
      <c r="E64" s="34" t="s">
        <v>291</v>
      </c>
      <c r="F64" s="35">
        <v>320</v>
      </c>
      <c r="G64" s="35">
        <v>993</v>
      </c>
      <c r="H64" s="38">
        <f>'Hopewell City'!$B26</f>
        <v>4546.5000000000009</v>
      </c>
      <c r="I64" s="38">
        <f>'Hopewell City'!$B27</f>
        <v>54558.000000000015</v>
      </c>
      <c r="J64" s="38">
        <f>'Hopewell City'!$B28</f>
        <v>26.229807692307698</v>
      </c>
    </row>
    <row r="65" spans="1:10" x14ac:dyDescent="0.25">
      <c r="A65" s="31" t="s">
        <v>293</v>
      </c>
      <c r="B65" s="36" t="s">
        <v>294</v>
      </c>
      <c r="C65" s="33" t="s">
        <v>113</v>
      </c>
      <c r="D65" t="s">
        <v>295</v>
      </c>
      <c r="E65" s="34" t="s">
        <v>294</v>
      </c>
      <c r="F65" s="35">
        <v>292</v>
      </c>
      <c r="G65" s="35">
        <v>1107</v>
      </c>
      <c r="H65" s="38">
        <f>'Isle of Wight'!$B26</f>
        <v>5066.1000000000004</v>
      </c>
      <c r="I65" s="38">
        <f>'Isle of Wight'!$B27</f>
        <v>60793.200000000004</v>
      </c>
      <c r="J65" s="38">
        <f>'Isle of Wight'!$B28</f>
        <v>29.227500000000003</v>
      </c>
    </row>
    <row r="66" spans="1:10" x14ac:dyDescent="0.25">
      <c r="A66" s="31" t="s">
        <v>296</v>
      </c>
      <c r="B66" s="36" t="s">
        <v>297</v>
      </c>
      <c r="C66" s="33" t="s">
        <v>121</v>
      </c>
      <c r="D66" t="s">
        <v>298</v>
      </c>
      <c r="E66" s="34" t="s">
        <v>297</v>
      </c>
      <c r="F66" s="35">
        <v>389</v>
      </c>
      <c r="G66" s="35">
        <v>1107</v>
      </c>
      <c r="H66" s="38">
        <f>'James City'!$B26</f>
        <v>5932.1000000000013</v>
      </c>
      <c r="I66" s="38">
        <f>'James City'!$B27</f>
        <v>71185.200000000012</v>
      </c>
      <c r="J66" s="38">
        <f>'James City'!$B28</f>
        <v>34.223653846153852</v>
      </c>
    </row>
    <row r="67" spans="1:10" x14ac:dyDescent="0.25">
      <c r="A67" s="31" t="s">
        <v>299</v>
      </c>
      <c r="B67" s="36" t="s">
        <v>300</v>
      </c>
      <c r="C67" s="33" t="s">
        <v>113</v>
      </c>
      <c r="D67" t="s">
        <v>301</v>
      </c>
      <c r="E67" s="34" t="s">
        <v>300</v>
      </c>
      <c r="F67" s="35">
        <v>292</v>
      </c>
      <c r="G67" s="35">
        <v>993</v>
      </c>
      <c r="H67" s="38">
        <f>'King and Queen'!$B26</f>
        <v>4892.9000000000005</v>
      </c>
      <c r="I67" s="38">
        <f>'King and Queen'!$B27</f>
        <v>58714.8</v>
      </c>
      <c r="J67" s="38">
        <f>'King and Queen'!$B28</f>
        <v>28.228269230769232</v>
      </c>
    </row>
    <row r="68" spans="1:10" x14ac:dyDescent="0.25">
      <c r="A68" s="31" t="s">
        <v>302</v>
      </c>
      <c r="B68" s="36" t="s">
        <v>303</v>
      </c>
      <c r="C68" s="33" t="s">
        <v>121</v>
      </c>
      <c r="D68" t="s">
        <v>304</v>
      </c>
      <c r="E68" s="34" t="s">
        <v>303</v>
      </c>
      <c r="F68" s="35">
        <v>389</v>
      </c>
      <c r="G68" s="35">
        <v>1036</v>
      </c>
      <c r="H68" s="38">
        <f>'King George'!$B26</f>
        <v>5758.9000000000005</v>
      </c>
      <c r="I68" s="38">
        <f>'King George'!$B27</f>
        <v>69106.8</v>
      </c>
      <c r="J68" s="38">
        <f>'King George'!$B28</f>
        <v>33.224423076923081</v>
      </c>
    </row>
    <row r="69" spans="1:10" x14ac:dyDescent="0.25">
      <c r="A69" s="31" t="s">
        <v>305</v>
      </c>
      <c r="B69" s="36" t="s">
        <v>306</v>
      </c>
      <c r="C69" s="33" t="s">
        <v>113</v>
      </c>
      <c r="D69" t="s">
        <v>307</v>
      </c>
      <c r="E69" s="34" t="s">
        <v>306</v>
      </c>
      <c r="F69" s="35">
        <v>292</v>
      </c>
      <c r="G69" s="35">
        <v>993</v>
      </c>
      <c r="H69" s="38">
        <f>'King William'!$B26</f>
        <v>4892.9000000000005</v>
      </c>
      <c r="I69" s="38">
        <f>'King William'!$B27</f>
        <v>58714.8</v>
      </c>
      <c r="J69" s="38">
        <f>'King William'!$B28</f>
        <v>28.228269230769232</v>
      </c>
    </row>
    <row r="70" spans="1:10" x14ac:dyDescent="0.25">
      <c r="A70" s="31" t="s">
        <v>308</v>
      </c>
      <c r="B70" s="36" t="s">
        <v>309</v>
      </c>
      <c r="C70" s="33" t="s">
        <v>113</v>
      </c>
      <c r="D70" t="s">
        <v>310</v>
      </c>
      <c r="E70" s="34" t="s">
        <v>309</v>
      </c>
      <c r="F70" s="35">
        <v>292</v>
      </c>
      <c r="G70" s="35">
        <v>878</v>
      </c>
      <c r="H70" s="38">
        <f>Lancaster!$B26</f>
        <v>4719.7</v>
      </c>
      <c r="I70" s="38">
        <f>Lancaster!$B27</f>
        <v>56636.399999999994</v>
      </c>
      <c r="J70" s="38">
        <f>Lancaster!$B28</f>
        <v>27.229038461538458</v>
      </c>
    </row>
    <row r="71" spans="1:10" x14ac:dyDescent="0.25">
      <c r="A71" s="31" t="s">
        <v>311</v>
      </c>
      <c r="B71" s="36" t="s">
        <v>312</v>
      </c>
      <c r="C71" s="33" t="s">
        <v>113</v>
      </c>
      <c r="D71" t="s">
        <v>313</v>
      </c>
      <c r="E71" s="34" t="s">
        <v>312</v>
      </c>
      <c r="F71" s="35">
        <v>292</v>
      </c>
      <c r="G71" s="35">
        <v>643</v>
      </c>
      <c r="H71" s="38">
        <f>Lee!$B26</f>
        <v>3680.5000000000005</v>
      </c>
      <c r="I71" s="38">
        <f>Lee!$B27</f>
        <v>44166.000000000007</v>
      </c>
      <c r="J71" s="38">
        <f>Lee!$B28</f>
        <v>21.23365384615385</v>
      </c>
    </row>
    <row r="72" spans="1:10" x14ac:dyDescent="0.25">
      <c r="A72" s="31" t="s">
        <v>314</v>
      </c>
      <c r="B72" s="36" t="s">
        <v>315</v>
      </c>
      <c r="C72" s="33" t="s">
        <v>117</v>
      </c>
      <c r="D72" t="s">
        <v>167</v>
      </c>
      <c r="E72" s="34" t="s">
        <v>168</v>
      </c>
      <c r="F72" s="35">
        <v>320</v>
      </c>
      <c r="G72" s="35">
        <v>677</v>
      </c>
      <c r="H72" s="38">
        <f>'Lexington City'!$B26</f>
        <v>4719.7</v>
      </c>
      <c r="I72" s="38">
        <f>'Lexington City'!$B27</f>
        <v>56636.399999999994</v>
      </c>
      <c r="J72" s="38">
        <f>'Lexington City'!$B28</f>
        <v>27.229038461538458</v>
      </c>
    </row>
    <row r="73" spans="1:10" x14ac:dyDescent="0.25">
      <c r="A73" s="31" t="s">
        <v>316</v>
      </c>
      <c r="B73" s="36" t="s">
        <v>317</v>
      </c>
      <c r="C73" s="33" t="s">
        <v>117</v>
      </c>
      <c r="D73" t="s">
        <v>318</v>
      </c>
      <c r="E73" s="34" t="s">
        <v>317</v>
      </c>
      <c r="F73" s="35">
        <v>320</v>
      </c>
      <c r="G73" s="35">
        <v>1458</v>
      </c>
      <c r="H73" s="38">
        <f>Loudoun!$B26</f>
        <v>8710</v>
      </c>
      <c r="I73" s="38">
        <f>Loudoun!$B27</f>
        <v>104520</v>
      </c>
      <c r="J73" s="38">
        <f>Loudoun!$B28</f>
        <v>50.25</v>
      </c>
    </row>
    <row r="74" spans="1:10" x14ac:dyDescent="0.25">
      <c r="A74" s="31" t="s">
        <v>319</v>
      </c>
      <c r="B74" s="36" t="s">
        <v>320</v>
      </c>
      <c r="C74" s="33" t="s">
        <v>113</v>
      </c>
      <c r="D74" t="s">
        <v>321</v>
      </c>
      <c r="E74" s="34" t="s">
        <v>320</v>
      </c>
      <c r="F74" s="35">
        <v>292</v>
      </c>
      <c r="G74" s="35">
        <v>713</v>
      </c>
      <c r="H74" s="38">
        <f>Louisa!$B26</f>
        <v>4373.3000000000011</v>
      </c>
      <c r="I74" s="38">
        <f>Louisa!$B27</f>
        <v>52479.600000000013</v>
      </c>
      <c r="J74" s="38">
        <f>Louisa!$B28</f>
        <v>25.230576923076928</v>
      </c>
    </row>
    <row r="75" spans="1:10" x14ac:dyDescent="0.25">
      <c r="A75" s="31" t="s">
        <v>322</v>
      </c>
      <c r="B75" s="36" t="s">
        <v>323</v>
      </c>
      <c r="C75" s="33" t="s">
        <v>113</v>
      </c>
      <c r="D75" t="s">
        <v>324</v>
      </c>
      <c r="E75" s="34" t="s">
        <v>323</v>
      </c>
      <c r="F75" s="35">
        <v>292</v>
      </c>
      <c r="G75" s="35">
        <v>693</v>
      </c>
      <c r="H75" s="38">
        <f>Lunenburg!$B26</f>
        <v>3853.7000000000007</v>
      </c>
      <c r="I75" s="38">
        <f>Lunenburg!$B27</f>
        <v>46244.400000000009</v>
      </c>
      <c r="J75" s="38">
        <f>Lunenburg!$B28</f>
        <v>22.23288461538462</v>
      </c>
    </row>
    <row r="76" spans="1:10" x14ac:dyDescent="0.25">
      <c r="A76" s="31" t="s">
        <v>325</v>
      </c>
      <c r="B76" s="36" t="s">
        <v>326</v>
      </c>
      <c r="C76" s="33" t="s">
        <v>117</v>
      </c>
      <c r="D76" t="s">
        <v>327</v>
      </c>
      <c r="E76" s="34" t="s">
        <v>326</v>
      </c>
      <c r="F76" s="35">
        <v>320</v>
      </c>
      <c r="G76" s="35">
        <v>746</v>
      </c>
      <c r="H76" s="38">
        <f>'Lynchburg City'!$B26</f>
        <v>3680.5000000000005</v>
      </c>
      <c r="I76" s="38">
        <f>'Lynchburg City'!$B27</f>
        <v>44166.000000000007</v>
      </c>
      <c r="J76" s="38">
        <f>'Lynchburg City'!$B28</f>
        <v>21.23365384615385</v>
      </c>
    </row>
    <row r="77" spans="1:10" x14ac:dyDescent="0.25">
      <c r="A77" s="31" t="s">
        <v>328</v>
      </c>
      <c r="B77" s="36" t="s">
        <v>329</v>
      </c>
      <c r="C77" s="33" t="s">
        <v>113</v>
      </c>
      <c r="D77" t="s">
        <v>330</v>
      </c>
      <c r="E77" s="34" t="s">
        <v>329</v>
      </c>
      <c r="F77" s="35">
        <v>292</v>
      </c>
      <c r="G77" s="35">
        <v>974</v>
      </c>
      <c r="H77" s="38">
        <f>Madison!$B26</f>
        <v>5758.9000000000005</v>
      </c>
      <c r="I77" s="38">
        <f>Madison!$B27</f>
        <v>69106.8</v>
      </c>
      <c r="J77" s="38">
        <f>Madison!$B28</f>
        <v>33.224423076923081</v>
      </c>
    </row>
    <row r="78" spans="1:10" x14ac:dyDescent="0.25">
      <c r="A78" s="31" t="s">
        <v>331</v>
      </c>
      <c r="B78" s="36" t="s">
        <v>332</v>
      </c>
      <c r="C78" s="33" t="s">
        <v>121</v>
      </c>
      <c r="D78" t="s">
        <v>333</v>
      </c>
      <c r="E78" s="34" t="s">
        <v>332</v>
      </c>
      <c r="F78" s="35">
        <v>389</v>
      </c>
      <c r="G78" s="35">
        <v>1458</v>
      </c>
      <c r="H78" s="38">
        <f>'Manassas City'!$B26</f>
        <v>7150</v>
      </c>
      <c r="I78" s="38">
        <f>'Manassas City'!$B27</f>
        <v>85800</v>
      </c>
      <c r="J78" s="38">
        <f>'Manassas City'!$B28</f>
        <v>41.25</v>
      </c>
    </row>
    <row r="79" spans="1:10" x14ac:dyDescent="0.25">
      <c r="A79" s="31" t="s">
        <v>334</v>
      </c>
      <c r="B79" s="36" t="s">
        <v>335</v>
      </c>
      <c r="C79" s="33" t="s">
        <v>121</v>
      </c>
      <c r="D79" t="s">
        <v>336</v>
      </c>
      <c r="E79" s="34" t="s">
        <v>335</v>
      </c>
      <c r="F79" s="35">
        <v>389</v>
      </c>
      <c r="G79" s="35">
        <v>1458</v>
      </c>
      <c r="H79" s="38">
        <f>'Manassas Park City'!$B26</f>
        <v>8536.6666666666661</v>
      </c>
      <c r="I79" s="38">
        <f>'Manassas Park City'!$B27</f>
        <v>102440</v>
      </c>
      <c r="J79" s="38">
        <f>'Manassas Park City'!$B28</f>
        <v>49.25</v>
      </c>
    </row>
    <row r="80" spans="1:10" x14ac:dyDescent="0.25">
      <c r="A80" s="31" t="s">
        <v>337</v>
      </c>
      <c r="B80" s="36" t="s">
        <v>338</v>
      </c>
      <c r="C80" s="33" t="s">
        <v>117</v>
      </c>
      <c r="D80" t="s">
        <v>286</v>
      </c>
      <c r="E80" s="34" t="s">
        <v>285</v>
      </c>
      <c r="F80" s="35">
        <v>320</v>
      </c>
      <c r="G80" s="35">
        <v>643</v>
      </c>
      <c r="H80" s="38">
        <f>'Martinsville City'!$B26</f>
        <v>3507.3</v>
      </c>
      <c r="I80" s="38">
        <f>'Martinsville City'!$B27</f>
        <v>42087.600000000006</v>
      </c>
      <c r="J80" s="38">
        <f>'Martinsville City'!$B28</f>
        <v>20.234423076923079</v>
      </c>
    </row>
    <row r="81" spans="1:10" x14ac:dyDescent="0.25">
      <c r="A81" s="31" t="s">
        <v>339</v>
      </c>
      <c r="B81" s="36" t="s">
        <v>340</v>
      </c>
      <c r="C81" s="33" t="s">
        <v>113</v>
      </c>
      <c r="D81" t="s">
        <v>341</v>
      </c>
      <c r="E81" s="34" t="s">
        <v>340</v>
      </c>
      <c r="F81" s="35">
        <v>292</v>
      </c>
      <c r="G81" s="35">
        <v>1107</v>
      </c>
      <c r="H81" s="38">
        <f>Mathews!$B26</f>
        <v>5239.3</v>
      </c>
      <c r="I81" s="38">
        <f>Mathews!$B27</f>
        <v>62871.600000000006</v>
      </c>
      <c r="J81" s="38">
        <f>Mathews!$B28</f>
        <v>30.226730769230773</v>
      </c>
    </row>
    <row r="82" spans="1:10" x14ac:dyDescent="0.25">
      <c r="A82" s="31" t="s">
        <v>342</v>
      </c>
      <c r="B82" s="36" t="s">
        <v>343</v>
      </c>
      <c r="C82" s="33" t="s">
        <v>113</v>
      </c>
      <c r="D82" t="s">
        <v>344</v>
      </c>
      <c r="E82" s="34" t="s">
        <v>343</v>
      </c>
      <c r="F82" s="35">
        <v>292</v>
      </c>
      <c r="G82" s="35">
        <v>664</v>
      </c>
      <c r="H82" s="38">
        <f>Mecklenburg!$B26</f>
        <v>3680.5000000000005</v>
      </c>
      <c r="I82" s="38">
        <f>Mecklenburg!$B27</f>
        <v>44166.000000000007</v>
      </c>
      <c r="J82" s="38">
        <f>Mecklenburg!$B28</f>
        <v>21.23365384615385</v>
      </c>
    </row>
    <row r="83" spans="1:10" x14ac:dyDescent="0.25">
      <c r="A83" s="31" t="s">
        <v>345</v>
      </c>
      <c r="B83" s="36" t="s">
        <v>346</v>
      </c>
      <c r="C83" s="33" t="s">
        <v>113</v>
      </c>
      <c r="D83" t="s">
        <v>347</v>
      </c>
      <c r="E83" s="34" t="s">
        <v>346</v>
      </c>
      <c r="F83" s="35">
        <v>292</v>
      </c>
      <c r="G83" s="35">
        <v>682</v>
      </c>
      <c r="H83" s="38">
        <f>Middlesex!$B26</f>
        <v>4200.1000000000004</v>
      </c>
      <c r="I83" s="38">
        <f>Middlesex!$B27</f>
        <v>50401.200000000004</v>
      </c>
      <c r="J83" s="38">
        <f>Middlesex!$B28</f>
        <v>24.231346153846157</v>
      </c>
    </row>
    <row r="84" spans="1:10" x14ac:dyDescent="0.25">
      <c r="A84" s="31" t="s">
        <v>348</v>
      </c>
      <c r="B84" s="36" t="s">
        <v>349</v>
      </c>
      <c r="C84" s="33" t="s">
        <v>121</v>
      </c>
      <c r="D84" t="s">
        <v>350</v>
      </c>
      <c r="E84" s="34" t="s">
        <v>349</v>
      </c>
      <c r="F84" s="35">
        <v>389</v>
      </c>
      <c r="G84" s="35">
        <v>733</v>
      </c>
      <c r="H84" s="38">
        <f>Montgomery!$B26</f>
        <v>4373.3</v>
      </c>
      <c r="I84" s="38">
        <f>Montgomery!$B27</f>
        <v>52479.600000000006</v>
      </c>
      <c r="J84" s="38">
        <f>Montgomery!$B28</f>
        <v>25.230576923076924</v>
      </c>
    </row>
    <row r="85" spans="1:10" x14ac:dyDescent="0.25">
      <c r="A85" s="31" t="s">
        <v>351</v>
      </c>
      <c r="B85" s="36" t="s">
        <v>352</v>
      </c>
      <c r="C85" s="33" t="s">
        <v>113</v>
      </c>
      <c r="D85" t="s">
        <v>353</v>
      </c>
      <c r="E85" s="34" t="s">
        <v>352</v>
      </c>
      <c r="F85" s="35">
        <v>292</v>
      </c>
      <c r="G85" s="35">
        <v>1038</v>
      </c>
      <c r="H85" s="38">
        <f>Nelson!$B26</f>
        <v>5412.4999999999991</v>
      </c>
      <c r="I85" s="38">
        <f>Nelson!$B27</f>
        <v>64949.999999999985</v>
      </c>
      <c r="J85" s="38">
        <f>Nelson!$B28</f>
        <v>31.225961538461533</v>
      </c>
    </row>
    <row r="86" spans="1:10" x14ac:dyDescent="0.25">
      <c r="A86" s="31" t="s">
        <v>354</v>
      </c>
      <c r="B86" s="36" t="s">
        <v>355</v>
      </c>
      <c r="C86" s="33" t="s">
        <v>113</v>
      </c>
      <c r="D86" t="s">
        <v>356</v>
      </c>
      <c r="E86" s="34" t="s">
        <v>355</v>
      </c>
      <c r="F86" s="35">
        <v>292</v>
      </c>
      <c r="G86" s="35">
        <v>993</v>
      </c>
      <c r="H86" s="38">
        <f>'New Kent'!$B26</f>
        <v>5412.5</v>
      </c>
      <c r="I86" s="38">
        <f>'New Kent'!$B27</f>
        <v>64950</v>
      </c>
      <c r="J86" s="38">
        <f>'New Kent'!$B28</f>
        <v>31.22596153846154</v>
      </c>
    </row>
    <row r="87" spans="1:10" x14ac:dyDescent="0.25">
      <c r="A87" s="31" t="s">
        <v>357</v>
      </c>
      <c r="B87" s="36" t="s">
        <v>358</v>
      </c>
      <c r="C87" s="33" t="s">
        <v>121</v>
      </c>
      <c r="D87" t="s">
        <v>359</v>
      </c>
      <c r="E87" s="34" t="s">
        <v>358</v>
      </c>
      <c r="F87" s="35">
        <v>389</v>
      </c>
      <c r="G87" s="35">
        <v>1107</v>
      </c>
      <c r="H87" s="38">
        <f>'Newport News City'!$B26</f>
        <v>5066.1000000000004</v>
      </c>
      <c r="I87" s="38">
        <f>'Newport News City'!$B27</f>
        <v>60793.200000000004</v>
      </c>
      <c r="J87" s="38">
        <f>'Newport News City'!$B28</f>
        <v>29.227500000000003</v>
      </c>
    </row>
    <row r="88" spans="1:10" x14ac:dyDescent="0.25">
      <c r="A88" s="31" t="s">
        <v>360</v>
      </c>
      <c r="B88" s="36" t="s">
        <v>361</v>
      </c>
      <c r="C88" s="33" t="s">
        <v>117</v>
      </c>
      <c r="D88" t="s">
        <v>362</v>
      </c>
      <c r="E88" s="34" t="s">
        <v>361</v>
      </c>
      <c r="F88" s="35">
        <v>320</v>
      </c>
      <c r="G88" s="35">
        <v>1107</v>
      </c>
      <c r="H88" s="38">
        <f>'Norfolk City'!$B26</f>
        <v>5239.2999999999993</v>
      </c>
      <c r="I88" s="38">
        <f>'Norfolk City'!$B27</f>
        <v>62871.599999999991</v>
      </c>
      <c r="J88" s="38">
        <f>'Norfolk City'!$B28</f>
        <v>30.226730769230766</v>
      </c>
    </row>
    <row r="89" spans="1:10" x14ac:dyDescent="0.25">
      <c r="A89" s="31" t="s">
        <v>363</v>
      </c>
      <c r="B89" s="36" t="s">
        <v>364</v>
      </c>
      <c r="C89" s="33" t="s">
        <v>113</v>
      </c>
      <c r="D89" t="s">
        <v>365</v>
      </c>
      <c r="E89" s="34" t="s">
        <v>364</v>
      </c>
      <c r="F89" s="35">
        <v>292</v>
      </c>
      <c r="G89" s="35">
        <v>777</v>
      </c>
      <c r="H89" s="38">
        <f>Northampton!$B26</f>
        <v>4373.3000000000011</v>
      </c>
      <c r="I89" s="38">
        <f>Northampton!$B27</f>
        <v>52479.600000000013</v>
      </c>
      <c r="J89" s="38">
        <f>Northampton!$B28</f>
        <v>25.230576923076928</v>
      </c>
    </row>
    <row r="90" spans="1:10" x14ac:dyDescent="0.25">
      <c r="A90" s="31" t="s">
        <v>366</v>
      </c>
      <c r="B90" s="36" t="s">
        <v>367</v>
      </c>
      <c r="C90" s="33" t="s">
        <v>113</v>
      </c>
      <c r="D90" t="s">
        <v>368</v>
      </c>
      <c r="E90" s="34" t="s">
        <v>367</v>
      </c>
      <c r="F90" s="35">
        <v>292</v>
      </c>
      <c r="G90" s="35">
        <v>803</v>
      </c>
      <c r="H90" s="38">
        <f>Northumberland!$B26</f>
        <v>4546.5000000000009</v>
      </c>
      <c r="I90" s="38">
        <f>Northumberland!$B27</f>
        <v>54558.000000000015</v>
      </c>
      <c r="J90" s="38">
        <f>Northumberland!$B28</f>
        <v>26.229807692307698</v>
      </c>
    </row>
    <row r="91" spans="1:10" x14ac:dyDescent="0.25">
      <c r="A91" s="31" t="s">
        <v>369</v>
      </c>
      <c r="B91" s="36" t="s">
        <v>370</v>
      </c>
      <c r="C91" s="33" t="s">
        <v>113</v>
      </c>
      <c r="D91" t="s">
        <v>371</v>
      </c>
      <c r="E91" s="34" t="s">
        <v>370</v>
      </c>
      <c r="F91" s="35">
        <v>292</v>
      </c>
      <c r="G91" s="35">
        <v>643</v>
      </c>
      <c r="H91" s="38">
        <f>'Norton City'!$B26</f>
        <v>3680.5000000000005</v>
      </c>
      <c r="I91" s="38">
        <f>'Norton City'!$B27</f>
        <v>44166.000000000007</v>
      </c>
      <c r="J91" s="38">
        <f>'Norton City'!$B28</f>
        <v>21.23365384615385</v>
      </c>
    </row>
    <row r="92" spans="1:10" x14ac:dyDescent="0.25">
      <c r="A92" s="31" t="s">
        <v>372</v>
      </c>
      <c r="B92" s="36" t="s">
        <v>373</v>
      </c>
      <c r="C92" s="33" t="s">
        <v>113</v>
      </c>
      <c r="D92" t="s">
        <v>374</v>
      </c>
      <c r="E92" s="34" t="s">
        <v>373</v>
      </c>
      <c r="F92" s="35">
        <v>292</v>
      </c>
      <c r="G92" s="35">
        <v>757</v>
      </c>
      <c r="H92" s="38">
        <f>Nottoway!$B26</f>
        <v>4026.9000000000015</v>
      </c>
      <c r="I92" s="38">
        <f>Nottoway!$B27</f>
        <v>48322.800000000017</v>
      </c>
      <c r="J92" s="38">
        <f>Nottoway!$B28</f>
        <v>23.232115384615394</v>
      </c>
    </row>
    <row r="93" spans="1:10" x14ac:dyDescent="0.25">
      <c r="A93" s="31" t="s">
        <v>375</v>
      </c>
      <c r="B93" s="36" t="s">
        <v>376</v>
      </c>
      <c r="C93" s="33" t="s">
        <v>113</v>
      </c>
      <c r="D93" t="s">
        <v>377</v>
      </c>
      <c r="E93" s="34" t="s">
        <v>376</v>
      </c>
      <c r="F93" s="35">
        <v>292</v>
      </c>
      <c r="G93" s="35">
        <v>843</v>
      </c>
      <c r="H93" s="38">
        <f>Orange!$B26</f>
        <v>5412.5</v>
      </c>
      <c r="I93" s="38">
        <f>Orange!$B27</f>
        <v>64950</v>
      </c>
      <c r="J93" s="38">
        <f>Orange!$B28</f>
        <v>31.22596153846154</v>
      </c>
    </row>
    <row r="94" spans="1:10" x14ac:dyDescent="0.25">
      <c r="A94" s="31" t="s">
        <v>378</v>
      </c>
      <c r="B94" s="36" t="s">
        <v>379</v>
      </c>
      <c r="C94" s="33" t="s">
        <v>113</v>
      </c>
      <c r="D94" t="s">
        <v>380</v>
      </c>
      <c r="E94" s="34" t="s">
        <v>379</v>
      </c>
      <c r="F94" s="35">
        <v>292</v>
      </c>
      <c r="G94" s="35">
        <v>652</v>
      </c>
      <c r="H94" s="38">
        <f>Page!$B26</f>
        <v>4200.1000000000004</v>
      </c>
      <c r="I94" s="38">
        <f>Page!$B27</f>
        <v>50401.200000000004</v>
      </c>
      <c r="J94" s="38">
        <f>Page!$B28</f>
        <v>24.231346153846157</v>
      </c>
    </row>
    <row r="95" spans="1:10" x14ac:dyDescent="0.25">
      <c r="A95" s="31" t="s">
        <v>381</v>
      </c>
      <c r="B95" s="36" t="s">
        <v>382</v>
      </c>
      <c r="C95" s="33" t="s">
        <v>113</v>
      </c>
      <c r="D95" t="s">
        <v>383</v>
      </c>
      <c r="E95" s="34" t="s">
        <v>382</v>
      </c>
      <c r="F95" s="35">
        <v>292</v>
      </c>
      <c r="G95" s="35">
        <v>643</v>
      </c>
      <c r="H95" s="38">
        <f>Patrick!$B26</f>
        <v>3680.5</v>
      </c>
      <c r="I95" s="38">
        <f>Patrick!$B27</f>
        <v>44166</v>
      </c>
      <c r="J95" s="38">
        <f>Patrick!$B28</f>
        <v>21.233653846153846</v>
      </c>
    </row>
    <row r="96" spans="1:10" x14ac:dyDescent="0.25">
      <c r="A96" s="31" t="s">
        <v>384</v>
      </c>
      <c r="B96" s="36" t="s">
        <v>385</v>
      </c>
      <c r="C96" s="33" t="s">
        <v>117</v>
      </c>
      <c r="D96" t="s">
        <v>386</v>
      </c>
      <c r="E96" s="34" t="s">
        <v>385</v>
      </c>
      <c r="F96" s="35">
        <v>320</v>
      </c>
      <c r="G96" s="35">
        <v>993</v>
      </c>
      <c r="H96" s="38">
        <f>'Petersburg City'!$B26</f>
        <v>4546.5</v>
      </c>
      <c r="I96" s="38">
        <f>'Petersburg City'!$B27</f>
        <v>54558</v>
      </c>
      <c r="J96" s="38">
        <f>'Petersburg City'!$B28</f>
        <v>26.229807692307691</v>
      </c>
    </row>
    <row r="97" spans="1:10" x14ac:dyDescent="0.25">
      <c r="A97" s="31" t="s">
        <v>387</v>
      </c>
      <c r="B97" s="36" t="s">
        <v>388</v>
      </c>
      <c r="C97" s="33" t="s">
        <v>113</v>
      </c>
      <c r="D97" t="s">
        <v>389</v>
      </c>
      <c r="E97" s="34" t="s">
        <v>388</v>
      </c>
      <c r="F97" s="35">
        <v>292</v>
      </c>
      <c r="G97" s="35">
        <v>643</v>
      </c>
      <c r="H97" s="38">
        <f>Pittsylvania!$B26</f>
        <v>3680.5000000000005</v>
      </c>
      <c r="I97" s="38">
        <f>Pittsylvania!$B27</f>
        <v>44166.000000000007</v>
      </c>
      <c r="J97" s="38">
        <f>Pittsylvania!$B28</f>
        <v>21.23365384615385</v>
      </c>
    </row>
    <row r="98" spans="1:10" x14ac:dyDescent="0.25">
      <c r="A98" s="31" t="s">
        <v>390</v>
      </c>
      <c r="B98" s="36" t="s">
        <v>391</v>
      </c>
      <c r="C98" s="33" t="s">
        <v>121</v>
      </c>
      <c r="D98" t="s">
        <v>392</v>
      </c>
      <c r="E98" s="34" t="s">
        <v>393</v>
      </c>
      <c r="F98" s="35">
        <v>389</v>
      </c>
      <c r="G98" s="35">
        <v>1107</v>
      </c>
      <c r="H98" s="38">
        <f>'Poquoson City'!$B26</f>
        <v>5758.9000000000005</v>
      </c>
      <c r="I98" s="38">
        <f>'Poquoson City'!$B27</f>
        <v>69106.8</v>
      </c>
      <c r="J98" s="38">
        <f>'Poquoson City'!$B28</f>
        <v>33.224423076923081</v>
      </c>
    </row>
    <row r="99" spans="1:10" x14ac:dyDescent="0.25">
      <c r="A99" s="31" t="s">
        <v>394</v>
      </c>
      <c r="B99" s="36" t="s">
        <v>395</v>
      </c>
      <c r="C99" s="33" t="s">
        <v>117</v>
      </c>
      <c r="D99" t="s">
        <v>396</v>
      </c>
      <c r="E99" s="34" t="s">
        <v>395</v>
      </c>
      <c r="F99" s="35">
        <v>320</v>
      </c>
      <c r="G99" s="35">
        <v>1107</v>
      </c>
      <c r="H99" s="38">
        <f>'Portsmouth City'!$B26</f>
        <v>5412.5</v>
      </c>
      <c r="I99" s="38">
        <f>'Portsmouth City'!$B27</f>
        <v>64950</v>
      </c>
      <c r="J99" s="38">
        <f>'Portsmouth City'!$B28</f>
        <v>31.22596153846154</v>
      </c>
    </row>
    <row r="100" spans="1:10" x14ac:dyDescent="0.25">
      <c r="A100" s="31" t="s">
        <v>397</v>
      </c>
      <c r="B100" s="36" t="s">
        <v>398</v>
      </c>
      <c r="C100" s="33" t="s">
        <v>113</v>
      </c>
      <c r="D100" t="s">
        <v>399</v>
      </c>
      <c r="E100" s="34" t="s">
        <v>398</v>
      </c>
      <c r="F100" s="35">
        <v>292</v>
      </c>
      <c r="G100" s="35">
        <v>993</v>
      </c>
      <c r="H100" s="38">
        <f>Powhatan!$B26</f>
        <v>5585.7</v>
      </c>
      <c r="I100" s="38">
        <f>Powhatan!$B27</f>
        <v>67028.399999999994</v>
      </c>
      <c r="J100" s="38">
        <f>Powhatan!$B28</f>
        <v>32.225192307692303</v>
      </c>
    </row>
    <row r="101" spans="1:10" x14ac:dyDescent="0.25">
      <c r="A101" s="31" t="s">
        <v>400</v>
      </c>
      <c r="B101" s="36" t="s">
        <v>401</v>
      </c>
      <c r="C101" s="33" t="s">
        <v>113</v>
      </c>
      <c r="D101" t="s">
        <v>402</v>
      </c>
      <c r="E101" s="34" t="s">
        <v>401</v>
      </c>
      <c r="F101" s="35">
        <v>292</v>
      </c>
      <c r="G101" s="35">
        <v>775</v>
      </c>
      <c r="H101" s="38">
        <f>'Prince Edward'!$B26</f>
        <v>4200.1000000000004</v>
      </c>
      <c r="I101" s="38">
        <f>'Prince Edward'!$B27</f>
        <v>50401.200000000004</v>
      </c>
      <c r="J101" s="38">
        <f>'Prince Edward'!$B28</f>
        <v>24.231346153846157</v>
      </c>
    </row>
    <row r="102" spans="1:10" x14ac:dyDescent="0.25">
      <c r="A102" s="31" t="s">
        <v>403</v>
      </c>
      <c r="B102" s="36" t="s">
        <v>404</v>
      </c>
      <c r="C102" s="33" t="s">
        <v>113</v>
      </c>
      <c r="D102" t="s">
        <v>405</v>
      </c>
      <c r="E102" s="34" t="s">
        <v>404</v>
      </c>
      <c r="F102" s="35">
        <v>292</v>
      </c>
      <c r="G102" s="35">
        <v>993</v>
      </c>
      <c r="H102" s="38">
        <f>'Prince George'!$B26</f>
        <v>4892.9000000000005</v>
      </c>
      <c r="I102" s="38">
        <f>'Prince George'!$B27</f>
        <v>58714.8</v>
      </c>
      <c r="J102" s="38">
        <f>'Prince George'!$B28</f>
        <v>28.228269230769232</v>
      </c>
    </row>
    <row r="103" spans="1:10" x14ac:dyDescent="0.25">
      <c r="A103" s="31" t="s">
        <v>406</v>
      </c>
      <c r="B103" s="36" t="s">
        <v>407</v>
      </c>
      <c r="C103" s="33" t="s">
        <v>121</v>
      </c>
      <c r="D103" t="s">
        <v>408</v>
      </c>
      <c r="E103" s="34" t="s">
        <v>407</v>
      </c>
      <c r="F103" s="35">
        <v>389</v>
      </c>
      <c r="G103" s="35">
        <v>1458</v>
      </c>
      <c r="H103" s="38">
        <f>'Prince William'!$B26</f>
        <v>7496.67</v>
      </c>
      <c r="I103" s="38">
        <f>'Prince William'!$B27</f>
        <v>89960.040000000008</v>
      </c>
      <c r="J103" s="38">
        <f>'Prince William'!$B28</f>
        <v>43.250019230769233</v>
      </c>
    </row>
    <row r="104" spans="1:10" x14ac:dyDescent="0.25">
      <c r="A104" s="31" t="s">
        <v>409</v>
      </c>
      <c r="B104" s="36" t="s">
        <v>410</v>
      </c>
      <c r="C104" s="33" t="s">
        <v>113</v>
      </c>
      <c r="D104" t="s">
        <v>411</v>
      </c>
      <c r="E104" s="34" t="s">
        <v>410</v>
      </c>
      <c r="F104" s="35">
        <v>292</v>
      </c>
      <c r="G104" s="35">
        <v>643</v>
      </c>
      <c r="H104" s="38">
        <f>Pulaski!$B26</f>
        <v>3680.4999999999995</v>
      </c>
      <c r="I104" s="38">
        <f>Pulaski!$B27</f>
        <v>44165.999999999993</v>
      </c>
      <c r="J104" s="38">
        <f>Pulaski!$B28</f>
        <v>21.233653846153842</v>
      </c>
    </row>
    <row r="105" spans="1:10" x14ac:dyDescent="0.25">
      <c r="A105" s="31" t="s">
        <v>412</v>
      </c>
      <c r="B105" s="36" t="s">
        <v>413</v>
      </c>
      <c r="C105" s="33" t="s">
        <v>117</v>
      </c>
      <c r="D105" t="s">
        <v>414</v>
      </c>
      <c r="E105" s="34" t="s">
        <v>413</v>
      </c>
      <c r="F105" s="35">
        <v>320</v>
      </c>
      <c r="G105" s="35">
        <v>733</v>
      </c>
      <c r="H105" s="38">
        <f>'Radford City'!$B26</f>
        <v>3853.7000000000007</v>
      </c>
      <c r="I105" s="38">
        <f>'Radford City'!$B27</f>
        <v>46244.400000000009</v>
      </c>
      <c r="J105" s="38">
        <f>'Radford City'!$B28</f>
        <v>22.23288461538462</v>
      </c>
    </row>
    <row r="106" spans="1:10" x14ac:dyDescent="0.25">
      <c r="A106" s="31" t="s">
        <v>415</v>
      </c>
      <c r="B106" s="36" t="s">
        <v>416</v>
      </c>
      <c r="C106" s="33" t="s">
        <v>113</v>
      </c>
      <c r="D106" t="s">
        <v>417</v>
      </c>
      <c r="E106" s="34" t="s">
        <v>416</v>
      </c>
      <c r="F106" s="35">
        <v>292</v>
      </c>
      <c r="G106" s="35">
        <v>1056</v>
      </c>
      <c r="H106" s="38">
        <f>Rappahannock!$B26</f>
        <v>5758.9000000000005</v>
      </c>
      <c r="I106" s="38">
        <f>Rappahannock!$B27</f>
        <v>69106.8</v>
      </c>
      <c r="J106" s="38">
        <f>Rappahannock!$B28</f>
        <v>33.224423076923081</v>
      </c>
    </row>
    <row r="107" spans="1:10" x14ac:dyDescent="0.25">
      <c r="A107" t="s">
        <v>418</v>
      </c>
      <c r="B107" s="36" t="s">
        <v>419</v>
      </c>
      <c r="C107" s="33" t="s">
        <v>117</v>
      </c>
      <c r="D107" t="s">
        <v>418</v>
      </c>
      <c r="E107" s="34" t="s">
        <v>419</v>
      </c>
      <c r="F107" s="35">
        <v>320</v>
      </c>
      <c r="G107" s="35">
        <v>993</v>
      </c>
      <c r="H107" s="38">
        <f>'Richmond City'!$B26</f>
        <v>5239.3</v>
      </c>
      <c r="I107" s="38">
        <f>'Richmond City'!$B27</f>
        <v>62871.600000000006</v>
      </c>
      <c r="J107" s="38">
        <f>'Richmond City'!$B28</f>
        <v>30.226730769230773</v>
      </c>
    </row>
    <row r="108" spans="1:10" x14ac:dyDescent="0.25">
      <c r="A108" s="31" t="s">
        <v>420</v>
      </c>
      <c r="B108" s="36" t="s">
        <v>421</v>
      </c>
      <c r="C108" s="33" t="s">
        <v>113</v>
      </c>
      <c r="D108" t="s">
        <v>420</v>
      </c>
      <c r="E108" s="34" t="s">
        <v>421</v>
      </c>
      <c r="F108" s="35">
        <v>292</v>
      </c>
      <c r="G108" s="35">
        <v>777</v>
      </c>
      <c r="H108" s="38">
        <f>Richmond!$B26</f>
        <v>4373.3000000000011</v>
      </c>
      <c r="I108" s="38">
        <f>Richmond!$B27</f>
        <v>52479.600000000013</v>
      </c>
      <c r="J108" s="38">
        <f>Richmond!$B28</f>
        <v>25.230576923076928</v>
      </c>
    </row>
    <row r="109" spans="1:10" x14ac:dyDescent="0.25">
      <c r="A109" t="s">
        <v>422</v>
      </c>
      <c r="B109" s="36" t="s">
        <v>423</v>
      </c>
      <c r="C109" s="33" t="s">
        <v>117</v>
      </c>
      <c r="D109" t="s">
        <v>422</v>
      </c>
      <c r="E109" s="34" t="s">
        <v>423</v>
      </c>
      <c r="F109" s="35">
        <v>320</v>
      </c>
      <c r="G109" s="35">
        <v>732</v>
      </c>
      <c r="H109" s="38">
        <f>'Roanoke City'!$B26</f>
        <v>4373.3</v>
      </c>
      <c r="I109" s="38">
        <f>'Roanoke City'!$B27</f>
        <v>52479.600000000006</v>
      </c>
      <c r="J109" s="38">
        <f>'Roanoke City'!$B28</f>
        <v>25.230576923076924</v>
      </c>
    </row>
    <row r="110" spans="1:10" x14ac:dyDescent="0.25">
      <c r="A110" s="31" t="s">
        <v>424</v>
      </c>
      <c r="B110" s="36" t="s">
        <v>425</v>
      </c>
      <c r="C110" s="33" t="s">
        <v>117</v>
      </c>
      <c r="D110" t="s">
        <v>426</v>
      </c>
      <c r="E110" s="34" t="s">
        <v>425</v>
      </c>
      <c r="F110" s="35">
        <v>320</v>
      </c>
      <c r="G110" s="35">
        <v>732</v>
      </c>
      <c r="H110" s="38">
        <f>Roanoke!$B26</f>
        <v>4892.9000000000005</v>
      </c>
      <c r="I110" s="38">
        <f>Roanoke!$B27</f>
        <v>58714.8</v>
      </c>
      <c r="J110" s="38">
        <f>Roanoke!$B28</f>
        <v>28.228269230769232</v>
      </c>
    </row>
    <row r="111" spans="1:10" x14ac:dyDescent="0.25">
      <c r="A111" s="31" t="s">
        <v>427</v>
      </c>
      <c r="B111" s="36" t="s">
        <v>168</v>
      </c>
      <c r="C111" s="33" t="s">
        <v>113</v>
      </c>
      <c r="D111" t="s">
        <v>167</v>
      </c>
      <c r="E111" s="34" t="s">
        <v>168</v>
      </c>
      <c r="F111" s="35">
        <v>292</v>
      </c>
      <c r="G111" s="35">
        <v>677</v>
      </c>
      <c r="H111" s="38">
        <f>Rockbridge!$B26</f>
        <v>4719.7</v>
      </c>
      <c r="I111" s="38">
        <f>Rockbridge!$B27</f>
        <v>56636.399999999994</v>
      </c>
      <c r="J111" s="38">
        <f>Rockbridge!$B28</f>
        <v>27.229038461538458</v>
      </c>
    </row>
    <row r="112" spans="1:10" x14ac:dyDescent="0.25">
      <c r="A112" s="31" t="s">
        <v>428</v>
      </c>
      <c r="B112" s="36" t="s">
        <v>280</v>
      </c>
      <c r="C112" s="33" t="s">
        <v>117</v>
      </c>
      <c r="D112" t="s">
        <v>279</v>
      </c>
      <c r="E112" s="34" t="s">
        <v>280</v>
      </c>
      <c r="F112" s="35">
        <v>320</v>
      </c>
      <c r="G112" s="35">
        <v>863</v>
      </c>
      <c r="H112" s="38">
        <f>Rockingham!$B26</f>
        <v>4719.7</v>
      </c>
      <c r="I112" s="38">
        <f>Rockingham!$B27</f>
        <v>56636.399999999994</v>
      </c>
      <c r="J112" s="38">
        <f>Rockingham!$B28</f>
        <v>27.229038461538458</v>
      </c>
    </row>
    <row r="113" spans="1:10" x14ac:dyDescent="0.25">
      <c r="A113" s="31" t="s">
        <v>429</v>
      </c>
      <c r="B113" s="36" t="s">
        <v>430</v>
      </c>
      <c r="C113" s="33" t="s">
        <v>113</v>
      </c>
      <c r="D113" t="s">
        <v>431</v>
      </c>
      <c r="E113" s="34" t="s">
        <v>430</v>
      </c>
      <c r="F113" s="35">
        <v>292</v>
      </c>
      <c r="G113" s="35">
        <v>643</v>
      </c>
      <c r="H113" s="38">
        <f>Russell!$B26</f>
        <v>3680.5000000000005</v>
      </c>
      <c r="I113" s="38">
        <f>Russell!$B27</f>
        <v>44166.000000000007</v>
      </c>
      <c r="J113" s="38">
        <f>Russell!$B28</f>
        <v>21.23365384615385</v>
      </c>
    </row>
    <row r="114" spans="1:10" x14ac:dyDescent="0.25">
      <c r="A114" s="31" t="s">
        <v>432</v>
      </c>
      <c r="B114" s="36" t="s">
        <v>433</v>
      </c>
      <c r="C114" s="33" t="s">
        <v>113</v>
      </c>
      <c r="D114" t="s">
        <v>434</v>
      </c>
      <c r="E114" s="34" t="s">
        <v>433</v>
      </c>
      <c r="F114" s="35">
        <v>292</v>
      </c>
      <c r="G114" s="35">
        <v>658</v>
      </c>
      <c r="H114" s="38">
        <f>Scott!$B26</f>
        <v>3680.5000000000005</v>
      </c>
      <c r="I114" s="38">
        <f>Scott!$B27</f>
        <v>44166.000000000007</v>
      </c>
      <c r="J114" s="38">
        <f>Scott!$B28</f>
        <v>21.23365384615385</v>
      </c>
    </row>
    <row r="115" spans="1:10" x14ac:dyDescent="0.25">
      <c r="A115" s="31" t="s">
        <v>435</v>
      </c>
      <c r="B115" s="36" t="s">
        <v>436</v>
      </c>
      <c r="C115" s="33" t="s">
        <v>113</v>
      </c>
      <c r="D115" t="s">
        <v>437</v>
      </c>
      <c r="E115" s="34" t="s">
        <v>436</v>
      </c>
      <c r="F115" s="35">
        <v>292</v>
      </c>
      <c r="G115" s="35">
        <v>816</v>
      </c>
      <c r="H115" s="38">
        <f>Shenandoah!$B26</f>
        <v>4373.3000000000011</v>
      </c>
      <c r="I115" s="38">
        <f>Shenandoah!$B27</f>
        <v>52479.600000000013</v>
      </c>
      <c r="J115" s="38">
        <f>Shenandoah!$B28</f>
        <v>25.230576923076928</v>
      </c>
    </row>
    <row r="116" spans="1:10" x14ac:dyDescent="0.25">
      <c r="A116" s="31" t="s">
        <v>438</v>
      </c>
      <c r="B116" s="36" t="s">
        <v>439</v>
      </c>
      <c r="C116" s="33" t="s">
        <v>113</v>
      </c>
      <c r="D116" t="s">
        <v>440</v>
      </c>
      <c r="E116" s="34" t="s">
        <v>439</v>
      </c>
      <c r="F116" s="35">
        <v>292</v>
      </c>
      <c r="G116" s="35">
        <v>643</v>
      </c>
      <c r="H116" s="38">
        <f>Smyth!$B26</f>
        <v>3507.3</v>
      </c>
      <c r="I116" s="38">
        <f>Smyth!$B27</f>
        <v>42087.600000000006</v>
      </c>
      <c r="J116" s="38">
        <f>Smyth!$B28</f>
        <v>20.234423076923079</v>
      </c>
    </row>
    <row r="117" spans="1:10" x14ac:dyDescent="0.25">
      <c r="A117" s="31" t="s">
        <v>441</v>
      </c>
      <c r="B117" s="36" t="s">
        <v>442</v>
      </c>
      <c r="C117" s="33" t="s">
        <v>113</v>
      </c>
      <c r="D117" t="s">
        <v>443</v>
      </c>
      <c r="E117" s="34" t="s">
        <v>442</v>
      </c>
      <c r="F117" s="35">
        <v>292</v>
      </c>
      <c r="G117" s="35">
        <v>806</v>
      </c>
      <c r="H117" s="38">
        <f>Southampton!$B26</f>
        <v>4719.7</v>
      </c>
      <c r="I117" s="38">
        <f>Southampton!$B27</f>
        <v>56636.399999999994</v>
      </c>
      <c r="J117" s="38">
        <f>Southampton!$B28</f>
        <v>27.229038461538458</v>
      </c>
    </row>
    <row r="118" spans="1:10" x14ac:dyDescent="0.25">
      <c r="A118" s="31" t="s">
        <v>444</v>
      </c>
      <c r="B118" s="36" t="s">
        <v>445</v>
      </c>
      <c r="C118" s="33" t="s">
        <v>121</v>
      </c>
      <c r="D118" t="s">
        <v>446</v>
      </c>
      <c r="E118" s="34" t="s">
        <v>445</v>
      </c>
      <c r="F118" s="35">
        <v>389</v>
      </c>
      <c r="G118" s="35">
        <v>1458</v>
      </c>
      <c r="H118" s="38">
        <f>Spotsylvania!$B26</f>
        <v>6976.6699999999992</v>
      </c>
      <c r="I118" s="38">
        <f>Spotsylvania!$B27</f>
        <v>83720.039999999994</v>
      </c>
      <c r="J118" s="38">
        <f>Spotsylvania!$B28</f>
        <v>40.250019230769226</v>
      </c>
    </row>
    <row r="119" spans="1:10" x14ac:dyDescent="0.25">
      <c r="A119" s="31" t="s">
        <v>447</v>
      </c>
      <c r="B119" s="36" t="s">
        <v>448</v>
      </c>
      <c r="C119" s="33" t="s">
        <v>121</v>
      </c>
      <c r="D119" t="s">
        <v>449</v>
      </c>
      <c r="E119" s="34" t="s">
        <v>448</v>
      </c>
      <c r="F119" s="35">
        <v>389</v>
      </c>
      <c r="G119" s="35">
        <v>1458</v>
      </c>
      <c r="H119" s="38">
        <f>Stafford!$B26</f>
        <v>7496.67</v>
      </c>
      <c r="I119" s="38">
        <f>Stafford!$B27</f>
        <v>89960.040000000008</v>
      </c>
      <c r="J119" s="38">
        <f>Stafford!$B28</f>
        <v>43.250019230769233</v>
      </c>
    </row>
    <row r="120" spans="1:10" x14ac:dyDescent="0.25">
      <c r="A120" t="s">
        <v>450</v>
      </c>
      <c r="B120" s="36" t="s">
        <v>451</v>
      </c>
      <c r="C120" s="33" t="s">
        <v>121</v>
      </c>
      <c r="D120" t="s">
        <v>141</v>
      </c>
      <c r="E120" s="34" t="s">
        <v>140</v>
      </c>
      <c r="F120" s="35">
        <v>389</v>
      </c>
      <c r="G120" s="35">
        <v>801</v>
      </c>
      <c r="H120" s="38">
        <f>'Staunton City'!$B26</f>
        <v>5066.0999999999995</v>
      </c>
      <c r="I120" s="38">
        <f>'Staunton City'!$B27</f>
        <v>60793.2</v>
      </c>
      <c r="J120" s="38">
        <f>'Staunton City'!$B28</f>
        <v>29.227499999999999</v>
      </c>
    </row>
    <row r="121" spans="1:10" x14ac:dyDescent="0.25">
      <c r="A121" s="31" t="s">
        <v>452</v>
      </c>
      <c r="B121" s="36" t="s">
        <v>453</v>
      </c>
      <c r="C121" s="33" t="s">
        <v>113</v>
      </c>
      <c r="D121" t="s">
        <v>454</v>
      </c>
      <c r="E121" s="34" t="s">
        <v>453</v>
      </c>
      <c r="F121" s="35">
        <v>292</v>
      </c>
      <c r="G121" s="35">
        <v>1107</v>
      </c>
      <c r="H121" s="38">
        <f>'Suffolk City'!$B26</f>
        <v>5412.5000000000009</v>
      </c>
      <c r="I121" s="38">
        <f>'Suffolk City'!$B27</f>
        <v>64950.000000000015</v>
      </c>
      <c r="J121" s="38">
        <f>'Suffolk City'!$B28</f>
        <v>31.225961538461547</v>
      </c>
    </row>
    <row r="122" spans="1:10" x14ac:dyDescent="0.25">
      <c r="A122" s="31" t="s">
        <v>455</v>
      </c>
      <c r="B122" s="36" t="s">
        <v>456</v>
      </c>
      <c r="C122" s="33" t="s">
        <v>113</v>
      </c>
      <c r="D122" t="s">
        <v>457</v>
      </c>
      <c r="E122" s="34" t="s">
        <v>456</v>
      </c>
      <c r="F122" s="35">
        <v>292</v>
      </c>
      <c r="G122" s="35">
        <v>1107</v>
      </c>
      <c r="H122" s="38">
        <f>Surry!$B26</f>
        <v>5239.3</v>
      </c>
      <c r="I122" s="38">
        <f>Surry!$B27</f>
        <v>62871.600000000006</v>
      </c>
      <c r="J122" s="38">
        <f>Surry!$B28</f>
        <v>30.226730769230773</v>
      </c>
    </row>
    <row r="123" spans="1:10" x14ac:dyDescent="0.25">
      <c r="A123" s="31" t="s">
        <v>458</v>
      </c>
      <c r="B123" s="36" t="s">
        <v>459</v>
      </c>
      <c r="C123" s="33" t="s">
        <v>113</v>
      </c>
      <c r="D123" t="s">
        <v>460</v>
      </c>
      <c r="E123" s="34" t="s">
        <v>459</v>
      </c>
      <c r="F123" s="35">
        <v>292</v>
      </c>
      <c r="G123" s="35">
        <v>993</v>
      </c>
      <c r="H123" s="38">
        <f>Sussex!$B26</f>
        <v>4892.9000000000005</v>
      </c>
      <c r="I123" s="38">
        <f>Sussex!$B27</f>
        <v>58714.8</v>
      </c>
      <c r="J123" s="38">
        <f>Sussex!$B28</f>
        <v>28.228269230769232</v>
      </c>
    </row>
    <row r="124" spans="1:10" x14ac:dyDescent="0.25">
      <c r="A124" s="31" t="s">
        <v>461</v>
      </c>
      <c r="B124" s="36" t="s">
        <v>462</v>
      </c>
      <c r="C124" s="33" t="s">
        <v>113</v>
      </c>
      <c r="D124" t="s">
        <v>463</v>
      </c>
      <c r="E124" s="34" t="s">
        <v>462</v>
      </c>
      <c r="F124" s="35">
        <v>292</v>
      </c>
      <c r="G124" s="35">
        <v>643</v>
      </c>
      <c r="H124" s="38">
        <f>Tazewell!$B26</f>
        <v>3680.5000000000005</v>
      </c>
      <c r="I124" s="38">
        <f>Tazewell!$B27</f>
        <v>44166.000000000007</v>
      </c>
      <c r="J124" s="38">
        <f>Tazewell!$B28</f>
        <v>21.23365384615385</v>
      </c>
    </row>
    <row r="125" spans="1:10" x14ac:dyDescent="0.25">
      <c r="A125" s="31" t="s">
        <v>464</v>
      </c>
      <c r="B125" s="36" t="s">
        <v>465</v>
      </c>
      <c r="C125" s="33" t="s">
        <v>117</v>
      </c>
      <c r="D125" t="s">
        <v>466</v>
      </c>
      <c r="E125" s="34" t="s">
        <v>465</v>
      </c>
      <c r="F125" s="35">
        <v>320</v>
      </c>
      <c r="G125" s="35">
        <v>1107</v>
      </c>
      <c r="H125" s="38">
        <f>'Virginia Beach City'!$B26</f>
        <v>5932.1000000000013</v>
      </c>
      <c r="I125" s="38">
        <f>'Virginia Beach City'!$B27</f>
        <v>71185.200000000012</v>
      </c>
      <c r="J125" s="38">
        <f>'Virginia Beach City'!$B28</f>
        <v>34.223653846153852</v>
      </c>
    </row>
    <row r="126" spans="1:10" x14ac:dyDescent="0.25">
      <c r="A126" s="31" t="s">
        <v>467</v>
      </c>
      <c r="B126" s="36" t="s">
        <v>468</v>
      </c>
      <c r="C126" s="33" t="s">
        <v>117</v>
      </c>
      <c r="D126" t="s">
        <v>469</v>
      </c>
      <c r="E126" s="34" t="s">
        <v>468</v>
      </c>
      <c r="F126" s="35">
        <v>320</v>
      </c>
      <c r="G126" s="35">
        <v>910</v>
      </c>
      <c r="H126" s="38">
        <f>Warren!$B26</f>
        <v>4892.9000000000005</v>
      </c>
      <c r="I126" s="38">
        <f>Warren!$B27</f>
        <v>58714.8</v>
      </c>
      <c r="J126" s="38">
        <f>Warren!$B28</f>
        <v>28.228269230769232</v>
      </c>
    </row>
    <row r="127" spans="1:10" x14ac:dyDescent="0.25">
      <c r="A127" s="31" t="s">
        <v>470</v>
      </c>
      <c r="B127" s="36" t="s">
        <v>471</v>
      </c>
      <c r="C127" s="33" t="s">
        <v>113</v>
      </c>
      <c r="D127" t="s">
        <v>472</v>
      </c>
      <c r="E127" s="34" t="s">
        <v>471</v>
      </c>
      <c r="F127" s="35">
        <v>292</v>
      </c>
      <c r="G127" s="35">
        <v>658</v>
      </c>
      <c r="H127" s="38">
        <f>Washington!$B26</f>
        <v>3507.3</v>
      </c>
      <c r="I127" s="38">
        <f>Washington!$B27</f>
        <v>42087.600000000006</v>
      </c>
      <c r="J127" s="38">
        <f>Washington!$B28</f>
        <v>20.234423076923079</v>
      </c>
    </row>
    <row r="128" spans="1:10" x14ac:dyDescent="0.25">
      <c r="A128" t="s">
        <v>473</v>
      </c>
      <c r="B128" s="36" t="s">
        <v>474</v>
      </c>
      <c r="C128" s="33" t="s">
        <v>121</v>
      </c>
      <c r="D128" t="s">
        <v>141</v>
      </c>
      <c r="E128" s="34" t="s">
        <v>140</v>
      </c>
      <c r="F128" s="35">
        <v>389</v>
      </c>
      <c r="G128" s="35">
        <v>801</v>
      </c>
      <c r="H128" s="38">
        <f>'Waynesboro City'!$B26</f>
        <v>5066.0999999999995</v>
      </c>
      <c r="I128" s="38">
        <f>'Waynesboro City'!$B27</f>
        <v>60793.2</v>
      </c>
      <c r="J128" s="38">
        <f>'Waynesboro City'!$B28</f>
        <v>29.227499999999999</v>
      </c>
    </row>
    <row r="129" spans="1:10" x14ac:dyDescent="0.25">
      <c r="A129" s="31" t="s">
        <v>475</v>
      </c>
      <c r="B129" s="36" t="s">
        <v>476</v>
      </c>
      <c r="C129" s="33" t="s">
        <v>113</v>
      </c>
      <c r="D129" t="s">
        <v>477</v>
      </c>
      <c r="E129" s="34" t="s">
        <v>476</v>
      </c>
      <c r="F129" s="35">
        <v>292</v>
      </c>
      <c r="G129" s="35">
        <v>752</v>
      </c>
      <c r="H129" s="38">
        <f>Westmoreland!$B26</f>
        <v>4373.3000000000011</v>
      </c>
      <c r="I129" s="38">
        <f>Westmoreland!$B27</f>
        <v>52479.600000000013</v>
      </c>
      <c r="J129" s="38">
        <f>Westmoreland!$B28</f>
        <v>25.230576923076928</v>
      </c>
    </row>
    <row r="130" spans="1:10" x14ac:dyDescent="0.25">
      <c r="A130" s="31" t="s">
        <v>478</v>
      </c>
      <c r="B130" s="36" t="s">
        <v>479</v>
      </c>
      <c r="C130" s="33" t="s">
        <v>117</v>
      </c>
      <c r="D130" t="s">
        <v>480</v>
      </c>
      <c r="E130" s="34" t="s">
        <v>479</v>
      </c>
      <c r="F130" s="35">
        <v>320</v>
      </c>
      <c r="G130" s="35">
        <v>1107</v>
      </c>
      <c r="H130" s="38">
        <f>'Williamsburg City'!$B26</f>
        <v>5758.9000000000005</v>
      </c>
      <c r="I130" s="38">
        <f>'Williamsburg City'!$B27</f>
        <v>69106.8</v>
      </c>
      <c r="J130" s="38">
        <f>'Williamsburg City'!$B28</f>
        <v>33.224423076923081</v>
      </c>
    </row>
    <row r="131" spans="1:10" x14ac:dyDescent="0.25">
      <c r="A131" s="31" t="s">
        <v>481</v>
      </c>
      <c r="B131" s="36" t="s">
        <v>482</v>
      </c>
      <c r="C131" s="33" t="s">
        <v>117</v>
      </c>
      <c r="D131" t="s">
        <v>483</v>
      </c>
      <c r="E131" s="34" t="s">
        <v>482</v>
      </c>
      <c r="F131" s="35">
        <v>320</v>
      </c>
      <c r="G131" s="35">
        <v>819</v>
      </c>
      <c r="H131" s="38">
        <f>'Winchester City'!$B26</f>
        <v>4892.8999999999987</v>
      </c>
      <c r="I131" s="38">
        <f>'Winchester City'!$B27</f>
        <v>58714.799999999988</v>
      </c>
      <c r="J131" s="38">
        <f>'Winchester City'!$B28</f>
        <v>28.228269230769225</v>
      </c>
    </row>
    <row r="132" spans="1:10" x14ac:dyDescent="0.25">
      <c r="A132" s="31" t="s">
        <v>484</v>
      </c>
      <c r="B132" s="36" t="s">
        <v>485</v>
      </c>
      <c r="C132" s="33" t="s">
        <v>113</v>
      </c>
      <c r="D132" t="s">
        <v>486</v>
      </c>
      <c r="E132" s="34" t="s">
        <v>485</v>
      </c>
      <c r="F132" s="35">
        <v>292</v>
      </c>
      <c r="G132" s="35">
        <v>643</v>
      </c>
      <c r="H132" s="38">
        <f>Wise!$B26</f>
        <v>3853.7000000000007</v>
      </c>
      <c r="I132" s="38">
        <f>Wise!$B27</f>
        <v>46244.400000000009</v>
      </c>
      <c r="J132" s="38">
        <f>Wise!$B28</f>
        <v>22.23288461538462</v>
      </c>
    </row>
    <row r="133" spans="1:10" x14ac:dyDescent="0.25">
      <c r="A133" s="31" t="s">
        <v>487</v>
      </c>
      <c r="B133" s="36" t="s">
        <v>488</v>
      </c>
      <c r="C133" s="33" t="s">
        <v>113</v>
      </c>
      <c r="D133" t="s">
        <v>489</v>
      </c>
      <c r="E133" s="34" t="s">
        <v>488</v>
      </c>
      <c r="F133" s="35">
        <v>292</v>
      </c>
      <c r="G133" s="35">
        <v>645</v>
      </c>
      <c r="H133" s="38">
        <f>Wythe!$B26</f>
        <v>3853.7000000000007</v>
      </c>
      <c r="I133" s="38">
        <f>Wythe!$B27</f>
        <v>46244.400000000009</v>
      </c>
      <c r="J133" s="38">
        <f>Wythe!$B28</f>
        <v>22.23288461538462</v>
      </c>
    </row>
    <row r="134" spans="1:10" x14ac:dyDescent="0.25">
      <c r="A134" t="s">
        <v>490</v>
      </c>
      <c r="B134" s="36" t="s">
        <v>393</v>
      </c>
      <c r="C134" s="33" t="s">
        <v>121</v>
      </c>
      <c r="D134" t="s">
        <v>392</v>
      </c>
      <c r="E134" s="34" t="s">
        <v>393</v>
      </c>
      <c r="F134" s="35">
        <v>389</v>
      </c>
      <c r="G134" s="35">
        <v>1107</v>
      </c>
      <c r="H134" s="38">
        <f>York!$B26</f>
        <v>5758.9000000000005</v>
      </c>
      <c r="I134" s="38">
        <f>York!$B27</f>
        <v>69106.8</v>
      </c>
      <c r="J134" s="38">
        <f>York!$B28</f>
        <v>33.224423076923081</v>
      </c>
    </row>
    <row r="135" spans="1:10" x14ac:dyDescent="0.25">
      <c r="A135" s="52"/>
      <c r="B135" s="53"/>
      <c r="C135" s="54"/>
      <c r="F135" s="55"/>
      <c r="G135" s="55"/>
      <c r="H135" s="44"/>
      <c r="I135" s="44"/>
      <c r="J135" s="44"/>
    </row>
  </sheetData>
  <mergeCells count="1">
    <mergeCell ref="H1:J1"/>
  </mergeCells>
  <printOptions gridLines="1"/>
  <pageMargins left="0.75" right="0.75" top="1" bottom="1" header="0.5" footer="0.5"/>
  <pageSetup scale="84" fitToHeight="10" orientation="portrait" r:id="rId1"/>
  <headerFooter alignWithMargins="0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625" customWidth="1"/>
    <col min="30" max="30" width="13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3.75" customWidth="1"/>
    <col min="38" max="38" width="14.375" customWidth="1"/>
    <col min="39" max="39" width="14.5" customWidth="1"/>
    <col min="40" max="40" width="17.25" customWidth="1"/>
  </cols>
  <sheetData>
    <row r="1" spans="1:40" s="2" customFormat="1" ht="129.75" customHeight="1" x14ac:dyDescent="0.45">
      <c r="A1" s="78" t="s">
        <v>526</v>
      </c>
      <c r="B1" s="77"/>
      <c r="C1" s="77"/>
      <c r="D1" s="77"/>
      <c r="U1" s="4"/>
      <c r="V1" s="4" t="s">
        <v>38</v>
      </c>
      <c r="W1" s="24" t="s">
        <v>889</v>
      </c>
      <c r="X1" s="24" t="s">
        <v>890</v>
      </c>
      <c r="Y1" s="24" t="s">
        <v>891</v>
      </c>
      <c r="Z1" s="24" t="s">
        <v>892</v>
      </c>
      <c r="AA1" s="24" t="s">
        <v>893</v>
      </c>
      <c r="AB1" s="2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24">
        <v>0</v>
      </c>
      <c r="Y2" s="24">
        <v>0</v>
      </c>
      <c r="Z2" s="24">
        <v>511</v>
      </c>
      <c r="AA2" s="24">
        <v>292</v>
      </c>
      <c r="AB2" s="24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23">
        <v>436.33333333333331</v>
      </c>
      <c r="Y3" s="23">
        <v>0</v>
      </c>
      <c r="Z3" s="23">
        <v>168</v>
      </c>
      <c r="AA3" s="23">
        <v>292</v>
      </c>
      <c r="AB3" s="23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23">
        <v>435.10500000000002</v>
      </c>
      <c r="Y4" s="23">
        <v>0</v>
      </c>
      <c r="Z4" s="23">
        <v>176</v>
      </c>
      <c r="AA4" s="23">
        <v>292</v>
      </c>
      <c r="AB4" s="23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51.519999999999982</v>
      </c>
      <c r="AI4" s="23">
        <v>89.375250000000008</v>
      </c>
      <c r="AJ4" s="23">
        <v>109.39500000000001</v>
      </c>
      <c r="AK4" s="23">
        <v>501.1632708333334</v>
      </c>
      <c r="AL4" s="23">
        <v>936.26827083333342</v>
      </c>
      <c r="AM4" s="23">
        <v>936.26827083333342</v>
      </c>
      <c r="AN4" s="23">
        <v>1036.2682708333334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5">
        <v>398.60083333333336</v>
      </c>
      <c r="Y5" s="65">
        <v>0</v>
      </c>
      <c r="Z5" s="65">
        <v>137</v>
      </c>
      <c r="AA5" s="65">
        <v>292</v>
      </c>
      <c r="AB5" s="65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72.039999999999964</v>
      </c>
      <c r="AI5" s="23">
        <v>95.42225000000002</v>
      </c>
      <c r="AJ5" s="23">
        <v>122.65500000000002</v>
      </c>
      <c r="AK5" s="23">
        <v>479.46422916666688</v>
      </c>
      <c r="AL5" s="23">
        <v>878.06506250000029</v>
      </c>
      <c r="AM5" s="23">
        <v>878.06506250000029</v>
      </c>
      <c r="AN5" s="23">
        <v>978.06506250000029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5">
        <v>362.09666666666664</v>
      </c>
      <c r="Y6" s="65">
        <v>33.020579999999995</v>
      </c>
      <c r="Z6" s="65">
        <v>204</v>
      </c>
      <c r="AA6" s="65">
        <v>0</v>
      </c>
      <c r="AB6" s="65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94.659999999999968</v>
      </c>
      <c r="AI6" s="23">
        <v>89.475500000000011</v>
      </c>
      <c r="AJ6" s="23">
        <v>189.79</v>
      </c>
      <c r="AK6" s="23">
        <v>309.78605021796216</v>
      </c>
      <c r="AL6" s="23">
        <v>671.88271688462873</v>
      </c>
      <c r="AM6" s="23">
        <v>704.90329688462873</v>
      </c>
      <c r="AN6" s="23">
        <v>908.46340726919925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5">
        <v>325.59250000000003</v>
      </c>
      <c r="Y7" s="65">
        <v>35.073</v>
      </c>
      <c r="Z7" s="65">
        <v>157</v>
      </c>
      <c r="AA7" s="65">
        <v>0</v>
      </c>
      <c r="AB7" s="65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120.11999999999998</v>
      </c>
      <c r="AI7" s="23">
        <v>94.670083333333338</v>
      </c>
      <c r="AJ7" s="23">
        <v>212.09833333333333</v>
      </c>
      <c r="AK7" s="23">
        <v>274.5402377179621</v>
      </c>
      <c r="AL7" s="23">
        <v>600.13273771796207</v>
      </c>
      <c r="AM7" s="23">
        <v>635.20573771796205</v>
      </c>
      <c r="AN7" s="23">
        <v>838.76584810253257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5">
        <v>289.0891666666667</v>
      </c>
      <c r="Y8" s="65">
        <v>43.070509999999992</v>
      </c>
      <c r="Z8" s="65">
        <v>129</v>
      </c>
      <c r="AA8" s="65">
        <v>0</v>
      </c>
      <c r="AB8" s="65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144.51</v>
      </c>
      <c r="AI8" s="23">
        <v>100.76875</v>
      </c>
      <c r="AJ8" s="23">
        <v>235.32499999999999</v>
      </c>
      <c r="AK8" s="23">
        <v>255.32848771796193</v>
      </c>
      <c r="AL8" s="23">
        <v>544.41765438462858</v>
      </c>
      <c r="AM8" s="23">
        <v>587.48816438462859</v>
      </c>
      <c r="AN8" s="23">
        <v>791.04827476919911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23">
        <v>252.58500000000001</v>
      </c>
      <c r="Y9" s="23">
        <v>44.98004000000001</v>
      </c>
      <c r="Z9" s="23">
        <v>0</v>
      </c>
      <c r="AA9" s="23">
        <v>0</v>
      </c>
      <c r="AB9" s="23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169.47999999999996</v>
      </c>
      <c r="AI9" s="23">
        <v>101.81741666666667</v>
      </c>
      <c r="AJ9" s="23">
        <v>258.55166666666668</v>
      </c>
      <c r="AK9" s="23">
        <v>42.920258551295319</v>
      </c>
      <c r="AL9" s="23">
        <v>295.50525855129536</v>
      </c>
      <c r="AM9" s="23">
        <v>340.48529855129539</v>
      </c>
      <c r="AN9" s="23">
        <v>544.04540893586591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23">
        <v>216.08083333333332</v>
      </c>
      <c r="Y10" s="23">
        <v>46.647089999999999</v>
      </c>
      <c r="Z10" s="23">
        <v>0</v>
      </c>
      <c r="AA10" s="23">
        <v>0</v>
      </c>
      <c r="AB10" s="23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198.95999999999998</v>
      </c>
      <c r="AI10" s="23">
        <v>109.31608333333334</v>
      </c>
      <c r="AJ10" s="23">
        <v>281.77833333333336</v>
      </c>
      <c r="AK10" s="23">
        <v>92.703529384628837</v>
      </c>
      <c r="AL10" s="23">
        <v>308.78436271796215</v>
      </c>
      <c r="AM10" s="23">
        <v>355.43145271796215</v>
      </c>
      <c r="AN10" s="23">
        <v>558.99156310253261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5">
        <v>179.57666666666668</v>
      </c>
      <c r="Y11" s="65">
        <v>54.939040000000006</v>
      </c>
      <c r="Z11" s="65">
        <v>0</v>
      </c>
      <c r="AA11" s="65">
        <v>0</v>
      </c>
      <c r="AB11" s="65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226.72999999999996</v>
      </c>
      <c r="AI11" s="23">
        <v>116.81475</v>
      </c>
      <c r="AJ11" s="23">
        <v>305.00500000000005</v>
      </c>
      <c r="AK11" s="23">
        <v>117.78380021796238</v>
      </c>
      <c r="AL11" s="23">
        <v>297.36046688462909</v>
      </c>
      <c r="AM11" s="23">
        <v>352.29950688462907</v>
      </c>
      <c r="AN11" s="23">
        <v>555.85961726919959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23">
        <v>143.07249999999999</v>
      </c>
      <c r="Y12" s="23">
        <v>63.326249999999995</v>
      </c>
      <c r="Z12" s="23">
        <v>0</v>
      </c>
      <c r="AA12" s="23">
        <v>0</v>
      </c>
      <c r="AB12" s="23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256.28999999999996</v>
      </c>
      <c r="AI12" s="23">
        <v>123.67245833333334</v>
      </c>
      <c r="AJ12" s="23">
        <v>341.05083333333334</v>
      </c>
      <c r="AK12" s="23">
        <v>125.4318627179623</v>
      </c>
      <c r="AL12" s="23">
        <v>268.50436271796229</v>
      </c>
      <c r="AM12" s="23">
        <v>331.83061271796231</v>
      </c>
      <c r="AN12" s="23">
        <v>535.39072310253277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23">
        <v>106.56916666666666</v>
      </c>
      <c r="Y13" s="23">
        <v>60.793199999999992</v>
      </c>
      <c r="Z13" s="23">
        <v>0</v>
      </c>
      <c r="AA13" s="23">
        <v>0</v>
      </c>
      <c r="AB13" s="23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259.02999999999997</v>
      </c>
      <c r="AI13" s="23">
        <v>127.40379166666669</v>
      </c>
      <c r="AJ13" s="23">
        <v>439.62416666666661</v>
      </c>
      <c r="AK13" s="23">
        <v>126.91177938462943</v>
      </c>
      <c r="AL13" s="23">
        <v>233.48094605129609</v>
      </c>
      <c r="AM13" s="23">
        <v>294.2741460512961</v>
      </c>
      <c r="AN13" s="23">
        <v>497.83425643586662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23">
        <v>70.064999999999998</v>
      </c>
      <c r="Y14" s="23">
        <v>115</v>
      </c>
      <c r="Z14" s="23">
        <v>0</v>
      </c>
      <c r="AA14" s="23">
        <v>0</v>
      </c>
      <c r="AB14" s="23">
        <v>203.56011038457052</v>
      </c>
      <c r="AC14" s="23">
        <v>987.81965811537111</v>
      </c>
      <c r="AD14" s="23">
        <v>1237.8430800000001</v>
      </c>
      <c r="AE14" s="23">
        <v>511</v>
      </c>
      <c r="AF14" s="23">
        <v>108.03350000000002</v>
      </c>
      <c r="AG14" s="23">
        <v>302.95</v>
      </c>
      <c r="AH14" s="23">
        <v>259.02999999999997</v>
      </c>
      <c r="AI14" s="23">
        <v>131.11425</v>
      </c>
      <c r="AJ14" s="23">
        <v>538.61500000000001</v>
      </c>
      <c r="AK14" s="23">
        <v>-915.50548811537146</v>
      </c>
      <c r="AL14" s="23">
        <v>-845.44048811537141</v>
      </c>
      <c r="AM14" s="23">
        <v>-730.44048811537141</v>
      </c>
      <c r="AN14" s="23">
        <v>-526.88037773080089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23">
        <v>33.560833333333335</v>
      </c>
      <c r="Y15" s="23">
        <v>110</v>
      </c>
      <c r="Z15" s="23">
        <v>0</v>
      </c>
      <c r="AA15" s="23">
        <v>0</v>
      </c>
      <c r="AB15" s="23">
        <v>203.56011038457052</v>
      </c>
      <c r="AC15" s="23">
        <v>1038.9070539487045</v>
      </c>
      <c r="AD15" s="23">
        <v>1237.8430800000001</v>
      </c>
      <c r="AE15" s="23">
        <v>511</v>
      </c>
      <c r="AF15" s="23">
        <v>108.03350000000002</v>
      </c>
      <c r="AG15" s="23">
        <v>302.95</v>
      </c>
      <c r="AH15" s="23">
        <v>259.02999999999997</v>
      </c>
      <c r="AI15" s="23">
        <v>134.82470833333332</v>
      </c>
      <c r="AJ15" s="23">
        <v>637.60583333333329</v>
      </c>
      <c r="AK15" s="23">
        <v>-896.09417561537157</v>
      </c>
      <c r="AL15" s="23">
        <v>-862.53334228203823</v>
      </c>
      <c r="AM15" s="23">
        <v>-752.53334228203823</v>
      </c>
      <c r="AN15" s="23">
        <v>-548.97323189746771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23">
        <v>0</v>
      </c>
      <c r="Y16" s="23">
        <v>105</v>
      </c>
      <c r="Z16" s="23">
        <v>0</v>
      </c>
      <c r="AA16" s="23">
        <v>0</v>
      </c>
      <c r="AB16" s="23">
        <v>203.56011038457052</v>
      </c>
      <c r="AC16" s="23">
        <v>1090.0680331153712</v>
      </c>
      <c r="AD16" s="23">
        <v>1237.8430800000001</v>
      </c>
      <c r="AE16" s="23">
        <v>511</v>
      </c>
      <c r="AF16" s="23">
        <v>108.03350000000002</v>
      </c>
      <c r="AG16" s="23">
        <v>302.95</v>
      </c>
      <c r="AH16" s="23">
        <v>229.31</v>
      </c>
      <c r="AI16" s="23">
        <v>138.68233333333333</v>
      </c>
      <c r="AJ16" s="23">
        <v>733.65333333333342</v>
      </c>
      <c r="AK16" s="23">
        <v>-844.24027978203776</v>
      </c>
      <c r="AL16" s="23">
        <v>-844.24027978203776</v>
      </c>
      <c r="AM16" s="23">
        <v>-739.24027978203776</v>
      </c>
      <c r="AN16" s="23">
        <v>-535.68016939746724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23">
        <v>0</v>
      </c>
      <c r="Y17" s="23">
        <v>100</v>
      </c>
      <c r="Z17" s="23">
        <v>0</v>
      </c>
      <c r="AA17" s="23">
        <v>0</v>
      </c>
      <c r="AB17" s="23">
        <v>203.56011038457052</v>
      </c>
      <c r="AC17" s="23">
        <v>1142.068033115371</v>
      </c>
      <c r="AD17" s="23">
        <v>1237.8430800000001</v>
      </c>
      <c r="AE17" s="23">
        <v>511</v>
      </c>
      <c r="AF17" s="23">
        <v>108.03350000000002</v>
      </c>
      <c r="AG17" s="23">
        <v>302.95</v>
      </c>
      <c r="AH17" s="23">
        <v>230.25</v>
      </c>
      <c r="AI17" s="23">
        <v>144.21800000000002</v>
      </c>
      <c r="AJ17" s="23">
        <v>796.13999999999987</v>
      </c>
      <c r="AK17" s="23">
        <v>-792.00261311537088</v>
      </c>
      <c r="AL17" s="23">
        <v>-792.00261311537088</v>
      </c>
      <c r="AM17" s="23">
        <v>-692.00261311537088</v>
      </c>
      <c r="AN17" s="23">
        <v>-488.44250273080036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23">
        <v>0</v>
      </c>
      <c r="Y18" s="23">
        <v>100</v>
      </c>
      <c r="Z18" s="23">
        <v>0</v>
      </c>
      <c r="AA18" s="23">
        <v>0</v>
      </c>
      <c r="AB18" s="23">
        <v>203.56011038457052</v>
      </c>
      <c r="AC18" s="23">
        <v>1194.068033115371</v>
      </c>
      <c r="AD18" s="23">
        <v>1237.8430800000001</v>
      </c>
      <c r="AE18" s="23">
        <v>511</v>
      </c>
      <c r="AF18" s="23">
        <v>108.03350000000002</v>
      </c>
      <c r="AG18" s="23">
        <v>302.95</v>
      </c>
      <c r="AH18" s="23">
        <v>280.58</v>
      </c>
      <c r="AI18" s="23">
        <v>149.7536666666667</v>
      </c>
      <c r="AJ18" s="23">
        <v>858.62666666666678</v>
      </c>
      <c r="AK18" s="23">
        <v>-789.15494644870387</v>
      </c>
      <c r="AL18" s="23">
        <v>-789.15494644870387</v>
      </c>
      <c r="AM18" s="23">
        <v>-689.15494644870387</v>
      </c>
      <c r="AN18" s="23">
        <v>-485.59483606413335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23">
        <v>0</v>
      </c>
      <c r="Y19" s="23">
        <v>100</v>
      </c>
      <c r="Z19" s="23">
        <v>0</v>
      </c>
      <c r="AA19" s="23">
        <v>0</v>
      </c>
      <c r="AB19" s="23">
        <v>203.56011038457052</v>
      </c>
      <c r="AC19" s="23">
        <v>1458</v>
      </c>
      <c r="AD19" s="23">
        <v>1237.8430800000001</v>
      </c>
      <c r="AE19" s="23">
        <v>511</v>
      </c>
      <c r="AF19" s="23">
        <v>108.03350000000002</v>
      </c>
      <c r="AG19" s="23">
        <v>302.95</v>
      </c>
      <c r="AH19" s="23">
        <v>308.11</v>
      </c>
      <c r="AI19" s="23">
        <v>155.28933333333336</v>
      </c>
      <c r="AJ19" s="23">
        <v>921.11333333333346</v>
      </c>
      <c r="AK19" s="23">
        <v>-975.43924666666635</v>
      </c>
      <c r="AL19" s="23">
        <v>-975.43924666666635</v>
      </c>
      <c r="AM19" s="23">
        <v>-875.43924666666635</v>
      </c>
      <c r="AN19" s="23">
        <v>-671.87913628209583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23">
        <v>0</v>
      </c>
      <c r="Y20" s="23">
        <v>100</v>
      </c>
      <c r="Z20" s="23">
        <v>0</v>
      </c>
      <c r="AA20" s="23">
        <v>0</v>
      </c>
      <c r="AB20" s="23">
        <v>203.56011038457052</v>
      </c>
      <c r="AC20" s="23">
        <v>1458</v>
      </c>
      <c r="AD20" s="23">
        <v>1237.8430800000001</v>
      </c>
      <c r="AE20" s="23">
        <v>511</v>
      </c>
      <c r="AF20" s="23">
        <v>108.03350000000002</v>
      </c>
      <c r="AG20" s="23">
        <v>302.95</v>
      </c>
      <c r="AH20" s="23">
        <v>336.63</v>
      </c>
      <c r="AI20" s="23">
        <v>160.82500000000002</v>
      </c>
      <c r="AJ20" s="23">
        <v>983.60000000000014</v>
      </c>
      <c r="AK20" s="23">
        <v>-898.78157999999985</v>
      </c>
      <c r="AL20" s="23">
        <v>-898.78157999999985</v>
      </c>
      <c r="AM20" s="23">
        <v>-798.78157999999985</v>
      </c>
      <c r="AN20" s="23">
        <v>-595.22146961542933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23">
        <v>0</v>
      </c>
      <c r="Y21" s="23">
        <v>100</v>
      </c>
      <c r="Z21" s="23">
        <v>0</v>
      </c>
      <c r="AA21" s="23">
        <v>0</v>
      </c>
      <c r="AB21" s="23">
        <v>203.56011038457052</v>
      </c>
      <c r="AC21" s="23">
        <v>1458</v>
      </c>
      <c r="AD21" s="23">
        <v>1237.8430800000001</v>
      </c>
      <c r="AE21" s="23">
        <v>511</v>
      </c>
      <c r="AF21" s="23">
        <v>108.03350000000002</v>
      </c>
      <c r="AG21" s="23">
        <v>302.95</v>
      </c>
      <c r="AH21" s="23">
        <v>363.96000000000004</v>
      </c>
      <c r="AI21" s="23">
        <v>166.3606666666667</v>
      </c>
      <c r="AJ21" s="23">
        <v>1046.0866666666666</v>
      </c>
      <c r="AK21" s="23">
        <v>-820.93391333333284</v>
      </c>
      <c r="AL21" s="23">
        <v>-820.93391333333284</v>
      </c>
      <c r="AM21" s="23">
        <v>-720.93391333333284</v>
      </c>
      <c r="AN21" s="23">
        <v>-517.37380294876232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23">
        <v>0</v>
      </c>
      <c r="Y22" s="23">
        <v>100</v>
      </c>
      <c r="Z22" s="23">
        <v>0</v>
      </c>
      <c r="AA22" s="23">
        <v>0</v>
      </c>
      <c r="AB22" s="23">
        <v>203.56011038457052</v>
      </c>
      <c r="AC22" s="23">
        <v>1458</v>
      </c>
      <c r="AD22" s="23">
        <v>1237.8430800000001</v>
      </c>
      <c r="AE22" s="23">
        <v>511</v>
      </c>
      <c r="AF22" s="23">
        <v>108.03350000000002</v>
      </c>
      <c r="AG22" s="23">
        <v>302.95</v>
      </c>
      <c r="AH22" s="23">
        <v>392.33000000000004</v>
      </c>
      <c r="AI22" s="23">
        <v>171.89633333333336</v>
      </c>
      <c r="AJ22" s="23">
        <v>1108.5733333333333</v>
      </c>
      <c r="AK22" s="23">
        <v>-744.12624666666625</v>
      </c>
      <c r="AL22" s="23">
        <v>-744.12624666666625</v>
      </c>
      <c r="AM22" s="23">
        <v>-644.12624666666625</v>
      </c>
      <c r="AN22" s="23">
        <v>-440.56613628209573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23">
        <v>0</v>
      </c>
      <c r="Y23" s="23">
        <v>100</v>
      </c>
      <c r="Z23" s="23">
        <v>0</v>
      </c>
      <c r="AA23" s="23">
        <v>0</v>
      </c>
      <c r="AB23" s="23">
        <v>203.56011038457052</v>
      </c>
      <c r="AC23" s="23">
        <v>1458</v>
      </c>
      <c r="AD23" s="23">
        <v>1237.8430800000001</v>
      </c>
      <c r="AE23" s="23">
        <v>511</v>
      </c>
      <c r="AF23" s="23">
        <v>108.03350000000002</v>
      </c>
      <c r="AG23" s="23">
        <v>302.95</v>
      </c>
      <c r="AH23" s="23">
        <v>421.75</v>
      </c>
      <c r="AI23" s="23">
        <v>177.43200000000002</v>
      </c>
      <c r="AJ23" s="23">
        <v>1171.06</v>
      </c>
      <c r="AK23" s="23">
        <v>-668.36857999999984</v>
      </c>
      <c r="AL23" s="23">
        <v>-668.36857999999984</v>
      </c>
      <c r="AM23" s="23">
        <v>-568.36857999999984</v>
      </c>
      <c r="AN23" s="23">
        <v>-364.80846961542932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24">
        <v>0</v>
      </c>
      <c r="Y24" s="24">
        <v>100</v>
      </c>
      <c r="Z24" s="24">
        <v>0</v>
      </c>
      <c r="AA24" s="24">
        <v>0</v>
      </c>
      <c r="AB24" s="24">
        <v>203.56011038457052</v>
      </c>
      <c r="AC24" s="23">
        <v>1458</v>
      </c>
      <c r="AD24" s="23">
        <v>1237.8430800000001</v>
      </c>
      <c r="AE24" s="23">
        <v>511</v>
      </c>
      <c r="AF24" s="23">
        <v>108.03350000000002</v>
      </c>
      <c r="AG24" s="23">
        <v>302.95</v>
      </c>
      <c r="AH24" s="23">
        <v>452.22</v>
      </c>
      <c r="AI24" s="23">
        <v>182.96766666666667</v>
      </c>
      <c r="AJ24" s="23">
        <v>1233.5466666666666</v>
      </c>
      <c r="AK24" s="23">
        <v>-593.66091333333361</v>
      </c>
      <c r="AL24" s="23">
        <v>-593.66091333333361</v>
      </c>
      <c r="AM24" s="23">
        <v>-493.66091333333361</v>
      </c>
      <c r="AN24" s="23">
        <v>-290.10080294876309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24">
        <v>0</v>
      </c>
      <c r="Y25" s="24">
        <v>100</v>
      </c>
      <c r="Z25" s="24">
        <v>0</v>
      </c>
      <c r="AA25" s="24">
        <v>0</v>
      </c>
      <c r="AB25" s="24">
        <v>203.56011038457052</v>
      </c>
      <c r="AC25" s="23">
        <v>1458</v>
      </c>
      <c r="AD25" s="23">
        <v>1237.8430800000001</v>
      </c>
      <c r="AE25" s="23">
        <v>511</v>
      </c>
      <c r="AF25" s="23">
        <v>108.03350000000002</v>
      </c>
      <c r="AG25" s="23">
        <v>302.95</v>
      </c>
      <c r="AH25" s="23">
        <v>479.54</v>
      </c>
      <c r="AI25" s="23">
        <v>188.50333333333336</v>
      </c>
      <c r="AJ25" s="23">
        <v>1296.0333333333333</v>
      </c>
      <c r="AK25" s="23">
        <v>-515.80324666666593</v>
      </c>
      <c r="AL25" s="23">
        <v>-515.80324666666593</v>
      </c>
      <c r="AM25" s="23">
        <v>-415.80324666666593</v>
      </c>
      <c r="AN25" s="23">
        <v>-212.24313628209541</v>
      </c>
    </row>
    <row r="26" spans="1:40" ht="20.25" x14ac:dyDescent="0.3">
      <c r="A26" s="7" t="s">
        <v>64</v>
      </c>
      <c r="B26" s="6">
        <f>V57</f>
        <v>6110.0000000000009</v>
      </c>
      <c r="C26" s="2"/>
      <c r="D26" s="2"/>
      <c r="U26" s="26"/>
      <c r="V26" s="4" t="s">
        <v>24</v>
      </c>
      <c r="W26" s="24">
        <v>1210</v>
      </c>
      <c r="X26" s="24">
        <v>0</v>
      </c>
      <c r="Y26" s="24">
        <v>100</v>
      </c>
      <c r="Z26" s="24">
        <v>0</v>
      </c>
      <c r="AA26" s="24">
        <v>0</v>
      </c>
      <c r="AB26" s="24">
        <v>203.56011038457052</v>
      </c>
      <c r="AC26" s="23">
        <v>1458</v>
      </c>
      <c r="AD26" s="23">
        <v>1237.8430800000001</v>
      </c>
      <c r="AE26" s="23">
        <v>511</v>
      </c>
      <c r="AF26" s="23">
        <v>108.03350000000002</v>
      </c>
      <c r="AG26" s="23">
        <v>302.95</v>
      </c>
      <c r="AH26" s="23">
        <v>496.11</v>
      </c>
      <c r="AI26" s="23">
        <v>194.03900000000002</v>
      </c>
      <c r="AJ26" s="23">
        <v>1358.52</v>
      </c>
      <c r="AK26" s="23">
        <v>-427.19557999999915</v>
      </c>
      <c r="AL26" s="23">
        <v>-427.19557999999915</v>
      </c>
      <c r="AM26" s="23">
        <v>-327.19557999999915</v>
      </c>
      <c r="AN26" s="23">
        <v>-123.63546961542863</v>
      </c>
    </row>
    <row r="27" spans="1:40" ht="20.25" x14ac:dyDescent="0.3">
      <c r="A27" s="7" t="s">
        <v>62</v>
      </c>
      <c r="B27" s="6">
        <f>B26*12</f>
        <v>73320.000000000015</v>
      </c>
      <c r="C27" s="2"/>
      <c r="D27" s="2"/>
      <c r="U27" s="26"/>
      <c r="V27" s="4" t="s">
        <v>25</v>
      </c>
      <c r="W27" s="24">
        <v>1250</v>
      </c>
      <c r="X27" s="24">
        <v>0</v>
      </c>
      <c r="Y27" s="24">
        <v>100</v>
      </c>
      <c r="Z27" s="24">
        <v>0</v>
      </c>
      <c r="AA27" s="24">
        <v>0</v>
      </c>
      <c r="AB27" s="24">
        <v>203.56011038457052</v>
      </c>
      <c r="AC27" s="23">
        <v>1458</v>
      </c>
      <c r="AD27" s="23">
        <v>1237.8430800000001</v>
      </c>
      <c r="AE27" s="23">
        <v>511</v>
      </c>
      <c r="AF27" s="23">
        <v>108.03350000000002</v>
      </c>
      <c r="AG27" s="23">
        <v>302.95</v>
      </c>
      <c r="AH27" s="23">
        <v>512.68000000000006</v>
      </c>
      <c r="AI27" s="23">
        <v>199.57466666666667</v>
      </c>
      <c r="AJ27" s="23">
        <v>1421.0066666666667</v>
      </c>
      <c r="AK27" s="23">
        <v>-338.58791333333329</v>
      </c>
      <c r="AL27" s="23">
        <v>-338.58791333333329</v>
      </c>
      <c r="AM27" s="23">
        <v>-238.58791333333329</v>
      </c>
      <c r="AN27" s="23">
        <v>-35.027802948762769</v>
      </c>
    </row>
    <row r="28" spans="1:40" ht="20.25" x14ac:dyDescent="0.3">
      <c r="A28" s="7" t="s">
        <v>66</v>
      </c>
      <c r="B28" s="6">
        <f>B27/2080</f>
        <v>35.250000000000007</v>
      </c>
      <c r="C28" s="2"/>
      <c r="D28" s="2"/>
      <c r="U28" s="26"/>
      <c r="V28" s="4" t="s">
        <v>26</v>
      </c>
      <c r="W28" s="24">
        <v>1290</v>
      </c>
      <c r="X28" s="24">
        <v>0</v>
      </c>
      <c r="Y28" s="24">
        <v>100</v>
      </c>
      <c r="Z28" s="24">
        <v>0</v>
      </c>
      <c r="AA28" s="24">
        <v>0</v>
      </c>
      <c r="AB28" s="24">
        <v>203.56011038457052</v>
      </c>
      <c r="AC28" s="23">
        <v>1458</v>
      </c>
      <c r="AD28" s="23">
        <v>1237.8430800000001</v>
      </c>
      <c r="AE28" s="23">
        <v>511</v>
      </c>
      <c r="AF28" s="23">
        <v>108.03350000000002</v>
      </c>
      <c r="AG28" s="23">
        <v>302.95</v>
      </c>
      <c r="AH28" s="23">
        <v>548.87</v>
      </c>
      <c r="AI28" s="23">
        <v>205.11033333333336</v>
      </c>
      <c r="AJ28" s="23">
        <v>1483.4933333333331</v>
      </c>
      <c r="AK28" s="23">
        <v>-269.60024666666595</v>
      </c>
      <c r="AL28" s="23">
        <v>-269.60024666666595</v>
      </c>
      <c r="AM28" s="23">
        <v>-169.60024666666595</v>
      </c>
      <c r="AN28" s="23">
        <v>33.959863717904568</v>
      </c>
    </row>
    <row r="29" spans="1:40" ht="17.25" x14ac:dyDescent="0.3">
      <c r="U29" s="26"/>
      <c r="V29" s="4" t="s">
        <v>27</v>
      </c>
      <c r="W29" s="24">
        <v>1330</v>
      </c>
      <c r="X29" s="24">
        <v>0</v>
      </c>
      <c r="Y29" s="24">
        <v>100</v>
      </c>
      <c r="Z29" s="24">
        <v>0</v>
      </c>
      <c r="AA29" s="24">
        <v>0</v>
      </c>
      <c r="AB29" s="24">
        <v>203.56011038457052</v>
      </c>
      <c r="AC29" s="23">
        <v>1458</v>
      </c>
      <c r="AD29" s="23">
        <v>1237.8430800000001</v>
      </c>
      <c r="AE29" s="23">
        <v>511</v>
      </c>
      <c r="AF29" s="23">
        <v>108.03350000000002</v>
      </c>
      <c r="AG29" s="23">
        <v>302.95</v>
      </c>
      <c r="AH29" s="23">
        <v>548.87</v>
      </c>
      <c r="AI29" s="23">
        <v>210.64600000000002</v>
      </c>
      <c r="AJ29" s="23">
        <v>1545.98</v>
      </c>
      <c r="AK29" s="23">
        <v>-164.42257999999947</v>
      </c>
      <c r="AL29" s="23">
        <v>-164.42257999999947</v>
      </c>
      <c r="AM29" s="23">
        <v>-64.422579999999471</v>
      </c>
      <c r="AN29" s="23">
        <v>139.13753038457105</v>
      </c>
    </row>
    <row r="30" spans="1:40" ht="17.25" x14ac:dyDescent="0.3">
      <c r="U30" s="26"/>
      <c r="V30" s="4" t="s">
        <v>28</v>
      </c>
      <c r="W30" s="24">
        <v>1370</v>
      </c>
      <c r="X30" s="24">
        <v>0</v>
      </c>
      <c r="Y30" s="24">
        <v>100</v>
      </c>
      <c r="Z30" s="24">
        <v>0</v>
      </c>
      <c r="AA30" s="24">
        <v>0</v>
      </c>
      <c r="AB30" s="24">
        <v>203.56011038457052</v>
      </c>
      <c r="AC30" s="23">
        <v>1458</v>
      </c>
      <c r="AD30" s="23">
        <v>1237.8430800000001</v>
      </c>
      <c r="AE30" s="23">
        <v>511</v>
      </c>
      <c r="AF30" s="23">
        <v>108.03350000000002</v>
      </c>
      <c r="AG30" s="23">
        <v>302.95</v>
      </c>
      <c r="AH30" s="23">
        <v>548.87</v>
      </c>
      <c r="AI30" s="23">
        <v>215.81083333333336</v>
      </c>
      <c r="AJ30" s="23">
        <v>1615.8833333333334</v>
      </c>
      <c r="AK30" s="23">
        <v>-66.290746666665655</v>
      </c>
      <c r="AL30" s="23">
        <v>-66.290746666665655</v>
      </c>
      <c r="AM30" s="23">
        <v>33.709253333334345</v>
      </c>
      <c r="AN30" s="23">
        <v>237.26936371790487</v>
      </c>
    </row>
    <row r="31" spans="1:40" ht="17.25" x14ac:dyDescent="0.3">
      <c r="U31" s="26"/>
      <c r="V31" s="26" t="s">
        <v>29</v>
      </c>
      <c r="W31" s="23">
        <v>1410</v>
      </c>
      <c r="X31" s="23">
        <v>0</v>
      </c>
      <c r="Y31" s="23">
        <v>100</v>
      </c>
      <c r="Z31" s="23">
        <v>0</v>
      </c>
      <c r="AA31" s="23">
        <v>0</v>
      </c>
      <c r="AB31" s="23">
        <v>203.56011038457052</v>
      </c>
      <c r="AC31" s="23">
        <v>1458</v>
      </c>
      <c r="AD31" s="23">
        <v>1237.8430800000001</v>
      </c>
      <c r="AE31" s="23">
        <v>511</v>
      </c>
      <c r="AF31" s="23">
        <v>108.03350000000002</v>
      </c>
      <c r="AG31" s="23">
        <v>302.95</v>
      </c>
      <c r="AH31" s="23">
        <v>548.87</v>
      </c>
      <c r="AI31" s="23">
        <v>220.71483333333336</v>
      </c>
      <c r="AJ31" s="23">
        <v>1695.7033333333334</v>
      </c>
      <c r="AK31" s="23">
        <v>26.885253333333822</v>
      </c>
      <c r="AL31" s="23">
        <v>26.885253333333822</v>
      </c>
      <c r="AM31" s="23">
        <v>126.88525333333382</v>
      </c>
      <c r="AN31" s="23">
        <v>330.44536371790434</v>
      </c>
    </row>
    <row r="32" spans="1:40" ht="17.25" x14ac:dyDescent="0.3">
      <c r="U32" s="26"/>
      <c r="V32" s="26" t="s">
        <v>30</v>
      </c>
      <c r="W32" s="23">
        <v>1450</v>
      </c>
      <c r="X32" s="23">
        <v>0</v>
      </c>
      <c r="Y32" s="23">
        <v>100</v>
      </c>
      <c r="Z32" s="23">
        <v>0</v>
      </c>
      <c r="AA32" s="23">
        <v>0</v>
      </c>
      <c r="AB32" s="23">
        <v>203.56011038457052</v>
      </c>
      <c r="AC32" s="23">
        <v>1458</v>
      </c>
      <c r="AD32" s="23">
        <v>1237.8430800000001</v>
      </c>
      <c r="AE32" s="23">
        <v>511</v>
      </c>
      <c r="AF32" s="23">
        <v>108.03350000000002</v>
      </c>
      <c r="AG32" s="23">
        <v>302.95</v>
      </c>
      <c r="AH32" s="23">
        <v>548.87</v>
      </c>
      <c r="AI32" s="23">
        <v>224.97366666666667</v>
      </c>
      <c r="AJ32" s="23">
        <v>1783.8566666666666</v>
      </c>
      <c r="AK32" s="23">
        <v>107.80308666666679</v>
      </c>
      <c r="AL32" s="23">
        <v>107.80308666666679</v>
      </c>
      <c r="AM32" s="23">
        <v>207.80308666666679</v>
      </c>
      <c r="AN32" s="23">
        <v>411.36319705123731</v>
      </c>
    </row>
    <row r="33" spans="21:40" ht="17.25" x14ac:dyDescent="0.3">
      <c r="U33" s="26"/>
      <c r="V33" s="26" t="s">
        <v>31</v>
      </c>
      <c r="W33" s="23">
        <v>1490</v>
      </c>
      <c r="X33" s="23">
        <v>0</v>
      </c>
      <c r="Y33" s="23">
        <v>100</v>
      </c>
      <c r="Z33" s="23">
        <v>0</v>
      </c>
      <c r="AA33" s="23">
        <v>0</v>
      </c>
      <c r="AB33" s="23">
        <v>203.56011038457052</v>
      </c>
      <c r="AC33" s="23">
        <v>1458</v>
      </c>
      <c r="AD33" s="23">
        <v>1237.8430800000001</v>
      </c>
      <c r="AE33" s="23">
        <v>511</v>
      </c>
      <c r="AF33" s="23">
        <v>108.03350000000002</v>
      </c>
      <c r="AG33" s="23">
        <v>302.95</v>
      </c>
      <c r="AH33" s="23">
        <v>548.87</v>
      </c>
      <c r="AI33" s="23">
        <v>228.81633333333335</v>
      </c>
      <c r="AJ33" s="23">
        <v>1880.3433333333332</v>
      </c>
      <c r="AK33" s="23">
        <v>180.81375333333381</v>
      </c>
      <c r="AL33" s="23">
        <v>180.81375333333381</v>
      </c>
      <c r="AM33" s="23">
        <v>280.81375333333381</v>
      </c>
      <c r="AN33" s="23">
        <v>484.37386371790433</v>
      </c>
    </row>
    <row r="34" spans="21:40" ht="17.25" x14ac:dyDescent="0.3">
      <c r="U34" s="26"/>
      <c r="V34" s="26" t="s">
        <v>32</v>
      </c>
      <c r="W34" s="23">
        <v>1530</v>
      </c>
      <c r="X34" s="23">
        <v>0</v>
      </c>
      <c r="Y34" s="23">
        <v>100</v>
      </c>
      <c r="Z34" s="23">
        <v>0</v>
      </c>
      <c r="AA34" s="23">
        <v>0</v>
      </c>
      <c r="AB34" s="23">
        <v>203.56011038457052</v>
      </c>
      <c r="AC34" s="23">
        <v>1458</v>
      </c>
      <c r="AD34" s="23">
        <v>1237.8430800000001</v>
      </c>
      <c r="AE34" s="23">
        <v>511</v>
      </c>
      <c r="AF34" s="23">
        <v>108.03350000000002</v>
      </c>
      <c r="AG34" s="23">
        <v>302.95</v>
      </c>
      <c r="AH34" s="23">
        <v>548.87</v>
      </c>
      <c r="AI34" s="23">
        <v>232.6585</v>
      </c>
      <c r="AJ34" s="23">
        <v>1976.83</v>
      </c>
      <c r="AK34" s="23">
        <v>253.81492000000071</v>
      </c>
      <c r="AL34" s="23">
        <v>253.81492000000071</v>
      </c>
      <c r="AM34" s="23">
        <v>353.81492000000071</v>
      </c>
      <c r="AN34" s="23">
        <v>557.37503038457123</v>
      </c>
    </row>
    <row r="35" spans="21:40" ht="17.25" x14ac:dyDescent="0.3">
      <c r="U35" s="26"/>
      <c r="V35" s="26" t="s">
        <v>33</v>
      </c>
      <c r="W35" s="23">
        <v>1570</v>
      </c>
      <c r="X35" s="23">
        <v>0</v>
      </c>
      <c r="Y35" s="23">
        <v>100</v>
      </c>
      <c r="Z35" s="23">
        <v>0</v>
      </c>
      <c r="AA35" s="23">
        <v>0</v>
      </c>
      <c r="AB35" s="23">
        <v>203.56011038457052</v>
      </c>
      <c r="AC35" s="23">
        <v>1458</v>
      </c>
      <c r="AD35" s="23">
        <v>1237.8430800000001</v>
      </c>
      <c r="AE35" s="23">
        <v>511</v>
      </c>
      <c r="AF35" s="23">
        <v>108.03350000000002</v>
      </c>
      <c r="AG35" s="23">
        <v>302.95</v>
      </c>
      <c r="AH35" s="23">
        <v>548.87</v>
      </c>
      <c r="AI35" s="23">
        <v>236.50066666666669</v>
      </c>
      <c r="AJ35" s="23">
        <v>2073.3166666666666</v>
      </c>
      <c r="AK35" s="23">
        <v>326.81608666666671</v>
      </c>
      <c r="AL35" s="23">
        <v>326.81608666666671</v>
      </c>
      <c r="AM35" s="23">
        <v>426.81608666666671</v>
      </c>
      <c r="AN35" s="23">
        <v>630.37619705123723</v>
      </c>
    </row>
    <row r="36" spans="21:40" ht="17.25" x14ac:dyDescent="0.3">
      <c r="U36" s="26"/>
      <c r="V36" s="26" t="s">
        <v>34</v>
      </c>
      <c r="W36" s="23">
        <v>1610</v>
      </c>
      <c r="X36" s="23">
        <v>0</v>
      </c>
      <c r="Y36" s="23">
        <v>100</v>
      </c>
      <c r="Z36" s="23">
        <v>0</v>
      </c>
      <c r="AA36" s="23">
        <v>0</v>
      </c>
      <c r="AB36" s="23">
        <v>203.56011038457052</v>
      </c>
      <c r="AC36" s="23">
        <v>1458</v>
      </c>
      <c r="AD36" s="23">
        <v>1237.8430800000001</v>
      </c>
      <c r="AE36" s="23">
        <v>511</v>
      </c>
      <c r="AF36" s="23">
        <v>108.03350000000002</v>
      </c>
      <c r="AG36" s="23">
        <v>302.95</v>
      </c>
      <c r="AH36" s="23">
        <v>548.87</v>
      </c>
      <c r="AI36" s="23">
        <v>240.34333333333336</v>
      </c>
      <c r="AJ36" s="23">
        <v>2169.8033333333333</v>
      </c>
      <c r="AK36" s="23">
        <v>399.82675333333373</v>
      </c>
      <c r="AL36" s="23">
        <v>399.82675333333373</v>
      </c>
      <c r="AM36" s="23">
        <v>499.82675333333373</v>
      </c>
      <c r="AN36" s="23">
        <v>703.38686371790425</v>
      </c>
    </row>
    <row r="37" spans="21:40" ht="17.25" x14ac:dyDescent="0.3">
      <c r="U37" s="26"/>
      <c r="V37" s="26" t="s">
        <v>35</v>
      </c>
      <c r="W37" s="23">
        <v>1650</v>
      </c>
      <c r="X37" s="23">
        <v>0</v>
      </c>
      <c r="Y37" s="23">
        <v>100</v>
      </c>
      <c r="Z37" s="23">
        <v>0</v>
      </c>
      <c r="AA37" s="23">
        <v>0</v>
      </c>
      <c r="AB37" s="23">
        <v>203.56011038457052</v>
      </c>
      <c r="AC37" s="23">
        <v>1458</v>
      </c>
      <c r="AD37" s="23">
        <v>1237.8430800000001</v>
      </c>
      <c r="AE37" s="23">
        <v>511</v>
      </c>
      <c r="AF37" s="23">
        <v>108.03350000000002</v>
      </c>
      <c r="AG37" s="23">
        <v>302.95</v>
      </c>
      <c r="AH37" s="23">
        <v>548.87</v>
      </c>
      <c r="AI37" s="23">
        <v>244.18550000000002</v>
      </c>
      <c r="AJ37" s="23">
        <v>2266.29</v>
      </c>
      <c r="AK37" s="23">
        <v>472.82792000000063</v>
      </c>
      <c r="AL37" s="23">
        <v>472.82792000000063</v>
      </c>
      <c r="AM37" s="23">
        <v>572.82792000000063</v>
      </c>
      <c r="AN37" s="23">
        <v>776.38803038457115</v>
      </c>
    </row>
    <row r="38" spans="21:40" ht="17.25" x14ac:dyDescent="0.3">
      <c r="U38" s="26"/>
      <c r="V38" s="26" t="s">
        <v>36</v>
      </c>
      <c r="W38" s="23">
        <v>1690</v>
      </c>
      <c r="X38" s="23">
        <v>0</v>
      </c>
      <c r="Y38" s="23">
        <v>100</v>
      </c>
      <c r="Z38" s="23">
        <v>0</v>
      </c>
      <c r="AA38" s="23">
        <v>0</v>
      </c>
      <c r="AB38" s="23">
        <v>203.56011038457052</v>
      </c>
      <c r="AC38" s="23">
        <v>1458</v>
      </c>
      <c r="AD38" s="23">
        <v>1237.8430800000001</v>
      </c>
      <c r="AE38" s="23">
        <v>511</v>
      </c>
      <c r="AF38" s="23">
        <v>108.03350000000002</v>
      </c>
      <c r="AG38" s="23">
        <v>302.95</v>
      </c>
      <c r="AH38" s="23">
        <v>548.87</v>
      </c>
      <c r="AI38" s="23">
        <v>248.02766666666668</v>
      </c>
      <c r="AJ38" s="23">
        <v>2362.7766666666666</v>
      </c>
      <c r="AK38" s="23">
        <v>545.82908666666663</v>
      </c>
      <c r="AL38" s="23">
        <v>545.82908666666663</v>
      </c>
      <c r="AM38" s="23">
        <v>645.82908666666663</v>
      </c>
      <c r="AN38" s="23">
        <v>849.38919705123715</v>
      </c>
    </row>
    <row r="39" spans="21:40" ht="17.25" x14ac:dyDescent="0.3">
      <c r="U39" s="26"/>
      <c r="V39" s="26" t="s">
        <v>37</v>
      </c>
      <c r="W39" s="23">
        <v>1730</v>
      </c>
      <c r="X39" s="23">
        <v>0</v>
      </c>
      <c r="Y39" s="23">
        <v>100</v>
      </c>
      <c r="Z39" s="23">
        <v>0</v>
      </c>
      <c r="AA39" s="23">
        <v>0</v>
      </c>
      <c r="AB39" s="23">
        <v>203.56011038457052</v>
      </c>
      <c r="AC39" s="23">
        <v>1458</v>
      </c>
      <c r="AD39" s="23">
        <v>1237.8430800000001</v>
      </c>
      <c r="AE39" s="23">
        <v>511</v>
      </c>
      <c r="AF39" s="23">
        <v>108.03350000000002</v>
      </c>
      <c r="AG39" s="23">
        <v>302.95</v>
      </c>
      <c r="AH39" s="23">
        <v>548.87</v>
      </c>
      <c r="AI39" s="23">
        <v>251.87033333333335</v>
      </c>
      <c r="AJ39" s="23">
        <v>2459.2633333333333</v>
      </c>
      <c r="AK39" s="23">
        <v>618.83975333333365</v>
      </c>
      <c r="AL39" s="23">
        <v>618.83975333333365</v>
      </c>
      <c r="AM39" s="23">
        <v>718.83975333333365</v>
      </c>
      <c r="AN39" s="23">
        <v>922.39986371790417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1237.8430800000001</v>
      </c>
      <c r="Y48" s="23">
        <v>511</v>
      </c>
      <c r="Z48" s="23">
        <v>108.03350000000002</v>
      </c>
      <c r="AA48" s="23">
        <v>302.95</v>
      </c>
      <c r="AB48" s="23">
        <v>548.87</v>
      </c>
      <c r="AC48" s="23">
        <v>220.71483333333336</v>
      </c>
      <c r="AD48" s="23">
        <v>1695.7033333333334</v>
      </c>
      <c r="AE48" s="23">
        <v>26.885253333333822</v>
      </c>
      <c r="AF48" s="26"/>
      <c r="AG48" s="26"/>
      <c r="AH48" s="26"/>
    </row>
    <row r="49" spans="21:34" ht="17.25" x14ac:dyDescent="0.3">
      <c r="U49" s="26" t="s">
        <v>527</v>
      </c>
      <c r="V49" s="23">
        <f>$AB$48</f>
        <v>548.87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530</v>
      </c>
      <c r="V50" s="23">
        <f>$X$48</f>
        <v>1237.8430800000001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528</v>
      </c>
      <c r="V51" s="23">
        <f>$AC$48</f>
        <v>220.71483333333336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529</v>
      </c>
      <c r="V52" s="23">
        <f>$AE$48</f>
        <v>26.885253333333822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532</v>
      </c>
      <c r="V55" s="23">
        <f>$AD$48</f>
        <v>1695.7033333333334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6110.0000000000009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D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5" bestFit="1" customWidth="1"/>
    <col min="24" max="24" width="12.25" customWidth="1"/>
    <col min="29" max="30" width="13.6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5.375" customWidth="1"/>
    <col min="38" max="38" width="15.25" customWidth="1"/>
    <col min="39" max="39" width="14" customWidth="1"/>
    <col min="40" max="40" width="14.875" customWidth="1"/>
  </cols>
  <sheetData>
    <row r="1" spans="1:40" s="50" customFormat="1" ht="129.75" customHeight="1" x14ac:dyDescent="0.45">
      <c r="A1" s="78" t="s">
        <v>797</v>
      </c>
      <c r="B1" s="77"/>
      <c r="C1" s="77"/>
      <c r="D1" s="77"/>
      <c r="U1" s="4"/>
      <c r="V1" s="4" t="s">
        <v>38</v>
      </c>
      <c r="W1" s="71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71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72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72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73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73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73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73">
        <v>490</v>
      </c>
      <c r="X8" s="64">
        <v>289.0891666666667</v>
      </c>
      <c r="Y8" s="64">
        <v>43.070509999999992</v>
      </c>
      <c r="Z8" s="64">
        <v>108</v>
      </c>
      <c r="AA8" s="64">
        <v>0</v>
      </c>
      <c r="AB8" s="64">
        <v>203.56011038457052</v>
      </c>
      <c r="AC8" s="23">
        <v>674</v>
      </c>
      <c r="AD8" s="23">
        <v>148.51900000000001</v>
      </c>
      <c r="AE8" s="23">
        <v>403</v>
      </c>
      <c r="AF8" s="23">
        <v>3.500000000016712E-3</v>
      </c>
      <c r="AG8" s="23">
        <v>302.95</v>
      </c>
      <c r="AH8" s="23">
        <v>144.57999999999998</v>
      </c>
      <c r="AI8" s="23">
        <v>99.71875</v>
      </c>
      <c r="AJ8" s="23">
        <v>235.32499999999999</v>
      </c>
      <c r="AK8" s="23">
        <v>221.60374999999976</v>
      </c>
      <c r="AL8" s="23">
        <v>510.69291666666646</v>
      </c>
      <c r="AM8" s="23">
        <v>553.76342666666642</v>
      </c>
      <c r="AN8" s="23">
        <v>757.32353705123694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72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674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99.922916666666424</v>
      </c>
      <c r="AL9" s="23">
        <v>352.50791666666646</v>
      </c>
      <c r="AM9" s="23">
        <v>397.48795666666649</v>
      </c>
      <c r="AN9" s="23">
        <v>601.04806705123701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72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674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202.10358333333329</v>
      </c>
      <c r="AL10" s="23">
        <v>418.18441666666661</v>
      </c>
      <c r="AM10" s="23">
        <v>464.8315066666666</v>
      </c>
      <c r="AN10" s="23">
        <v>668.39161705123706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73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674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278.27124999999978</v>
      </c>
      <c r="AL11" s="23">
        <v>457.84791666666649</v>
      </c>
      <c r="AM11" s="23">
        <v>512.78695666666647</v>
      </c>
      <c r="AN11" s="23">
        <v>716.34706705123699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72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674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341.24670833333357</v>
      </c>
      <c r="AL12" s="23">
        <v>484.31920833333356</v>
      </c>
      <c r="AM12" s="23">
        <v>547.64545833333352</v>
      </c>
      <c r="AN12" s="23">
        <v>751.20556871790404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72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674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396.55404166666722</v>
      </c>
      <c r="AL13" s="23">
        <v>503.12320833333388</v>
      </c>
      <c r="AM13" s="23">
        <v>563.91640833333383</v>
      </c>
      <c r="AN13" s="23">
        <v>767.47651871790436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72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674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-261.81615000000011</v>
      </c>
      <c r="AL14" s="23">
        <v>-191.75115000000011</v>
      </c>
      <c r="AM14" s="23">
        <v>-76.751150000000109</v>
      </c>
      <c r="AN14" s="23">
        <v>126.80896038457041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72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674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-191.31744166666704</v>
      </c>
      <c r="AL15" s="23">
        <v>-157.7566083333337</v>
      </c>
      <c r="AM15" s="23">
        <v>-47.756608333333702</v>
      </c>
      <c r="AN15" s="23">
        <v>155.80350205123682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72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674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-95.36256666666668</v>
      </c>
      <c r="AL16" s="23">
        <v>-95.36256666666668</v>
      </c>
      <c r="AM16" s="23">
        <v>9.6374333333333198</v>
      </c>
      <c r="AN16" s="23">
        <v>213.19754371790384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72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674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-15.194899999999961</v>
      </c>
      <c r="AL17" s="23">
        <v>-15.194899999999961</v>
      </c>
      <c r="AM17" s="23">
        <v>84.805100000000039</v>
      </c>
      <c r="AN17" s="23">
        <v>288.36521038457056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72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674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63.722766666667212</v>
      </c>
      <c r="AL18" s="23">
        <v>63.722766666667212</v>
      </c>
      <c r="AM18" s="23">
        <v>163.72276666666721</v>
      </c>
      <c r="AN18" s="23">
        <v>367.28287705123773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72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674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141.37043333333349</v>
      </c>
      <c r="AL19" s="23">
        <v>141.37043333333349</v>
      </c>
      <c r="AM19" s="23">
        <v>241.37043333333349</v>
      </c>
      <c r="AN19" s="23">
        <v>444.93054371790402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72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674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218.02809999999999</v>
      </c>
      <c r="AL20" s="23">
        <v>218.02809999999999</v>
      </c>
      <c r="AM20" s="23">
        <v>318.02809999999999</v>
      </c>
      <c r="AN20" s="23">
        <v>521.58821038457052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72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674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295.87576666666655</v>
      </c>
      <c r="AL21" s="23">
        <v>295.87576666666655</v>
      </c>
      <c r="AM21" s="23">
        <v>395.87576666666655</v>
      </c>
      <c r="AN21" s="23">
        <v>599.43587705123707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72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674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372.68343333333314</v>
      </c>
      <c r="AL22" s="23">
        <v>372.68343333333314</v>
      </c>
      <c r="AM22" s="23">
        <v>472.68343333333314</v>
      </c>
      <c r="AN22" s="23">
        <v>676.24354371790366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72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674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448.44109999999955</v>
      </c>
      <c r="AL23" s="23">
        <v>448.44109999999955</v>
      </c>
      <c r="AM23" s="23">
        <v>548.44109999999955</v>
      </c>
      <c r="AN23" s="23">
        <v>752.00121038457007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71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674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523.14876666666669</v>
      </c>
      <c r="AL24" s="23">
        <v>523.14876666666669</v>
      </c>
      <c r="AM24" s="23">
        <v>623.14876666666669</v>
      </c>
      <c r="AN24" s="23">
        <v>826.70887705123721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71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674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601.00643333333346</v>
      </c>
      <c r="AL25" s="23">
        <v>601.00643333333346</v>
      </c>
      <c r="AM25" s="23">
        <v>701.00643333333346</v>
      </c>
      <c r="AN25" s="23">
        <v>904.56654371790398</v>
      </c>
    </row>
    <row r="26" spans="1:40" ht="20.25" x14ac:dyDescent="0.3">
      <c r="A26" s="7" t="s">
        <v>64</v>
      </c>
      <c r="B26" s="6">
        <f>V57</f>
        <v>3853.7000000000007</v>
      </c>
      <c r="C26" s="50"/>
      <c r="D26" s="50"/>
      <c r="U26" s="26"/>
      <c r="V26" s="4" t="s">
        <v>24</v>
      </c>
      <c r="W26" s="71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674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689.61409999999978</v>
      </c>
      <c r="AL26" s="23">
        <v>689.61409999999978</v>
      </c>
      <c r="AM26" s="23">
        <v>789.61409999999978</v>
      </c>
      <c r="AN26" s="23">
        <v>993.1742103845703</v>
      </c>
    </row>
    <row r="27" spans="1:40" ht="20.25" x14ac:dyDescent="0.3">
      <c r="A27" s="7" t="s">
        <v>62</v>
      </c>
      <c r="B27" s="6">
        <f>B26*12</f>
        <v>46244.400000000009</v>
      </c>
      <c r="C27" s="50"/>
      <c r="D27" s="50"/>
      <c r="U27" s="26"/>
      <c r="V27" s="4" t="s">
        <v>25</v>
      </c>
      <c r="W27" s="71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674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778.22176666666655</v>
      </c>
      <c r="AL27" s="23">
        <v>778.22176666666655</v>
      </c>
      <c r="AM27" s="23">
        <v>878.22176666666655</v>
      </c>
      <c r="AN27" s="23">
        <v>1081.7818770512372</v>
      </c>
    </row>
    <row r="28" spans="1:40" ht="20.25" x14ac:dyDescent="0.3">
      <c r="A28" s="7" t="s">
        <v>66</v>
      </c>
      <c r="B28" s="6">
        <f>B27/2080</f>
        <v>22.23288461538462</v>
      </c>
      <c r="C28" s="50"/>
      <c r="D28" s="50"/>
      <c r="U28" s="26"/>
      <c r="V28" s="4" t="s">
        <v>26</v>
      </c>
      <c r="W28" s="71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674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862.00943333333316</v>
      </c>
      <c r="AL28" s="23">
        <v>862.00943333333316</v>
      </c>
      <c r="AM28" s="23">
        <v>962.00943333333316</v>
      </c>
      <c r="AN28" s="23">
        <v>1165.5695437179038</v>
      </c>
    </row>
    <row r="29" spans="1:40" ht="17.25" x14ac:dyDescent="0.3">
      <c r="U29" s="26"/>
      <c r="V29" s="4" t="s">
        <v>27</v>
      </c>
      <c r="W29" s="71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674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967.18709999999965</v>
      </c>
      <c r="AL29" s="23">
        <v>967.18709999999965</v>
      </c>
      <c r="AM29" s="23">
        <v>1067.1870999999996</v>
      </c>
      <c r="AN29" s="23">
        <v>1270.7472103845703</v>
      </c>
    </row>
    <row r="30" spans="1:40" ht="17.25" x14ac:dyDescent="0.3">
      <c r="U30" s="26"/>
      <c r="V30" s="4" t="s">
        <v>28</v>
      </c>
      <c r="W30" s="71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674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1065.3189333333335</v>
      </c>
      <c r="AL30" s="23">
        <v>1065.3189333333335</v>
      </c>
      <c r="AM30" s="23">
        <v>1165.3189333333335</v>
      </c>
      <c r="AN30" s="23">
        <v>1368.8790437179041</v>
      </c>
    </row>
    <row r="31" spans="1:40" ht="17.25" x14ac:dyDescent="0.3">
      <c r="U31" s="26"/>
      <c r="V31" s="26" t="s">
        <v>29</v>
      </c>
      <c r="W31" s="72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674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1158.4949333333334</v>
      </c>
      <c r="AL31" s="23">
        <v>1158.4949333333334</v>
      </c>
      <c r="AM31" s="23">
        <v>1258.4949333333334</v>
      </c>
      <c r="AN31" s="23">
        <v>1462.055043717904</v>
      </c>
    </row>
    <row r="32" spans="1:40" ht="17.25" x14ac:dyDescent="0.3">
      <c r="U32" s="26"/>
      <c r="V32" s="26" t="s">
        <v>30</v>
      </c>
      <c r="W32" s="72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674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1239.4127666666664</v>
      </c>
      <c r="AL32" s="23">
        <v>1239.4127666666664</v>
      </c>
      <c r="AM32" s="23">
        <v>1339.4127666666664</v>
      </c>
      <c r="AN32" s="23">
        <v>1542.972877051237</v>
      </c>
    </row>
    <row r="33" spans="21:40" ht="17.25" x14ac:dyDescent="0.3">
      <c r="U33" s="26"/>
      <c r="V33" s="26" t="s">
        <v>31</v>
      </c>
      <c r="W33" s="72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674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1312.4234333333334</v>
      </c>
      <c r="AL33" s="23">
        <v>1312.4234333333334</v>
      </c>
      <c r="AM33" s="23">
        <v>1412.4234333333334</v>
      </c>
      <c r="AN33" s="23">
        <v>1615.983543717904</v>
      </c>
    </row>
    <row r="34" spans="21:40" ht="17.25" x14ac:dyDescent="0.3">
      <c r="U34" s="26"/>
      <c r="V34" s="26" t="s">
        <v>32</v>
      </c>
      <c r="W34" s="72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674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1385.4245999999998</v>
      </c>
      <c r="AL34" s="23">
        <v>1385.4245999999998</v>
      </c>
      <c r="AM34" s="23">
        <v>1485.4245999999998</v>
      </c>
      <c r="AN34" s="23">
        <v>1688.9847103845705</v>
      </c>
    </row>
    <row r="35" spans="21:40" ht="17.25" x14ac:dyDescent="0.3">
      <c r="U35" s="26"/>
      <c r="V35" s="26" t="s">
        <v>33</v>
      </c>
      <c r="W35" s="72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674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1458.4257666666663</v>
      </c>
      <c r="AL35" s="23">
        <v>1458.4257666666663</v>
      </c>
      <c r="AM35" s="23">
        <v>1558.4257666666663</v>
      </c>
      <c r="AN35" s="23">
        <v>1761.9858770512369</v>
      </c>
    </row>
    <row r="36" spans="21:40" ht="17.25" x14ac:dyDescent="0.3">
      <c r="U36" s="26"/>
      <c r="V36" s="26" t="s">
        <v>34</v>
      </c>
      <c r="W36" s="72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674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1531.4364333333333</v>
      </c>
      <c r="AL36" s="23">
        <v>1531.4364333333333</v>
      </c>
      <c r="AM36" s="23">
        <v>1631.4364333333333</v>
      </c>
      <c r="AN36" s="23">
        <v>1834.9965437179039</v>
      </c>
    </row>
    <row r="37" spans="21:40" ht="17.25" x14ac:dyDescent="0.3">
      <c r="U37" s="26"/>
      <c r="V37" s="26" t="s">
        <v>35</v>
      </c>
      <c r="W37" s="72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674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1604.4375999999997</v>
      </c>
      <c r="AL37" s="23">
        <v>1604.4375999999997</v>
      </c>
      <c r="AM37" s="23">
        <v>1704.4375999999997</v>
      </c>
      <c r="AN37" s="23">
        <v>1907.9977103845704</v>
      </c>
    </row>
    <row r="38" spans="21:40" ht="17.25" x14ac:dyDescent="0.3">
      <c r="U38" s="26"/>
      <c r="V38" s="26" t="s">
        <v>36</v>
      </c>
      <c r="W38" s="72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674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1677.4387666666662</v>
      </c>
      <c r="AL38" s="23">
        <v>1677.4387666666662</v>
      </c>
      <c r="AM38" s="23">
        <v>1777.4387666666662</v>
      </c>
      <c r="AN38" s="23">
        <v>1980.9988770512368</v>
      </c>
    </row>
    <row r="39" spans="21:40" ht="17.25" x14ac:dyDescent="0.3">
      <c r="U39" s="26"/>
      <c r="V39" s="26" t="s">
        <v>37</v>
      </c>
      <c r="W39" s="72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674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1750.4494333333332</v>
      </c>
      <c r="AL39" s="23">
        <v>1750.4494333333332</v>
      </c>
      <c r="AM39" s="23">
        <v>1850.4494333333332</v>
      </c>
      <c r="AN39" s="23">
        <v>2054.0095437179039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674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280.73</v>
      </c>
      <c r="AC48" s="23">
        <v>149.7536666666667</v>
      </c>
      <c r="AD48" s="23">
        <v>858.62666666666678</v>
      </c>
      <c r="AE48" s="23">
        <v>63.722766666667212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280.73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</v>
      </c>
      <c r="V52" s="23">
        <f>$AE$48</f>
        <v>63.722766666667212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798</v>
      </c>
      <c r="V54" s="23">
        <f>$W$48</f>
        <v>674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D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625" customWidth="1"/>
    <col min="30" max="30" width="14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0.625" customWidth="1"/>
    <col min="38" max="38" width="13.75" customWidth="1"/>
    <col min="39" max="39" width="15.5" customWidth="1"/>
    <col min="40" max="40" width="13.5" customWidth="1"/>
  </cols>
  <sheetData>
    <row r="1" spans="1:40" s="51" customFormat="1" ht="129.75" customHeight="1" x14ac:dyDescent="0.45">
      <c r="A1" s="78" t="s">
        <v>860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51.759999999999991</v>
      </c>
      <c r="AI4" s="23">
        <v>92.025250000000014</v>
      </c>
      <c r="AJ4" s="23">
        <v>109.39500000000001</v>
      </c>
      <c r="AK4" s="23">
        <v>478.17327083333362</v>
      </c>
      <c r="AL4" s="23">
        <v>913.27827083333364</v>
      </c>
      <c r="AM4" s="23">
        <v>913.27827083333364</v>
      </c>
      <c r="AN4" s="23">
        <v>1013.2782708333336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72.28</v>
      </c>
      <c r="AI5" s="23">
        <v>98.072250000000025</v>
      </c>
      <c r="AJ5" s="23">
        <v>122.65500000000002</v>
      </c>
      <c r="AK5" s="23">
        <v>456.4742291666671</v>
      </c>
      <c r="AL5" s="23">
        <v>855.07506250000051</v>
      </c>
      <c r="AM5" s="23">
        <v>855.07506250000051</v>
      </c>
      <c r="AN5" s="23">
        <v>955.07506250000051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144.75</v>
      </c>
      <c r="AI8" s="23">
        <v>100.76875</v>
      </c>
      <c r="AJ8" s="23">
        <v>235.32499999999999</v>
      </c>
      <c r="AK8" s="23">
        <v>255.08848771796193</v>
      </c>
      <c r="AL8" s="23">
        <v>544.17765438462857</v>
      </c>
      <c r="AM8" s="23">
        <v>587.24816438462858</v>
      </c>
      <c r="AN8" s="23">
        <v>790.8082747691991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117.54380021796214</v>
      </c>
      <c r="AL11" s="23">
        <v>297.12046688462885</v>
      </c>
      <c r="AM11" s="23">
        <v>352.05950688462883</v>
      </c>
      <c r="AN11" s="23">
        <v>555.61961726919935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40.306708333333518</v>
      </c>
      <c r="AL12" s="23">
        <v>183.37920833333351</v>
      </c>
      <c r="AM12" s="23">
        <v>246.7054583333335</v>
      </c>
      <c r="AN12" s="23">
        <v>450.26556871790399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95.614041666667163</v>
      </c>
      <c r="AL13" s="23">
        <v>202.18320833333382</v>
      </c>
      <c r="AM13" s="23">
        <v>262.97640833333384</v>
      </c>
      <c r="AN13" s="23">
        <v>466.53651871790436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1697.5332000000003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-1355.4059500000003</v>
      </c>
      <c r="AL14" s="23">
        <v>-1285.3409500000002</v>
      </c>
      <c r="AM14" s="23">
        <v>-1170.3409500000002</v>
      </c>
      <c r="AN14" s="23">
        <v>-966.78083961542973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1697.5332000000003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-1284.9072416666668</v>
      </c>
      <c r="AL15" s="23">
        <v>-1251.3464083333333</v>
      </c>
      <c r="AM15" s="23">
        <v>-1141.3464083333333</v>
      </c>
      <c r="AN15" s="23">
        <v>-937.78629794876281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1697.5332000000003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-1207.3623666666667</v>
      </c>
      <c r="AL16" s="23">
        <v>-1207.3623666666667</v>
      </c>
      <c r="AM16" s="23">
        <v>-1102.3623666666667</v>
      </c>
      <c r="AN16" s="23">
        <v>-898.80225628209621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1697.5332000000003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-1127.1947</v>
      </c>
      <c r="AL17" s="23">
        <v>-1127.1947</v>
      </c>
      <c r="AM17" s="23">
        <v>-1027.1947</v>
      </c>
      <c r="AN17" s="23">
        <v>-823.63458961542949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1697.5332000000003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-1048.2770333333328</v>
      </c>
      <c r="AL18" s="23">
        <v>-1048.2770333333328</v>
      </c>
      <c r="AM18" s="23">
        <v>-948.27703333333284</v>
      </c>
      <c r="AN18" s="23">
        <v>-744.71692294876232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1697.5332000000003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-970.62936666666656</v>
      </c>
      <c r="AL19" s="23">
        <v>-970.62936666666656</v>
      </c>
      <c r="AM19" s="23">
        <v>-870.62936666666656</v>
      </c>
      <c r="AN19" s="23">
        <v>-667.06925628209603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1697.5332000000003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-893.97170000000006</v>
      </c>
      <c r="AL20" s="23">
        <v>-893.97170000000006</v>
      </c>
      <c r="AM20" s="23">
        <v>-793.97170000000006</v>
      </c>
      <c r="AN20" s="23">
        <v>-590.41158961542953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1697.5332000000003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-816.12403333333305</v>
      </c>
      <c r="AL21" s="23">
        <v>-816.12403333333305</v>
      </c>
      <c r="AM21" s="23">
        <v>-716.12403333333305</v>
      </c>
      <c r="AN21" s="23">
        <v>-512.56392294876252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1697.5332000000003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-739.31636666666645</v>
      </c>
      <c r="AL22" s="23">
        <v>-739.31636666666645</v>
      </c>
      <c r="AM22" s="23">
        <v>-639.31636666666645</v>
      </c>
      <c r="AN22" s="23">
        <v>-435.75625628209593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1697.5332000000003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-663.55870000000004</v>
      </c>
      <c r="AL23" s="23">
        <v>-663.55870000000004</v>
      </c>
      <c r="AM23" s="23">
        <v>-563.55870000000004</v>
      </c>
      <c r="AN23" s="23">
        <v>-359.99858961542952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1697.5332000000003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-588.85103333333382</v>
      </c>
      <c r="AL24" s="23">
        <v>-588.85103333333382</v>
      </c>
      <c r="AM24" s="23">
        <v>-488.85103333333382</v>
      </c>
      <c r="AN24" s="23">
        <v>-285.2909229487633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1697.5332000000003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-510.99336666666613</v>
      </c>
      <c r="AL25" s="23">
        <v>-510.99336666666613</v>
      </c>
      <c r="AM25" s="23">
        <v>-410.99336666666613</v>
      </c>
      <c r="AN25" s="23">
        <v>-207.43325628209561</v>
      </c>
    </row>
    <row r="26" spans="1:40" ht="20.25" x14ac:dyDescent="0.3">
      <c r="A26" s="7" t="s">
        <v>64</v>
      </c>
      <c r="B26" s="6">
        <f>V57</f>
        <v>6110.0000000000009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1697.5332000000003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-421.73569999999972</v>
      </c>
      <c r="AL26" s="23">
        <v>-421.73569999999972</v>
      </c>
      <c r="AM26" s="23">
        <v>-321.73569999999972</v>
      </c>
      <c r="AN26" s="23">
        <v>-118.1755896154292</v>
      </c>
    </row>
    <row r="27" spans="1:40" ht="20.25" x14ac:dyDescent="0.3">
      <c r="A27" s="7" t="s">
        <v>62</v>
      </c>
      <c r="B27" s="6">
        <f>B26*12</f>
        <v>73320.000000000015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1697.5332000000003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-316.55803333333324</v>
      </c>
      <c r="AL27" s="23">
        <v>-316.55803333333324</v>
      </c>
      <c r="AM27" s="23">
        <v>-216.55803333333324</v>
      </c>
      <c r="AN27" s="23">
        <v>-12.997922948762721</v>
      </c>
    </row>
    <row r="28" spans="1:40" ht="20.25" x14ac:dyDescent="0.3">
      <c r="A28" s="7" t="s">
        <v>66</v>
      </c>
      <c r="B28" s="6">
        <f>B27/2080</f>
        <v>35.250000000000007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1697.5332000000003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-211.3803666666663</v>
      </c>
      <c r="AL28" s="23">
        <v>-211.3803666666663</v>
      </c>
      <c r="AM28" s="23">
        <v>-111.3803666666663</v>
      </c>
      <c r="AN28" s="23">
        <v>92.179743717904216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1697.5332000000003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-106.20269999999982</v>
      </c>
      <c r="AL29" s="23">
        <v>-106.20269999999982</v>
      </c>
      <c r="AM29" s="23">
        <v>-6.2026999999998225</v>
      </c>
      <c r="AN29" s="23">
        <v>197.3574103845707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1697.5332000000003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-8.0708666666660065</v>
      </c>
      <c r="AL30" s="23">
        <v>-8.0708666666660065</v>
      </c>
      <c r="AM30" s="23">
        <v>91.929133333333994</v>
      </c>
      <c r="AN30" s="23">
        <v>295.48924371790451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1697.5332000000003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85.10513333333347</v>
      </c>
      <c r="AL31" s="23">
        <v>85.10513333333347</v>
      </c>
      <c r="AM31" s="23">
        <v>185.10513333333347</v>
      </c>
      <c r="AN31" s="23">
        <v>388.66524371790399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1697.5332000000003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166.02296666666643</v>
      </c>
      <c r="AL32" s="23">
        <v>166.02296666666643</v>
      </c>
      <c r="AM32" s="23">
        <v>266.02296666666643</v>
      </c>
      <c r="AN32" s="23">
        <v>469.58307705123696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1697.5332000000003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239.03363333333346</v>
      </c>
      <c r="AL33" s="23">
        <v>239.03363333333346</v>
      </c>
      <c r="AM33" s="23">
        <v>339.03363333333346</v>
      </c>
      <c r="AN33" s="23">
        <v>542.59374371790398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1697.5332000000003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312.03479999999945</v>
      </c>
      <c r="AL34" s="23">
        <v>312.03479999999945</v>
      </c>
      <c r="AM34" s="23">
        <v>412.03479999999945</v>
      </c>
      <c r="AN34" s="23">
        <v>615.59491038456997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1697.5332000000003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385.03596666666635</v>
      </c>
      <c r="AL35" s="23">
        <v>385.03596666666635</v>
      </c>
      <c r="AM35" s="23">
        <v>485.03596666666635</v>
      </c>
      <c r="AN35" s="23">
        <v>688.59607705123688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1697.5332000000003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458.04663333333338</v>
      </c>
      <c r="AL36" s="23">
        <v>458.04663333333338</v>
      </c>
      <c r="AM36" s="23">
        <v>558.04663333333338</v>
      </c>
      <c r="AN36" s="23">
        <v>761.6067437179039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1697.5332000000003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531.04780000000028</v>
      </c>
      <c r="AL37" s="23">
        <v>531.04780000000028</v>
      </c>
      <c r="AM37" s="23">
        <v>631.04780000000028</v>
      </c>
      <c r="AN37" s="23">
        <v>834.6079103845708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1697.5332000000003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604.04896666666627</v>
      </c>
      <c r="AL38" s="23">
        <v>604.04896666666627</v>
      </c>
      <c r="AM38" s="23">
        <v>704.04896666666627</v>
      </c>
      <c r="AN38" s="23">
        <v>907.6090770512368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1697.5332000000003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677.0596333333333</v>
      </c>
      <c r="AL39" s="23">
        <v>677.0596333333333</v>
      </c>
      <c r="AM39" s="23">
        <v>777.0596333333333</v>
      </c>
      <c r="AN39" s="23">
        <v>980.61974371790382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1697.5332000000003</v>
      </c>
      <c r="Y48" s="23">
        <v>511</v>
      </c>
      <c r="Z48" s="23">
        <v>108.03350000000002</v>
      </c>
      <c r="AA48" s="23">
        <v>302.95</v>
      </c>
      <c r="AB48" s="23">
        <v>495.96</v>
      </c>
      <c r="AC48" s="23">
        <v>220.71483333333336</v>
      </c>
      <c r="AD48" s="23">
        <v>1695.7033333333334</v>
      </c>
      <c r="AE48" s="23">
        <v>85.10513333333347</v>
      </c>
      <c r="AF48" s="26"/>
      <c r="AG48" s="26"/>
      <c r="AH48" s="26"/>
    </row>
    <row r="49" spans="21:34" ht="17.25" x14ac:dyDescent="0.3">
      <c r="U49" s="26" t="s">
        <v>761</v>
      </c>
      <c r="V49" s="23">
        <f>$AB$48</f>
        <v>495.96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720</v>
      </c>
      <c r="V50" s="23">
        <f>$X$48</f>
        <v>1697.5332000000003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220.71483333333336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861</v>
      </c>
      <c r="V52" s="23">
        <f>$AE$48</f>
        <v>85.10513333333347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532</v>
      </c>
      <c r="V55" s="23">
        <f>$AD$48</f>
        <v>1695.7033333333334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6110.0000000000009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D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1.25" customWidth="1"/>
    <col min="38" max="38" width="13.625" customWidth="1"/>
    <col min="39" max="39" width="13.875" customWidth="1"/>
    <col min="40" max="40" width="15.875" customWidth="1"/>
  </cols>
  <sheetData>
    <row r="1" spans="1:40" s="50" customFormat="1" ht="129.75" customHeight="1" x14ac:dyDescent="0.45">
      <c r="A1" s="78" t="s">
        <v>819</v>
      </c>
      <c r="B1" s="77"/>
      <c r="C1" s="77"/>
      <c r="D1" s="77"/>
      <c r="U1" s="4"/>
      <c r="V1" s="4" t="s">
        <v>38</v>
      </c>
      <c r="W1" s="63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51.59</v>
      </c>
      <c r="AI4" s="23">
        <v>90.125250000000008</v>
      </c>
      <c r="AJ4" s="23">
        <v>109.39500000000001</v>
      </c>
      <c r="AK4" s="23">
        <v>493.9432708333336</v>
      </c>
      <c r="AL4" s="23">
        <v>929.04827083333362</v>
      </c>
      <c r="AM4" s="23">
        <v>929.04827083333362</v>
      </c>
      <c r="AN4" s="23">
        <v>1029.0482708333336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72.110000000000014</v>
      </c>
      <c r="AI5" s="23">
        <v>96.17225000000002</v>
      </c>
      <c r="AJ5" s="23">
        <v>122.65500000000002</v>
      </c>
      <c r="AK5" s="23">
        <v>472.24422916666663</v>
      </c>
      <c r="AL5" s="23">
        <v>870.84506250000004</v>
      </c>
      <c r="AM5" s="23">
        <v>870.84506250000004</v>
      </c>
      <c r="AN5" s="23">
        <v>970.84506250000004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108</v>
      </c>
      <c r="AA8" s="64">
        <v>0</v>
      </c>
      <c r="AB8" s="64">
        <v>203.56011038457052</v>
      </c>
      <c r="AC8" s="23">
        <v>674</v>
      </c>
      <c r="AD8" s="23">
        <v>148.51900000000001</v>
      </c>
      <c r="AE8" s="23">
        <v>403</v>
      </c>
      <c r="AF8" s="23">
        <v>3.500000000016712E-3</v>
      </c>
      <c r="AG8" s="23">
        <v>302.95</v>
      </c>
      <c r="AH8" s="23">
        <v>144.57999999999998</v>
      </c>
      <c r="AI8" s="23">
        <v>99.71875</v>
      </c>
      <c r="AJ8" s="23">
        <v>235.32499999999999</v>
      </c>
      <c r="AK8" s="23">
        <v>221.60374999999976</v>
      </c>
      <c r="AL8" s="23">
        <v>510.69291666666646</v>
      </c>
      <c r="AM8" s="23">
        <v>553.76342666666642</v>
      </c>
      <c r="AN8" s="23">
        <v>757.32353705123694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674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99.922916666666424</v>
      </c>
      <c r="AL9" s="23">
        <v>352.50791666666646</v>
      </c>
      <c r="AM9" s="23">
        <v>397.48795666666649</v>
      </c>
      <c r="AN9" s="23">
        <v>601.04806705123701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674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202.10358333333329</v>
      </c>
      <c r="AL10" s="23">
        <v>418.18441666666661</v>
      </c>
      <c r="AM10" s="23">
        <v>464.8315066666666</v>
      </c>
      <c r="AN10" s="23">
        <v>668.39161705123706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674</v>
      </c>
      <c r="AD11" s="23">
        <v>904.88340000000017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-415.3081500000003</v>
      </c>
      <c r="AL11" s="23">
        <v>-235.73148333333361</v>
      </c>
      <c r="AM11" s="23">
        <v>-105.73148333333361</v>
      </c>
      <c r="AN11" s="23">
        <v>97.828627051236907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674</v>
      </c>
      <c r="AD12" s="23">
        <v>904.88340000000017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-310.33169166666676</v>
      </c>
      <c r="AL12" s="23">
        <v>-167.25919166666677</v>
      </c>
      <c r="AM12" s="23">
        <v>-42.259191666666766</v>
      </c>
      <c r="AN12" s="23">
        <v>161.30091871790376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674</v>
      </c>
      <c r="AD13" s="23">
        <v>904.88340000000017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-239.43635833333292</v>
      </c>
      <c r="AL13" s="23">
        <v>-132.86719166666626</v>
      </c>
      <c r="AM13" s="23">
        <v>-12.867191666666258</v>
      </c>
      <c r="AN13" s="23">
        <v>190.69291871790426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674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-261.81615000000011</v>
      </c>
      <c r="AL14" s="23">
        <v>-191.75115000000011</v>
      </c>
      <c r="AM14" s="23">
        <v>-76.751150000000109</v>
      </c>
      <c r="AN14" s="23">
        <v>126.80896038457041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674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-191.31744166666704</v>
      </c>
      <c r="AL15" s="23">
        <v>-157.7566083333337</v>
      </c>
      <c r="AM15" s="23">
        <v>-47.756608333333702</v>
      </c>
      <c r="AN15" s="23">
        <v>155.80350205123682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674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-95.36256666666668</v>
      </c>
      <c r="AL16" s="23">
        <v>-95.36256666666668</v>
      </c>
      <c r="AM16" s="23">
        <v>9.6374333333333198</v>
      </c>
      <c r="AN16" s="23">
        <v>213.19754371790384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674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-15.194899999999961</v>
      </c>
      <c r="AL17" s="23">
        <v>-15.194899999999961</v>
      </c>
      <c r="AM17" s="23">
        <v>84.805100000000039</v>
      </c>
      <c r="AN17" s="23">
        <v>288.36521038457056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674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63.722766666667212</v>
      </c>
      <c r="AL18" s="23">
        <v>63.722766666667212</v>
      </c>
      <c r="AM18" s="23">
        <v>163.72276666666721</v>
      </c>
      <c r="AN18" s="23">
        <v>367.28287705123773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674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141.37043333333349</v>
      </c>
      <c r="AL19" s="23">
        <v>141.37043333333349</v>
      </c>
      <c r="AM19" s="23">
        <v>241.37043333333349</v>
      </c>
      <c r="AN19" s="23">
        <v>444.93054371790402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674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218.02809999999999</v>
      </c>
      <c r="AL20" s="23">
        <v>218.02809999999999</v>
      </c>
      <c r="AM20" s="23">
        <v>318.02809999999999</v>
      </c>
      <c r="AN20" s="23">
        <v>521.58821038457052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674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295.87576666666655</v>
      </c>
      <c r="AL21" s="23">
        <v>295.87576666666655</v>
      </c>
      <c r="AM21" s="23">
        <v>395.87576666666655</v>
      </c>
      <c r="AN21" s="23">
        <v>599.43587705123707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674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372.68343333333314</v>
      </c>
      <c r="AL22" s="23">
        <v>372.68343333333314</v>
      </c>
      <c r="AM22" s="23">
        <v>472.68343333333314</v>
      </c>
      <c r="AN22" s="23">
        <v>676.24354371790366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674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448.44109999999955</v>
      </c>
      <c r="AL23" s="23">
        <v>448.44109999999955</v>
      </c>
      <c r="AM23" s="23">
        <v>548.44109999999955</v>
      </c>
      <c r="AN23" s="23">
        <v>752.00121038457007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674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523.14876666666669</v>
      </c>
      <c r="AL24" s="23">
        <v>523.14876666666669</v>
      </c>
      <c r="AM24" s="23">
        <v>623.14876666666669</v>
      </c>
      <c r="AN24" s="23">
        <v>826.70887705123721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674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601.00643333333346</v>
      </c>
      <c r="AL25" s="23">
        <v>601.00643333333346</v>
      </c>
      <c r="AM25" s="23">
        <v>701.00643333333346</v>
      </c>
      <c r="AN25" s="23">
        <v>904.56654371790398</v>
      </c>
    </row>
    <row r="26" spans="1:40" ht="20.25" x14ac:dyDescent="0.3">
      <c r="A26" s="7" t="s">
        <v>64</v>
      </c>
      <c r="B26" s="6">
        <f>V57</f>
        <v>3853.7000000000007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674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689.61409999999978</v>
      </c>
      <c r="AL26" s="23">
        <v>689.61409999999978</v>
      </c>
      <c r="AM26" s="23">
        <v>789.61409999999978</v>
      </c>
      <c r="AN26" s="23">
        <v>993.1742103845703</v>
      </c>
    </row>
    <row r="27" spans="1:40" ht="20.25" x14ac:dyDescent="0.3">
      <c r="A27" s="7" t="s">
        <v>62</v>
      </c>
      <c r="B27" s="6">
        <f>B26*12</f>
        <v>46244.400000000009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674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778.22176666666655</v>
      </c>
      <c r="AL27" s="23">
        <v>778.22176666666655</v>
      </c>
      <c r="AM27" s="23">
        <v>878.22176666666655</v>
      </c>
      <c r="AN27" s="23">
        <v>1081.7818770512372</v>
      </c>
    </row>
    <row r="28" spans="1:40" ht="20.25" x14ac:dyDescent="0.3">
      <c r="A28" s="7" t="s">
        <v>66</v>
      </c>
      <c r="B28" s="6">
        <f>B27/2080</f>
        <v>22.23288461538462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674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862.00943333333316</v>
      </c>
      <c r="AL28" s="23">
        <v>862.00943333333316</v>
      </c>
      <c r="AM28" s="23">
        <v>962.00943333333316</v>
      </c>
      <c r="AN28" s="23">
        <v>1165.5695437179038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674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967.18709999999965</v>
      </c>
      <c r="AL29" s="23">
        <v>967.18709999999965</v>
      </c>
      <c r="AM29" s="23">
        <v>1067.1870999999996</v>
      </c>
      <c r="AN29" s="23">
        <v>1270.7472103845703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674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1065.3189333333335</v>
      </c>
      <c r="AL30" s="23">
        <v>1065.3189333333335</v>
      </c>
      <c r="AM30" s="23">
        <v>1165.3189333333335</v>
      </c>
      <c r="AN30" s="23">
        <v>1368.8790437179041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674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1158.4949333333334</v>
      </c>
      <c r="AL31" s="23">
        <v>1158.4949333333334</v>
      </c>
      <c r="AM31" s="23">
        <v>1258.4949333333334</v>
      </c>
      <c r="AN31" s="23">
        <v>1462.055043717904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674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1239.4127666666664</v>
      </c>
      <c r="AL32" s="23">
        <v>1239.4127666666664</v>
      </c>
      <c r="AM32" s="23">
        <v>1339.4127666666664</v>
      </c>
      <c r="AN32" s="23">
        <v>1542.972877051237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674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1312.4234333333334</v>
      </c>
      <c r="AL33" s="23">
        <v>1312.4234333333334</v>
      </c>
      <c r="AM33" s="23">
        <v>1412.4234333333334</v>
      </c>
      <c r="AN33" s="23">
        <v>1615.983543717904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674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1385.4245999999998</v>
      </c>
      <c r="AL34" s="23">
        <v>1385.4245999999998</v>
      </c>
      <c r="AM34" s="23">
        <v>1485.4245999999998</v>
      </c>
      <c r="AN34" s="23">
        <v>1688.9847103845705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674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1458.4257666666663</v>
      </c>
      <c r="AL35" s="23">
        <v>1458.4257666666663</v>
      </c>
      <c r="AM35" s="23">
        <v>1558.4257666666663</v>
      </c>
      <c r="AN35" s="23">
        <v>1761.9858770512369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674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1531.4364333333333</v>
      </c>
      <c r="AL36" s="23">
        <v>1531.4364333333333</v>
      </c>
      <c r="AM36" s="23">
        <v>1631.4364333333333</v>
      </c>
      <c r="AN36" s="23">
        <v>1834.9965437179039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674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1604.4375999999997</v>
      </c>
      <c r="AL37" s="23">
        <v>1604.4375999999997</v>
      </c>
      <c r="AM37" s="23">
        <v>1704.4375999999997</v>
      </c>
      <c r="AN37" s="23">
        <v>1907.9977103845704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674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1677.4387666666662</v>
      </c>
      <c r="AL38" s="23">
        <v>1677.4387666666662</v>
      </c>
      <c r="AM38" s="23">
        <v>1777.4387666666662</v>
      </c>
      <c r="AN38" s="23">
        <v>1980.9988770512368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674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1750.4494333333332</v>
      </c>
      <c r="AL39" s="23">
        <v>1750.4494333333332</v>
      </c>
      <c r="AM39" s="23">
        <v>1850.4494333333332</v>
      </c>
      <c r="AN39" s="23">
        <v>2054.0095437179039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674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280.73</v>
      </c>
      <c r="AC48" s="23">
        <v>149.7536666666667</v>
      </c>
      <c r="AD48" s="23">
        <v>858.62666666666678</v>
      </c>
      <c r="AE48" s="23">
        <v>63.722766666667212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280.73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</v>
      </c>
      <c r="V52" s="23">
        <f>$AE$48</f>
        <v>63.722766666667212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798</v>
      </c>
      <c r="V54" s="23">
        <f>$W$48</f>
        <v>674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AH1" workbookViewId="0">
      <pane ySplit="1" topLeftCell="A2" activePane="bottomLeft" state="frozen"/>
      <selection activeCell="W1" sqref="W1:AD39"/>
      <selection pane="bottomLeft" activeCell="AN1" sqref="AN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5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75" customWidth="1"/>
    <col min="38" max="39" width="13.75" customWidth="1"/>
    <col min="40" max="40" width="15.5" customWidth="1"/>
  </cols>
  <sheetData>
    <row r="1" spans="1:40" s="2" customFormat="1" ht="129.75" customHeight="1" x14ac:dyDescent="0.45">
      <c r="A1" s="78" t="s">
        <v>533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52.240000000000009</v>
      </c>
      <c r="AI4" s="23">
        <v>89.375250000000008</v>
      </c>
      <c r="AJ4" s="23">
        <v>109.39500000000001</v>
      </c>
      <c r="AK4" s="23">
        <v>500.44327083333337</v>
      </c>
      <c r="AL4" s="23">
        <v>935.54827083333339</v>
      </c>
      <c r="AM4" s="23">
        <v>935.54827083333339</v>
      </c>
      <c r="AN4" s="23">
        <v>1035.5482708333334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72.760000000000019</v>
      </c>
      <c r="AI5" s="23">
        <v>95.42225000000002</v>
      </c>
      <c r="AJ5" s="23">
        <v>122.65500000000002</v>
      </c>
      <c r="AK5" s="23">
        <v>478.74422916666686</v>
      </c>
      <c r="AL5" s="23">
        <v>877.34506250000027</v>
      </c>
      <c r="AM5" s="23">
        <v>877.34506250000027</v>
      </c>
      <c r="AN5" s="23">
        <v>977.34506250000027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95.38</v>
      </c>
      <c r="AI6" s="23">
        <v>89.475500000000011</v>
      </c>
      <c r="AJ6" s="23">
        <v>189.79</v>
      </c>
      <c r="AK6" s="23">
        <v>309.06605021796236</v>
      </c>
      <c r="AL6" s="23">
        <v>671.16271688462894</v>
      </c>
      <c r="AM6" s="23">
        <v>704.18329688462893</v>
      </c>
      <c r="AN6" s="23">
        <v>907.74340726919945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120.84</v>
      </c>
      <c r="AI7" s="23">
        <v>94.670083333333338</v>
      </c>
      <c r="AJ7" s="23">
        <v>212.09833333333333</v>
      </c>
      <c r="AK7" s="23">
        <v>273.82023771796207</v>
      </c>
      <c r="AL7" s="23">
        <v>599.41273771796205</v>
      </c>
      <c r="AM7" s="23">
        <v>634.48573771796202</v>
      </c>
      <c r="AN7" s="23">
        <v>838.04584810253255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386</v>
      </c>
      <c r="AF8" s="23">
        <v>3.500000000016712E-3</v>
      </c>
      <c r="AG8" s="23">
        <v>302.95</v>
      </c>
      <c r="AH8" s="23">
        <v>145.23000000000002</v>
      </c>
      <c r="AI8" s="23">
        <v>100.56874999999999</v>
      </c>
      <c r="AJ8" s="23">
        <v>235.32499999999999</v>
      </c>
      <c r="AK8" s="23">
        <v>246.80848771796195</v>
      </c>
      <c r="AL8" s="23">
        <v>535.89765438462859</v>
      </c>
      <c r="AM8" s="23">
        <v>578.96816438462861</v>
      </c>
      <c r="AN8" s="23">
        <v>782.52827476919913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171.51</v>
      </c>
      <c r="AI9" s="23">
        <v>101.81741666666667</v>
      </c>
      <c r="AJ9" s="23">
        <v>258.55166666666668</v>
      </c>
      <c r="AK9" s="23">
        <v>41.272916666666561</v>
      </c>
      <c r="AL9" s="23">
        <v>293.8579166666666</v>
      </c>
      <c r="AM9" s="23">
        <v>338.83795666666663</v>
      </c>
      <c r="AN9" s="23">
        <v>542.39806705123715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732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199.68</v>
      </c>
      <c r="AI10" s="23">
        <v>109.31608333333334</v>
      </c>
      <c r="AJ10" s="23">
        <v>281.77833333333336</v>
      </c>
      <c r="AK10" s="23">
        <v>143.4535833333332</v>
      </c>
      <c r="AL10" s="23">
        <v>359.53441666666652</v>
      </c>
      <c r="AM10" s="23">
        <v>406.18150666666651</v>
      </c>
      <c r="AN10" s="23">
        <v>609.74161705123697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732</v>
      </c>
      <c r="AD11" s="23">
        <v>904.88340000000017</v>
      </c>
      <c r="AE11" s="23">
        <v>511</v>
      </c>
      <c r="AF11" s="23">
        <v>15.155000000000015</v>
      </c>
      <c r="AG11" s="23">
        <v>302.95</v>
      </c>
      <c r="AH11" s="23">
        <v>227.45000000000002</v>
      </c>
      <c r="AI11" s="23">
        <v>116.81475</v>
      </c>
      <c r="AJ11" s="23">
        <v>305.00500000000005</v>
      </c>
      <c r="AK11" s="23">
        <v>-473.95814999999993</v>
      </c>
      <c r="AL11" s="23">
        <v>-294.38148333333322</v>
      </c>
      <c r="AM11" s="23">
        <v>-164.38148333333322</v>
      </c>
      <c r="AN11" s="23">
        <v>39.178627051237299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732</v>
      </c>
      <c r="AD12" s="23">
        <v>904.88340000000017</v>
      </c>
      <c r="AE12" s="23">
        <v>511</v>
      </c>
      <c r="AF12" s="23">
        <v>15.155000000000015</v>
      </c>
      <c r="AG12" s="23">
        <v>302.95</v>
      </c>
      <c r="AH12" s="23">
        <v>257.01</v>
      </c>
      <c r="AI12" s="23">
        <v>123.67245833333334</v>
      </c>
      <c r="AJ12" s="23">
        <v>341.05083333333334</v>
      </c>
      <c r="AK12" s="23">
        <v>-373.22169166666708</v>
      </c>
      <c r="AL12" s="23">
        <v>-230.14919166666709</v>
      </c>
      <c r="AM12" s="23">
        <v>-105.14919166666709</v>
      </c>
      <c r="AN12" s="23">
        <v>98.410918717903428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732</v>
      </c>
      <c r="AD13" s="23">
        <v>904.88340000000017</v>
      </c>
      <c r="AE13" s="23">
        <v>511</v>
      </c>
      <c r="AF13" s="23">
        <v>15.155000000000015</v>
      </c>
      <c r="AG13" s="23">
        <v>302.95</v>
      </c>
      <c r="AH13" s="23">
        <v>259.74</v>
      </c>
      <c r="AI13" s="23">
        <v>127.40379166666669</v>
      </c>
      <c r="AJ13" s="23">
        <v>439.62416666666661</v>
      </c>
      <c r="AK13" s="23">
        <v>-305.05635833333281</v>
      </c>
      <c r="AL13" s="23">
        <v>-198.48719166666615</v>
      </c>
      <c r="AM13" s="23">
        <v>-78.487191666666149</v>
      </c>
      <c r="AN13" s="23">
        <v>125.07291871790437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732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259.74</v>
      </c>
      <c r="AI14" s="23">
        <v>131.11425</v>
      </c>
      <c r="AJ14" s="23">
        <v>538.61500000000001</v>
      </c>
      <c r="AK14" s="23">
        <v>-327.43615</v>
      </c>
      <c r="AL14" s="23">
        <v>-257.37115</v>
      </c>
      <c r="AM14" s="23">
        <v>-142.37115</v>
      </c>
      <c r="AN14" s="23">
        <v>61.188960384570521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732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259.74</v>
      </c>
      <c r="AI15" s="23">
        <v>134.82470833333332</v>
      </c>
      <c r="AJ15" s="23">
        <v>637.60583333333329</v>
      </c>
      <c r="AK15" s="23">
        <v>-256.93744166666693</v>
      </c>
      <c r="AL15" s="23">
        <v>-223.37660833333359</v>
      </c>
      <c r="AM15" s="23">
        <v>-113.37660833333359</v>
      </c>
      <c r="AN15" s="23">
        <v>90.183502051236928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732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230.85000000000002</v>
      </c>
      <c r="AI16" s="23">
        <v>138.68233333333333</v>
      </c>
      <c r="AJ16" s="23">
        <v>733.65333333333342</v>
      </c>
      <c r="AK16" s="23">
        <v>-154.75256666666655</v>
      </c>
      <c r="AL16" s="23">
        <v>-154.75256666666655</v>
      </c>
      <c r="AM16" s="23">
        <v>-49.752566666666553</v>
      </c>
      <c r="AN16" s="23">
        <v>153.80754371790397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732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255.86</v>
      </c>
      <c r="AI17" s="23">
        <v>144.21800000000002</v>
      </c>
      <c r="AJ17" s="23">
        <v>796.13999999999987</v>
      </c>
      <c r="AK17" s="23">
        <v>-74.584899999999834</v>
      </c>
      <c r="AL17" s="23">
        <v>-74.584899999999834</v>
      </c>
      <c r="AM17" s="23">
        <v>25.415100000000166</v>
      </c>
      <c r="AN17" s="23">
        <v>228.97521038457069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732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282.08999999999997</v>
      </c>
      <c r="AI18" s="23">
        <v>149.7536666666667</v>
      </c>
      <c r="AJ18" s="23">
        <v>858.62666666666678</v>
      </c>
      <c r="AK18" s="23">
        <v>4.3627666666670848</v>
      </c>
      <c r="AL18" s="23">
        <v>4.3627666666670848</v>
      </c>
      <c r="AM18" s="23">
        <v>104.36276666666708</v>
      </c>
      <c r="AN18" s="23">
        <v>307.92287705123761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732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309.64999999999998</v>
      </c>
      <c r="AI19" s="23">
        <v>155.28933333333336</v>
      </c>
      <c r="AJ19" s="23">
        <v>921.11333333333346</v>
      </c>
      <c r="AK19" s="23">
        <v>81.980433333333622</v>
      </c>
      <c r="AL19" s="23">
        <v>81.980433333333622</v>
      </c>
      <c r="AM19" s="23">
        <v>181.98043333333362</v>
      </c>
      <c r="AN19" s="23">
        <v>385.54054371790414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732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338.16999999999996</v>
      </c>
      <c r="AI20" s="23">
        <v>160.82500000000002</v>
      </c>
      <c r="AJ20" s="23">
        <v>983.60000000000014</v>
      </c>
      <c r="AK20" s="23">
        <v>158.63810000000012</v>
      </c>
      <c r="AL20" s="23">
        <v>158.63810000000012</v>
      </c>
      <c r="AM20" s="23">
        <v>258.63810000000012</v>
      </c>
      <c r="AN20" s="23">
        <v>462.19821038457064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732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365.5</v>
      </c>
      <c r="AI21" s="23">
        <v>166.3606666666667</v>
      </c>
      <c r="AJ21" s="23">
        <v>1046.0866666666666</v>
      </c>
      <c r="AK21" s="23">
        <v>236.48576666666713</v>
      </c>
      <c r="AL21" s="23">
        <v>236.48576666666713</v>
      </c>
      <c r="AM21" s="23">
        <v>336.48576666666713</v>
      </c>
      <c r="AN21" s="23">
        <v>540.04587705123765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732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393.87</v>
      </c>
      <c r="AI22" s="23">
        <v>171.89633333333336</v>
      </c>
      <c r="AJ22" s="23">
        <v>1108.5733333333333</v>
      </c>
      <c r="AK22" s="23">
        <v>313.29343333333372</v>
      </c>
      <c r="AL22" s="23">
        <v>313.29343333333372</v>
      </c>
      <c r="AM22" s="23">
        <v>413.29343333333372</v>
      </c>
      <c r="AN22" s="23">
        <v>616.85354371790424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732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423.28999999999996</v>
      </c>
      <c r="AI23" s="23">
        <v>177.43200000000002</v>
      </c>
      <c r="AJ23" s="23">
        <v>1171.06</v>
      </c>
      <c r="AK23" s="23">
        <v>389.05110000000013</v>
      </c>
      <c r="AL23" s="23">
        <v>389.05110000000013</v>
      </c>
      <c r="AM23" s="23">
        <v>489.05110000000013</v>
      </c>
      <c r="AN23" s="23">
        <v>692.61121038457065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732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453.76</v>
      </c>
      <c r="AI24" s="23">
        <v>182.96766666666667</v>
      </c>
      <c r="AJ24" s="23">
        <v>1233.5466666666666</v>
      </c>
      <c r="AK24" s="23">
        <v>463.75876666666636</v>
      </c>
      <c r="AL24" s="23">
        <v>463.75876666666636</v>
      </c>
      <c r="AM24" s="23">
        <v>563.75876666666636</v>
      </c>
      <c r="AN24" s="23">
        <v>767.31887705123688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732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481.08</v>
      </c>
      <c r="AI25" s="23">
        <v>188.50333333333336</v>
      </c>
      <c r="AJ25" s="23">
        <v>1296.0333333333333</v>
      </c>
      <c r="AK25" s="23">
        <v>541.61643333333359</v>
      </c>
      <c r="AL25" s="23">
        <v>541.61643333333359</v>
      </c>
      <c r="AM25" s="23">
        <v>641.61643333333359</v>
      </c>
      <c r="AN25" s="23">
        <v>845.17654371790411</v>
      </c>
    </row>
    <row r="26" spans="1:40" ht="20.25" x14ac:dyDescent="0.3">
      <c r="A26" s="7" t="s">
        <v>64</v>
      </c>
      <c r="B26" s="6">
        <f>V57</f>
        <v>3853.7000000000007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732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497.65</v>
      </c>
      <c r="AI26" s="23">
        <v>194.03900000000002</v>
      </c>
      <c r="AJ26" s="23">
        <v>1358.52</v>
      </c>
      <c r="AK26" s="23">
        <v>630.22409999999991</v>
      </c>
      <c r="AL26" s="23">
        <v>630.22409999999991</v>
      </c>
      <c r="AM26" s="23">
        <v>730.22409999999991</v>
      </c>
      <c r="AN26" s="23">
        <v>933.78421038457043</v>
      </c>
    </row>
    <row r="27" spans="1:40" ht="20.25" x14ac:dyDescent="0.3">
      <c r="A27" s="7" t="s">
        <v>62</v>
      </c>
      <c r="B27" s="6">
        <f>B26*12</f>
        <v>46244.400000000009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732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514.22</v>
      </c>
      <c r="AI27" s="23">
        <v>199.57466666666667</v>
      </c>
      <c r="AJ27" s="23">
        <v>1421.0066666666667</v>
      </c>
      <c r="AK27" s="23">
        <v>718.83176666666623</v>
      </c>
      <c r="AL27" s="23">
        <v>718.83176666666623</v>
      </c>
      <c r="AM27" s="23">
        <v>818.83176666666623</v>
      </c>
      <c r="AN27" s="23">
        <v>1022.3918770512367</v>
      </c>
    </row>
    <row r="28" spans="1:40" ht="20.25" x14ac:dyDescent="0.3">
      <c r="A28" s="7" t="s">
        <v>66</v>
      </c>
      <c r="B28" s="6">
        <f>B27/2080</f>
        <v>22.23288461538462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732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550.38</v>
      </c>
      <c r="AI28" s="23">
        <v>205.11033333333336</v>
      </c>
      <c r="AJ28" s="23">
        <v>1483.4933333333331</v>
      </c>
      <c r="AK28" s="23">
        <v>787.84943333333331</v>
      </c>
      <c r="AL28" s="23">
        <v>787.84943333333331</v>
      </c>
      <c r="AM28" s="23">
        <v>887.84943333333331</v>
      </c>
      <c r="AN28" s="23">
        <v>1091.4095437179039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732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550.38</v>
      </c>
      <c r="AI29" s="23">
        <v>210.64600000000002</v>
      </c>
      <c r="AJ29" s="23">
        <v>1545.98</v>
      </c>
      <c r="AK29" s="23">
        <v>893.02709999999979</v>
      </c>
      <c r="AL29" s="23">
        <v>893.02709999999979</v>
      </c>
      <c r="AM29" s="23">
        <v>993.02709999999979</v>
      </c>
      <c r="AN29" s="23">
        <v>1196.5872103845704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732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550.38</v>
      </c>
      <c r="AI30" s="23">
        <v>215.81083333333336</v>
      </c>
      <c r="AJ30" s="23">
        <v>1615.8833333333334</v>
      </c>
      <c r="AK30" s="23">
        <v>991.15893333333361</v>
      </c>
      <c r="AL30" s="23">
        <v>991.15893333333361</v>
      </c>
      <c r="AM30" s="23">
        <v>1091.1589333333336</v>
      </c>
      <c r="AN30" s="23">
        <v>1294.7190437179042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732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550.38</v>
      </c>
      <c r="AI31" s="23">
        <v>220.71483333333336</v>
      </c>
      <c r="AJ31" s="23">
        <v>1695.7033333333334</v>
      </c>
      <c r="AK31" s="23">
        <v>1084.3349333333335</v>
      </c>
      <c r="AL31" s="23">
        <v>1084.3349333333335</v>
      </c>
      <c r="AM31" s="23">
        <v>1184.3349333333335</v>
      </c>
      <c r="AN31" s="23">
        <v>1387.8950437179042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732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550.38</v>
      </c>
      <c r="AI32" s="23">
        <v>224.97366666666667</v>
      </c>
      <c r="AJ32" s="23">
        <v>1783.8566666666666</v>
      </c>
      <c r="AK32" s="23">
        <v>1165.2527666666665</v>
      </c>
      <c r="AL32" s="23">
        <v>1165.2527666666665</v>
      </c>
      <c r="AM32" s="23">
        <v>1265.2527666666665</v>
      </c>
      <c r="AN32" s="23">
        <v>1468.8128770512371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732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550.38</v>
      </c>
      <c r="AI33" s="23">
        <v>228.81633333333335</v>
      </c>
      <c r="AJ33" s="23">
        <v>1880.3433333333332</v>
      </c>
      <c r="AK33" s="23">
        <v>1238.2634333333335</v>
      </c>
      <c r="AL33" s="23">
        <v>1238.2634333333335</v>
      </c>
      <c r="AM33" s="23">
        <v>1338.2634333333335</v>
      </c>
      <c r="AN33" s="23">
        <v>1541.8235437179042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732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550.38</v>
      </c>
      <c r="AI34" s="23">
        <v>232.6585</v>
      </c>
      <c r="AJ34" s="23">
        <v>1976.83</v>
      </c>
      <c r="AK34" s="23">
        <v>1311.2646</v>
      </c>
      <c r="AL34" s="23">
        <v>1311.2646</v>
      </c>
      <c r="AM34" s="23">
        <v>1411.2646</v>
      </c>
      <c r="AN34" s="23">
        <v>1614.8247103845706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732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550.38</v>
      </c>
      <c r="AI35" s="23">
        <v>236.50066666666669</v>
      </c>
      <c r="AJ35" s="23">
        <v>2073.3166666666666</v>
      </c>
      <c r="AK35" s="23">
        <v>1384.2657666666664</v>
      </c>
      <c r="AL35" s="23">
        <v>1384.2657666666664</v>
      </c>
      <c r="AM35" s="23">
        <v>1484.2657666666664</v>
      </c>
      <c r="AN35" s="23">
        <v>1687.8258770512371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732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550.38</v>
      </c>
      <c r="AI36" s="23">
        <v>240.34333333333336</v>
      </c>
      <c r="AJ36" s="23">
        <v>2169.8033333333333</v>
      </c>
      <c r="AK36" s="23">
        <v>1457.2764333333334</v>
      </c>
      <c r="AL36" s="23">
        <v>1457.2764333333334</v>
      </c>
      <c r="AM36" s="23">
        <v>1557.2764333333334</v>
      </c>
      <c r="AN36" s="23">
        <v>1760.8365437179041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732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550.38</v>
      </c>
      <c r="AI37" s="23">
        <v>244.18550000000002</v>
      </c>
      <c r="AJ37" s="23">
        <v>2266.29</v>
      </c>
      <c r="AK37" s="23">
        <v>1530.2775999999999</v>
      </c>
      <c r="AL37" s="23">
        <v>1530.2775999999999</v>
      </c>
      <c r="AM37" s="23">
        <v>1630.2775999999999</v>
      </c>
      <c r="AN37" s="23">
        <v>1833.8377103845705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732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550.38</v>
      </c>
      <c r="AI38" s="23">
        <v>248.02766666666668</v>
      </c>
      <c r="AJ38" s="23">
        <v>2362.7766666666666</v>
      </c>
      <c r="AK38" s="23">
        <v>1603.2787666666663</v>
      </c>
      <c r="AL38" s="23">
        <v>1603.2787666666663</v>
      </c>
      <c r="AM38" s="23">
        <v>1703.2787666666663</v>
      </c>
      <c r="AN38" s="23">
        <v>1906.838877051237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732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550.38</v>
      </c>
      <c r="AI39" s="23">
        <v>251.87033333333335</v>
      </c>
      <c r="AJ39" s="23">
        <v>2459.2633333333333</v>
      </c>
      <c r="AK39" s="23">
        <v>1676.2894333333334</v>
      </c>
      <c r="AL39" s="23">
        <v>1676.2894333333334</v>
      </c>
      <c r="AM39" s="23">
        <v>1776.2894333333334</v>
      </c>
      <c r="AN39" s="23">
        <v>1979.849543717904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732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282.08999999999997</v>
      </c>
      <c r="AC48" s="23">
        <v>149.7536666666667</v>
      </c>
      <c r="AD48" s="23">
        <v>858.62666666666678</v>
      </c>
      <c r="AE48" s="23">
        <v>4.3627666666670848</v>
      </c>
      <c r="AF48" s="26"/>
      <c r="AG48" s="26"/>
      <c r="AH48" s="26"/>
    </row>
    <row r="49" spans="21:34" ht="17.25" x14ac:dyDescent="0.3">
      <c r="U49" s="26" t="s">
        <v>534</v>
      </c>
      <c r="V49" s="23">
        <f>$AB$48</f>
        <v>282.08999999999997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510</v>
      </c>
      <c r="V52" s="23">
        <f>$AE$48</f>
        <v>4.3627666666670848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502</v>
      </c>
      <c r="V54" s="23">
        <f>$W$48</f>
        <v>732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D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3.5" customWidth="1"/>
    <col min="38" max="40" width="14.875" customWidth="1"/>
  </cols>
  <sheetData>
    <row r="1" spans="1:40" s="2" customFormat="1" ht="129.75" customHeight="1" x14ac:dyDescent="0.45">
      <c r="A1" s="78" t="s">
        <v>536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41.97</v>
      </c>
      <c r="AI4" s="23">
        <v>89.375250000000008</v>
      </c>
      <c r="AJ4" s="23">
        <v>109.39500000000001</v>
      </c>
      <c r="AK4" s="23">
        <v>510.71327083333335</v>
      </c>
      <c r="AL4" s="23">
        <v>945.81827083333337</v>
      </c>
      <c r="AM4" s="23">
        <v>945.81827083333337</v>
      </c>
      <c r="AN4" s="23">
        <v>1045.8182708333334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62.490000000000009</v>
      </c>
      <c r="AI5" s="23">
        <v>95.42225000000002</v>
      </c>
      <c r="AJ5" s="23">
        <v>122.65500000000002</v>
      </c>
      <c r="AK5" s="23">
        <v>489.01422916666684</v>
      </c>
      <c r="AL5" s="23">
        <v>887.61506250000025</v>
      </c>
      <c r="AM5" s="23">
        <v>887.61506250000025</v>
      </c>
      <c r="AN5" s="23">
        <v>987.61506250000025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85.110000000000014</v>
      </c>
      <c r="AI6" s="23">
        <v>89.475500000000011</v>
      </c>
      <c r="AJ6" s="23">
        <v>189.79</v>
      </c>
      <c r="AK6" s="23">
        <v>319.33605021796234</v>
      </c>
      <c r="AL6" s="23">
        <v>681.43271688462892</v>
      </c>
      <c r="AM6" s="23">
        <v>714.45329688462891</v>
      </c>
      <c r="AN6" s="23">
        <v>918.01340726919943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110.57</v>
      </c>
      <c r="AI7" s="23">
        <v>94.670083333333338</v>
      </c>
      <c r="AJ7" s="23">
        <v>212.09833333333333</v>
      </c>
      <c r="AK7" s="23">
        <v>284.09023771796205</v>
      </c>
      <c r="AL7" s="23">
        <v>609.68273771796203</v>
      </c>
      <c r="AM7" s="23">
        <v>644.75573771796201</v>
      </c>
      <c r="AN7" s="23">
        <v>848.31584810253253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134.95999999999998</v>
      </c>
      <c r="AI8" s="23">
        <v>100.76875</v>
      </c>
      <c r="AJ8" s="23">
        <v>235.32499999999999</v>
      </c>
      <c r="AK8" s="23">
        <v>264.87848771796189</v>
      </c>
      <c r="AL8" s="23">
        <v>553.96765438462853</v>
      </c>
      <c r="AM8" s="23">
        <v>597.03816438462854</v>
      </c>
      <c r="AN8" s="23">
        <v>800.59827476919907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161.24</v>
      </c>
      <c r="AI9" s="23">
        <v>101.81741666666667</v>
      </c>
      <c r="AJ9" s="23">
        <v>258.55166666666668</v>
      </c>
      <c r="AK9" s="23">
        <v>51.160258551295328</v>
      </c>
      <c r="AL9" s="23">
        <v>303.74525855129536</v>
      </c>
      <c r="AM9" s="23">
        <v>348.7252985512954</v>
      </c>
      <c r="AN9" s="23">
        <v>552.28540893586592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189.41</v>
      </c>
      <c r="AI10" s="23">
        <v>109.31608333333334</v>
      </c>
      <c r="AJ10" s="23">
        <v>281.77833333333336</v>
      </c>
      <c r="AK10" s="23">
        <v>102.25352938462902</v>
      </c>
      <c r="AL10" s="23">
        <v>318.33436271796234</v>
      </c>
      <c r="AM10" s="23">
        <v>364.98145271796233</v>
      </c>
      <c r="AN10" s="23">
        <v>568.54156310253279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217.18</v>
      </c>
      <c r="AI11" s="23">
        <v>116.81475</v>
      </c>
      <c r="AJ11" s="23">
        <v>305.00500000000005</v>
      </c>
      <c r="AK11" s="23">
        <v>127.33380021796211</v>
      </c>
      <c r="AL11" s="23">
        <v>306.91046688462882</v>
      </c>
      <c r="AM11" s="23">
        <v>361.84950688462879</v>
      </c>
      <c r="AN11" s="23">
        <v>565.40961726919932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974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106.17404166666711</v>
      </c>
      <c r="AL13" s="23">
        <v>212.74320833333377</v>
      </c>
      <c r="AM13" s="23">
        <v>273.53640833333378</v>
      </c>
      <c r="AN13" s="23">
        <v>477.0965187179043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974</v>
      </c>
      <c r="AD14" s="23">
        <v>1218.2022000000002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-865.51495000000023</v>
      </c>
      <c r="AL14" s="23">
        <v>-795.44995000000017</v>
      </c>
      <c r="AM14" s="23">
        <v>-680.44995000000017</v>
      </c>
      <c r="AN14" s="23">
        <v>-476.88983961542965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974</v>
      </c>
      <c r="AD15" s="23">
        <v>1218.2022000000002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-795.01624166666716</v>
      </c>
      <c r="AL15" s="23">
        <v>-761.45540833333382</v>
      </c>
      <c r="AM15" s="23">
        <v>-651.45540833333382</v>
      </c>
      <c r="AN15" s="23">
        <v>-447.8952979487633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974</v>
      </c>
      <c r="AD16" s="23">
        <v>1218.2022000000002</v>
      </c>
      <c r="AE16" s="23">
        <v>511</v>
      </c>
      <c r="AF16" s="23">
        <v>108.03350000000002</v>
      </c>
      <c r="AG16" s="23">
        <v>302.95</v>
      </c>
      <c r="AH16" s="23">
        <v>209.08000000000004</v>
      </c>
      <c r="AI16" s="23">
        <v>138.68233333333333</v>
      </c>
      <c r="AJ16" s="23">
        <v>733.65333333333342</v>
      </c>
      <c r="AK16" s="23">
        <v>-688.30136666666658</v>
      </c>
      <c r="AL16" s="23">
        <v>-688.30136666666658</v>
      </c>
      <c r="AM16" s="23">
        <v>-583.30136666666658</v>
      </c>
      <c r="AN16" s="23">
        <v>-379.74125628209606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974</v>
      </c>
      <c r="AD17" s="23">
        <v>1218.2022000000002</v>
      </c>
      <c r="AE17" s="23">
        <v>511</v>
      </c>
      <c r="AF17" s="23">
        <v>108.03350000000002</v>
      </c>
      <c r="AG17" s="23">
        <v>302.95</v>
      </c>
      <c r="AH17" s="23">
        <v>234.09000000000003</v>
      </c>
      <c r="AI17" s="23">
        <v>144.21800000000002</v>
      </c>
      <c r="AJ17" s="23">
        <v>796.13999999999987</v>
      </c>
      <c r="AK17" s="23">
        <v>-608.13369999999986</v>
      </c>
      <c r="AL17" s="23">
        <v>-608.13369999999986</v>
      </c>
      <c r="AM17" s="23">
        <v>-508.13369999999986</v>
      </c>
      <c r="AN17" s="23">
        <v>-304.57358961542934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974</v>
      </c>
      <c r="AD18" s="23">
        <v>1218.2022000000002</v>
      </c>
      <c r="AE18" s="23">
        <v>511</v>
      </c>
      <c r="AF18" s="23">
        <v>108.03350000000002</v>
      </c>
      <c r="AG18" s="23">
        <v>302.95</v>
      </c>
      <c r="AH18" s="23">
        <v>260.35000000000002</v>
      </c>
      <c r="AI18" s="23">
        <v>149.7536666666667</v>
      </c>
      <c r="AJ18" s="23">
        <v>858.62666666666678</v>
      </c>
      <c r="AK18" s="23">
        <v>-529.21603333333269</v>
      </c>
      <c r="AL18" s="23">
        <v>-529.21603333333269</v>
      </c>
      <c r="AM18" s="23">
        <v>-429.21603333333269</v>
      </c>
      <c r="AN18" s="23">
        <v>-225.65592294876217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974</v>
      </c>
      <c r="AD19" s="23">
        <v>1218.2022000000002</v>
      </c>
      <c r="AE19" s="23">
        <v>511</v>
      </c>
      <c r="AF19" s="23">
        <v>108.03350000000002</v>
      </c>
      <c r="AG19" s="23">
        <v>302.95</v>
      </c>
      <c r="AH19" s="23">
        <v>287.88</v>
      </c>
      <c r="AI19" s="23">
        <v>155.28933333333336</v>
      </c>
      <c r="AJ19" s="23">
        <v>921.11333333333346</v>
      </c>
      <c r="AK19" s="23">
        <v>-451.56836666666641</v>
      </c>
      <c r="AL19" s="23">
        <v>-451.56836666666641</v>
      </c>
      <c r="AM19" s="23">
        <v>-351.56836666666641</v>
      </c>
      <c r="AN19" s="23">
        <v>-148.00825628209589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974</v>
      </c>
      <c r="AD20" s="23">
        <v>1218.2022000000002</v>
      </c>
      <c r="AE20" s="23">
        <v>511</v>
      </c>
      <c r="AF20" s="23">
        <v>108.03350000000002</v>
      </c>
      <c r="AG20" s="23">
        <v>302.95</v>
      </c>
      <c r="AH20" s="23">
        <v>316.40000000000003</v>
      </c>
      <c r="AI20" s="23">
        <v>160.82500000000002</v>
      </c>
      <c r="AJ20" s="23">
        <v>983.60000000000014</v>
      </c>
      <c r="AK20" s="23">
        <v>-374.91069999999991</v>
      </c>
      <c r="AL20" s="23">
        <v>-374.91069999999991</v>
      </c>
      <c r="AM20" s="23">
        <v>-274.91069999999991</v>
      </c>
      <c r="AN20" s="23">
        <v>-71.350589615429385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974</v>
      </c>
      <c r="AD21" s="23">
        <v>1218.2022000000002</v>
      </c>
      <c r="AE21" s="23">
        <v>511</v>
      </c>
      <c r="AF21" s="23">
        <v>108.03350000000002</v>
      </c>
      <c r="AG21" s="23">
        <v>302.95</v>
      </c>
      <c r="AH21" s="23">
        <v>343.73</v>
      </c>
      <c r="AI21" s="23">
        <v>166.3606666666667</v>
      </c>
      <c r="AJ21" s="23">
        <v>1046.0866666666666</v>
      </c>
      <c r="AK21" s="23">
        <v>-297.06303333333335</v>
      </c>
      <c r="AL21" s="23">
        <v>-297.06303333333335</v>
      </c>
      <c r="AM21" s="23">
        <v>-197.06303333333335</v>
      </c>
      <c r="AN21" s="23">
        <v>6.4970770512371701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974</v>
      </c>
      <c r="AD22" s="23">
        <v>1218.2022000000002</v>
      </c>
      <c r="AE22" s="23">
        <v>511</v>
      </c>
      <c r="AF22" s="23">
        <v>108.03350000000002</v>
      </c>
      <c r="AG22" s="23">
        <v>302.95</v>
      </c>
      <c r="AH22" s="23">
        <v>372.1</v>
      </c>
      <c r="AI22" s="23">
        <v>171.89633333333336</v>
      </c>
      <c r="AJ22" s="23">
        <v>1108.5733333333333</v>
      </c>
      <c r="AK22" s="23">
        <v>-220.25536666666676</v>
      </c>
      <c r="AL22" s="23">
        <v>-220.25536666666676</v>
      </c>
      <c r="AM22" s="23">
        <v>-120.25536666666676</v>
      </c>
      <c r="AN22" s="23">
        <v>83.304743717903762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974</v>
      </c>
      <c r="AD23" s="23">
        <v>1218.2022000000002</v>
      </c>
      <c r="AE23" s="23">
        <v>511</v>
      </c>
      <c r="AF23" s="23">
        <v>108.03350000000002</v>
      </c>
      <c r="AG23" s="23">
        <v>302.95</v>
      </c>
      <c r="AH23" s="23">
        <v>401.52000000000004</v>
      </c>
      <c r="AI23" s="23">
        <v>177.43200000000002</v>
      </c>
      <c r="AJ23" s="23">
        <v>1171.06</v>
      </c>
      <c r="AK23" s="23">
        <v>-144.49770000000035</v>
      </c>
      <c r="AL23" s="23">
        <v>-144.49770000000035</v>
      </c>
      <c r="AM23" s="23">
        <v>-44.49770000000035</v>
      </c>
      <c r="AN23" s="23">
        <v>159.06241038457017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974</v>
      </c>
      <c r="AD24" s="23">
        <v>1218.2022000000002</v>
      </c>
      <c r="AE24" s="23">
        <v>511</v>
      </c>
      <c r="AF24" s="23">
        <v>108.03350000000002</v>
      </c>
      <c r="AG24" s="23">
        <v>302.95</v>
      </c>
      <c r="AH24" s="23">
        <v>431.99</v>
      </c>
      <c r="AI24" s="23">
        <v>182.96766666666667</v>
      </c>
      <c r="AJ24" s="23">
        <v>1233.5466666666666</v>
      </c>
      <c r="AK24" s="23">
        <v>-69.790033333333213</v>
      </c>
      <c r="AL24" s="23">
        <v>-69.790033333333213</v>
      </c>
      <c r="AM24" s="23">
        <v>30.209966666666787</v>
      </c>
      <c r="AN24" s="23">
        <v>233.77007705123731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974</v>
      </c>
      <c r="AD25" s="23">
        <v>1218.2022000000002</v>
      </c>
      <c r="AE25" s="23">
        <v>511</v>
      </c>
      <c r="AF25" s="23">
        <v>108.03350000000002</v>
      </c>
      <c r="AG25" s="23">
        <v>302.95</v>
      </c>
      <c r="AH25" s="23">
        <v>459.31000000000006</v>
      </c>
      <c r="AI25" s="23">
        <v>188.50333333333336</v>
      </c>
      <c r="AJ25" s="23">
        <v>1296.0333333333333</v>
      </c>
      <c r="AK25" s="23">
        <v>8.0676333333335606</v>
      </c>
      <c r="AL25" s="23">
        <v>8.0676333333335606</v>
      </c>
      <c r="AM25" s="23">
        <v>108.06763333333356</v>
      </c>
      <c r="AN25" s="23">
        <v>311.62774371790408</v>
      </c>
    </row>
    <row r="26" spans="1:40" ht="20.25" x14ac:dyDescent="0.3">
      <c r="A26" s="7" t="s">
        <v>64</v>
      </c>
      <c r="B26" s="6">
        <f>V57</f>
        <v>5066.0999999999995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974</v>
      </c>
      <c r="AD26" s="23">
        <v>1218.2022000000002</v>
      </c>
      <c r="AE26" s="23">
        <v>511</v>
      </c>
      <c r="AF26" s="23">
        <v>108.03350000000002</v>
      </c>
      <c r="AG26" s="23">
        <v>302.95</v>
      </c>
      <c r="AH26" s="23">
        <v>475.88000000000005</v>
      </c>
      <c r="AI26" s="23">
        <v>194.03900000000002</v>
      </c>
      <c r="AJ26" s="23">
        <v>1358.52</v>
      </c>
      <c r="AK26" s="23">
        <v>96.675299999999879</v>
      </c>
      <c r="AL26" s="23">
        <v>96.675299999999879</v>
      </c>
      <c r="AM26" s="23">
        <v>196.67529999999988</v>
      </c>
      <c r="AN26" s="23">
        <v>400.2354103845704</v>
      </c>
    </row>
    <row r="27" spans="1:40" ht="20.25" x14ac:dyDescent="0.3">
      <c r="A27" s="7" t="s">
        <v>62</v>
      </c>
      <c r="B27" s="6">
        <f>B26*12</f>
        <v>60793.2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974</v>
      </c>
      <c r="AD27" s="23">
        <v>1218.2022000000002</v>
      </c>
      <c r="AE27" s="23">
        <v>511</v>
      </c>
      <c r="AF27" s="23">
        <v>108.03350000000002</v>
      </c>
      <c r="AG27" s="23">
        <v>302.95</v>
      </c>
      <c r="AH27" s="23">
        <v>492.45000000000005</v>
      </c>
      <c r="AI27" s="23">
        <v>199.57466666666667</v>
      </c>
      <c r="AJ27" s="23">
        <v>1421.0066666666667</v>
      </c>
      <c r="AK27" s="23">
        <v>185.28296666666665</v>
      </c>
      <c r="AL27" s="23">
        <v>185.28296666666665</v>
      </c>
      <c r="AM27" s="23">
        <v>285.28296666666665</v>
      </c>
      <c r="AN27" s="23">
        <v>488.84307705123717</v>
      </c>
    </row>
    <row r="28" spans="1:40" ht="20.25" x14ac:dyDescent="0.3">
      <c r="A28" s="7" t="s">
        <v>66</v>
      </c>
      <c r="B28" s="6">
        <f>B27/2080</f>
        <v>29.227499999999999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974</v>
      </c>
      <c r="AD28" s="23">
        <v>1218.2022000000002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269.07063333333326</v>
      </c>
      <c r="AL28" s="23">
        <v>269.07063333333326</v>
      </c>
      <c r="AM28" s="23">
        <v>369.07063333333326</v>
      </c>
      <c r="AN28" s="23">
        <v>572.63074371790378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974</v>
      </c>
      <c r="AD29" s="23">
        <v>1218.2022000000002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374.24829999999974</v>
      </c>
      <c r="AL29" s="23">
        <v>374.24829999999974</v>
      </c>
      <c r="AM29" s="23">
        <v>474.24829999999974</v>
      </c>
      <c r="AN29" s="23">
        <v>677.80841038457027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974</v>
      </c>
      <c r="AD30" s="23">
        <v>1218.2022000000002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472.38013333333356</v>
      </c>
      <c r="AL30" s="23">
        <v>472.38013333333356</v>
      </c>
      <c r="AM30" s="23">
        <v>572.38013333333356</v>
      </c>
      <c r="AN30" s="23">
        <v>775.94024371790408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974</v>
      </c>
      <c r="AD31" s="23">
        <v>1218.2022000000002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565.55613333333349</v>
      </c>
      <c r="AL31" s="23">
        <v>565.55613333333349</v>
      </c>
      <c r="AM31" s="23">
        <v>665.55613333333349</v>
      </c>
      <c r="AN31" s="23">
        <v>869.11624371790401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974</v>
      </c>
      <c r="AD32" s="23">
        <v>1218.2022000000002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646.47396666666646</v>
      </c>
      <c r="AL32" s="23">
        <v>646.47396666666646</v>
      </c>
      <c r="AM32" s="23">
        <v>746.47396666666646</v>
      </c>
      <c r="AN32" s="23">
        <v>950.03407705123698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974</v>
      </c>
      <c r="AD33" s="23">
        <v>1218.2022000000002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719.48463333333348</v>
      </c>
      <c r="AL33" s="23">
        <v>719.48463333333348</v>
      </c>
      <c r="AM33" s="23">
        <v>819.48463333333348</v>
      </c>
      <c r="AN33" s="23">
        <v>1023.044743717904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974</v>
      </c>
      <c r="AD34" s="23">
        <v>1218.2022000000002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792.48579999999993</v>
      </c>
      <c r="AL34" s="23">
        <v>792.48579999999993</v>
      </c>
      <c r="AM34" s="23">
        <v>892.48579999999993</v>
      </c>
      <c r="AN34" s="23">
        <v>1096.0459103845706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974</v>
      </c>
      <c r="AD35" s="23">
        <v>1218.2022000000002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865.48696666666638</v>
      </c>
      <c r="AL35" s="23">
        <v>865.48696666666638</v>
      </c>
      <c r="AM35" s="23">
        <v>965.48696666666638</v>
      </c>
      <c r="AN35" s="23">
        <v>1169.047077051237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974</v>
      </c>
      <c r="AD36" s="23">
        <v>1218.2022000000002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938.4976333333334</v>
      </c>
      <c r="AL36" s="23">
        <v>938.4976333333334</v>
      </c>
      <c r="AM36" s="23">
        <v>1038.4976333333334</v>
      </c>
      <c r="AN36" s="23">
        <v>1242.057743717904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974</v>
      </c>
      <c r="AD37" s="23">
        <v>1218.2022000000002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1011.4987999999998</v>
      </c>
      <c r="AL37" s="23">
        <v>1011.4987999999998</v>
      </c>
      <c r="AM37" s="23">
        <v>1111.4987999999998</v>
      </c>
      <c r="AN37" s="23">
        <v>1315.0589103845705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974</v>
      </c>
      <c r="AD38" s="23">
        <v>1218.2022000000002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1084.4999666666663</v>
      </c>
      <c r="AL38" s="23">
        <v>1084.4999666666663</v>
      </c>
      <c r="AM38" s="23">
        <v>1184.4999666666663</v>
      </c>
      <c r="AN38" s="23">
        <v>1388.0600770512369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974</v>
      </c>
      <c r="AD39" s="23">
        <v>1218.2022000000002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1157.5106333333333</v>
      </c>
      <c r="AL39" s="23">
        <v>1157.5106333333333</v>
      </c>
      <c r="AM39" s="23">
        <v>1257.5106333333333</v>
      </c>
      <c r="AN39" s="23">
        <v>1461.070743717904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974</v>
      </c>
      <c r="X48" s="23">
        <v>1218.2022000000002</v>
      </c>
      <c r="Y48" s="23">
        <v>511</v>
      </c>
      <c r="Z48" s="23">
        <v>108.03350000000002</v>
      </c>
      <c r="AA48" s="23">
        <v>302.95</v>
      </c>
      <c r="AB48" s="23">
        <v>459.31000000000006</v>
      </c>
      <c r="AC48" s="23">
        <v>188.50333333333336</v>
      </c>
      <c r="AD48" s="23">
        <v>1296.0333333333333</v>
      </c>
      <c r="AE48" s="23">
        <v>8.0676333333335606</v>
      </c>
      <c r="AF48" s="26"/>
      <c r="AG48" s="26"/>
      <c r="AH48" s="26"/>
    </row>
    <row r="49" spans="21:34" ht="17.25" x14ac:dyDescent="0.3">
      <c r="U49" s="26" t="s">
        <v>537</v>
      </c>
      <c r="V49" s="23">
        <f>$AB$48</f>
        <v>459.31000000000006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538</v>
      </c>
      <c r="V50" s="23">
        <f>$X$48</f>
        <v>1218.2022000000002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539</v>
      </c>
      <c r="V51" s="23">
        <f>$AC$48</f>
        <v>188.50333333333336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89</v>
      </c>
      <c r="V52" s="23">
        <f>$AE$48</f>
        <v>8.0676333333335606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540</v>
      </c>
      <c r="V54" s="23">
        <f>$W$48</f>
        <v>974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541</v>
      </c>
      <c r="V55" s="23">
        <f>$AD$48</f>
        <v>1296.0333333333333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5066.0999999999995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D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4.25" customWidth="1"/>
    <col min="30" max="30" width="13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5.5" customWidth="1"/>
    <col min="38" max="38" width="14.25" customWidth="1"/>
    <col min="39" max="39" width="15.25" customWidth="1"/>
    <col min="40" max="40" width="17.125" customWidth="1"/>
  </cols>
  <sheetData>
    <row r="1" spans="1:40" s="3" customFormat="1" ht="129.75" customHeight="1" x14ac:dyDescent="0.45">
      <c r="A1" s="78" t="s">
        <v>542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144.75</v>
      </c>
      <c r="AI8" s="23">
        <v>100.76875</v>
      </c>
      <c r="AJ8" s="23">
        <v>235.32499999999999</v>
      </c>
      <c r="AK8" s="23">
        <v>255.08848771796193</v>
      </c>
      <c r="AL8" s="23">
        <v>544.17765438462857</v>
      </c>
      <c r="AM8" s="23">
        <v>587.24816438462858</v>
      </c>
      <c r="AN8" s="23">
        <v>790.8082747691991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-587.49277978203781</v>
      </c>
      <c r="AL11" s="23">
        <v>-407.9161131153711</v>
      </c>
      <c r="AM11" s="23">
        <v>-277.9161131153711</v>
      </c>
      <c r="AN11" s="23">
        <v>-74.356002730800583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-622.72887166666669</v>
      </c>
      <c r="AL12" s="23">
        <v>-479.6563716666667</v>
      </c>
      <c r="AM12" s="23">
        <v>-354.6563716666667</v>
      </c>
      <c r="AN12" s="23">
        <v>-151.09626128209618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-551.83353833333285</v>
      </c>
      <c r="AL13" s="23">
        <v>-445.26437166666619</v>
      </c>
      <c r="AM13" s="23">
        <v>-325.26437166666619</v>
      </c>
      <c r="AN13" s="23">
        <v>-121.70426128209567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-574.21333000000004</v>
      </c>
      <c r="AL14" s="23">
        <v>-504.14833000000004</v>
      </c>
      <c r="AM14" s="23">
        <v>-389.14833000000004</v>
      </c>
      <c r="AN14" s="23">
        <v>-185.58821961542952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-503.71462166666697</v>
      </c>
      <c r="AL15" s="23">
        <v>-470.15378833333364</v>
      </c>
      <c r="AM15" s="23">
        <v>-360.15378833333364</v>
      </c>
      <c r="AN15" s="23">
        <v>-156.59367794876312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-426.16974666666647</v>
      </c>
      <c r="AL16" s="23">
        <v>-426.16974666666647</v>
      </c>
      <c r="AM16" s="23">
        <v>-321.16974666666647</v>
      </c>
      <c r="AN16" s="23">
        <v>-117.60963628209595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-346.00207999999975</v>
      </c>
      <c r="AL17" s="23">
        <v>-346.00207999999975</v>
      </c>
      <c r="AM17" s="23">
        <v>-246.00207999999975</v>
      </c>
      <c r="AN17" s="23">
        <v>-42.44196961542923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-267.08441333333258</v>
      </c>
      <c r="AL18" s="23">
        <v>-267.08441333333258</v>
      </c>
      <c r="AM18" s="23">
        <v>-167.08441333333258</v>
      </c>
      <c r="AN18" s="23">
        <v>36.475697051237944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-189.43674666666629</v>
      </c>
      <c r="AL19" s="23">
        <v>-189.43674666666629</v>
      </c>
      <c r="AM19" s="23">
        <v>-89.436746666666295</v>
      </c>
      <c r="AN19" s="23">
        <v>114.12336371790423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-112.77907999999979</v>
      </c>
      <c r="AL20" s="23">
        <v>-112.77907999999979</v>
      </c>
      <c r="AM20" s="23">
        <v>-12.779079999999794</v>
      </c>
      <c r="AN20" s="23">
        <v>190.78103038457073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-34.931413333333239</v>
      </c>
      <c r="AL21" s="23">
        <v>-34.931413333333239</v>
      </c>
      <c r="AM21" s="23">
        <v>65.068586666666761</v>
      </c>
      <c r="AN21" s="23">
        <v>268.62869705123728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41.876253333333352</v>
      </c>
      <c r="AL22" s="23">
        <v>41.876253333333352</v>
      </c>
      <c r="AM22" s="23">
        <v>141.87625333333335</v>
      </c>
      <c r="AN22" s="23">
        <v>345.43636371790387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117.63391999999976</v>
      </c>
      <c r="AL23" s="23">
        <v>117.63391999999976</v>
      </c>
      <c r="AM23" s="23">
        <v>217.63391999999976</v>
      </c>
      <c r="AN23" s="23">
        <v>421.19403038457028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192.3415866666669</v>
      </c>
      <c r="AL24" s="23">
        <v>192.3415866666669</v>
      </c>
      <c r="AM24" s="23">
        <v>292.3415866666669</v>
      </c>
      <c r="AN24" s="23">
        <v>495.90169705123742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270.19925333333367</v>
      </c>
      <c r="AL25" s="23">
        <v>270.19925333333367</v>
      </c>
      <c r="AM25" s="23">
        <v>370.19925333333367</v>
      </c>
      <c r="AN25" s="23">
        <v>573.75936371790419</v>
      </c>
    </row>
    <row r="26" spans="1:40" ht="20.25" x14ac:dyDescent="0.3">
      <c r="A26" s="7" t="s">
        <v>64</v>
      </c>
      <c r="B26" s="6">
        <f>V57</f>
        <v>4546.5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359.45692000000008</v>
      </c>
      <c r="AL26" s="23">
        <v>359.45692000000008</v>
      </c>
      <c r="AM26" s="23">
        <v>459.45692000000008</v>
      </c>
      <c r="AN26" s="23">
        <v>663.0170303845706</v>
      </c>
    </row>
    <row r="27" spans="1:40" ht="20.25" x14ac:dyDescent="0.3">
      <c r="A27" s="7" t="s">
        <v>62</v>
      </c>
      <c r="B27" s="6">
        <f>B26*12</f>
        <v>54558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464.63458666666656</v>
      </c>
      <c r="AL27" s="23">
        <v>464.63458666666656</v>
      </c>
      <c r="AM27" s="23">
        <v>564.63458666666656</v>
      </c>
      <c r="AN27" s="23">
        <v>768.19469705123709</v>
      </c>
    </row>
    <row r="28" spans="1:40" ht="20.25" x14ac:dyDescent="0.3">
      <c r="A28" s="7" t="s">
        <v>66</v>
      </c>
      <c r="B28" s="6">
        <f>B27/2080</f>
        <v>26.229807692307691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569.8122533333335</v>
      </c>
      <c r="AL28" s="23">
        <v>569.8122533333335</v>
      </c>
      <c r="AM28" s="23">
        <v>669.8122533333335</v>
      </c>
      <c r="AN28" s="23">
        <v>873.37236371790402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674.98991999999998</v>
      </c>
      <c r="AL29" s="23">
        <v>674.98991999999998</v>
      </c>
      <c r="AM29" s="23">
        <v>774.98991999999998</v>
      </c>
      <c r="AN29" s="23">
        <v>978.5500303845705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773.1217533333338</v>
      </c>
      <c r="AL30" s="23">
        <v>773.1217533333338</v>
      </c>
      <c r="AM30" s="23">
        <v>873.1217533333338</v>
      </c>
      <c r="AN30" s="23">
        <v>1076.6818637179044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866.29775333333373</v>
      </c>
      <c r="AL31" s="23">
        <v>866.29775333333373</v>
      </c>
      <c r="AM31" s="23">
        <v>966.29775333333373</v>
      </c>
      <c r="AN31" s="23">
        <v>1169.8578637179044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947.2155866666667</v>
      </c>
      <c r="AL32" s="23">
        <v>947.2155866666667</v>
      </c>
      <c r="AM32" s="23">
        <v>1047.2155866666667</v>
      </c>
      <c r="AN32" s="23">
        <v>1250.7756970512373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1020.2262533333337</v>
      </c>
      <c r="AL33" s="23">
        <v>1020.2262533333337</v>
      </c>
      <c r="AM33" s="23">
        <v>1120.2262533333337</v>
      </c>
      <c r="AN33" s="23">
        <v>1323.7863637179044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1093.2274200000002</v>
      </c>
      <c r="AL34" s="23">
        <v>1093.2274200000002</v>
      </c>
      <c r="AM34" s="23">
        <v>1193.2274200000002</v>
      </c>
      <c r="AN34" s="23">
        <v>1396.7875303845708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1166.2285866666666</v>
      </c>
      <c r="AL35" s="23">
        <v>1166.2285866666666</v>
      </c>
      <c r="AM35" s="23">
        <v>1266.2285866666666</v>
      </c>
      <c r="AN35" s="23">
        <v>1469.7886970512372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1239.2392533333336</v>
      </c>
      <c r="AL36" s="23">
        <v>1239.2392533333336</v>
      </c>
      <c r="AM36" s="23">
        <v>1339.2392533333336</v>
      </c>
      <c r="AN36" s="23">
        <v>1542.7993637179043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1312.2404200000001</v>
      </c>
      <c r="AL37" s="23">
        <v>1312.2404200000001</v>
      </c>
      <c r="AM37" s="23">
        <v>1412.2404200000001</v>
      </c>
      <c r="AN37" s="23">
        <v>1615.8005303845707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1385.2415866666665</v>
      </c>
      <c r="AL38" s="23">
        <v>1385.2415866666665</v>
      </c>
      <c r="AM38" s="23">
        <v>1485.2415866666665</v>
      </c>
      <c r="AN38" s="23">
        <v>1688.8016970512372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1458.2522533333336</v>
      </c>
      <c r="AL39" s="23">
        <v>1458.2522533333336</v>
      </c>
      <c r="AM39" s="23">
        <v>1558.2522533333336</v>
      </c>
      <c r="AN39" s="23">
        <v>1761.8123637179042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392.83</v>
      </c>
      <c r="AC48" s="23">
        <v>171.89633333333336</v>
      </c>
      <c r="AD48" s="23">
        <v>1108.5733333333333</v>
      </c>
      <c r="AE48" s="23">
        <v>41.876253333333352</v>
      </c>
      <c r="AF48" s="26"/>
      <c r="AG48" s="26"/>
      <c r="AH48" s="26"/>
    </row>
    <row r="49" spans="21:34" ht="17.25" x14ac:dyDescent="0.3">
      <c r="U49" s="26" t="s">
        <v>543</v>
      </c>
      <c r="V49" s="23">
        <f>$AB$48</f>
        <v>392.83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83</v>
      </c>
      <c r="V51" s="23">
        <f>$AC$48</f>
        <v>171.89633333333336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544</v>
      </c>
      <c r="V52" s="23">
        <f>$AE$48</f>
        <v>41.876253333333352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86</v>
      </c>
      <c r="V55" s="23">
        <f>$AD$48</f>
        <v>1108.5733333333333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4546.5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D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30" width="13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375" customWidth="1"/>
  </cols>
  <sheetData>
    <row r="1" spans="1:40" s="50" customFormat="1" ht="129.75" customHeight="1" x14ac:dyDescent="0.45">
      <c r="A1" s="78" t="s">
        <v>800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44.09</v>
      </c>
      <c r="AI4" s="23">
        <v>89.375250000000008</v>
      </c>
      <c r="AJ4" s="23">
        <v>109.39500000000001</v>
      </c>
      <c r="AK4" s="23">
        <v>508.59327083333346</v>
      </c>
      <c r="AL4" s="23">
        <v>943.69827083333348</v>
      </c>
      <c r="AM4" s="23">
        <v>943.69827083333348</v>
      </c>
      <c r="AN4" s="23">
        <v>1043.6982708333335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64.609999999999985</v>
      </c>
      <c r="AI5" s="23">
        <v>95.42225000000002</v>
      </c>
      <c r="AJ5" s="23">
        <v>122.65500000000002</v>
      </c>
      <c r="AK5" s="23">
        <v>486.89422916666695</v>
      </c>
      <c r="AL5" s="23">
        <v>885.49506250000036</v>
      </c>
      <c r="AM5" s="23">
        <v>885.49506250000036</v>
      </c>
      <c r="AN5" s="23">
        <v>985.49506250000036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87.22999999999999</v>
      </c>
      <c r="AI6" s="23">
        <v>89.475500000000011</v>
      </c>
      <c r="AJ6" s="23">
        <v>189.79</v>
      </c>
      <c r="AK6" s="23">
        <v>317.21605021796222</v>
      </c>
      <c r="AL6" s="23">
        <v>679.3127168846288</v>
      </c>
      <c r="AM6" s="23">
        <v>712.33329688462879</v>
      </c>
      <c r="AN6" s="23">
        <v>915.89340726919932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112.69</v>
      </c>
      <c r="AI7" s="23">
        <v>94.870083333333341</v>
      </c>
      <c r="AJ7" s="23">
        <v>212.09833333333333</v>
      </c>
      <c r="AK7" s="23">
        <v>276.97808333333342</v>
      </c>
      <c r="AL7" s="23">
        <v>602.57058333333339</v>
      </c>
      <c r="AM7" s="23">
        <v>637.64358333333337</v>
      </c>
      <c r="AN7" s="23">
        <v>841.20369371790389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137.07999999999998</v>
      </c>
      <c r="AI8" s="23">
        <v>99.268749999999997</v>
      </c>
      <c r="AJ8" s="23">
        <v>235.32499999999999</v>
      </c>
      <c r="AK8" s="23">
        <v>242.55374999999981</v>
      </c>
      <c r="AL8" s="23">
        <v>531.64291666666645</v>
      </c>
      <c r="AM8" s="23">
        <v>574.71342666666646</v>
      </c>
      <c r="AN8" s="23">
        <v>778.27353705123699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163.35999999999999</v>
      </c>
      <c r="AI9" s="23">
        <v>101.81741666666667</v>
      </c>
      <c r="AJ9" s="23">
        <v>258.55166666666668</v>
      </c>
      <c r="AK9" s="23">
        <v>138.42291666666665</v>
      </c>
      <c r="AL9" s="23">
        <v>391.00791666666669</v>
      </c>
      <c r="AM9" s="23">
        <v>435.98795666666672</v>
      </c>
      <c r="AN9" s="23">
        <v>639.54806705123724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191.53</v>
      </c>
      <c r="AI10" s="23">
        <v>109.31608333333334</v>
      </c>
      <c r="AJ10" s="23">
        <v>281.77833333333336</v>
      </c>
      <c r="AK10" s="23">
        <v>240.60358333333329</v>
      </c>
      <c r="AL10" s="23">
        <v>456.68441666666661</v>
      </c>
      <c r="AM10" s="23">
        <v>503.3315066666666</v>
      </c>
      <c r="AN10" s="23">
        <v>706.89161705123706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914.23620000000005</v>
      </c>
      <c r="AE11" s="23">
        <v>511</v>
      </c>
      <c r="AF11" s="23">
        <v>15.155000000000015</v>
      </c>
      <c r="AG11" s="23">
        <v>302.95</v>
      </c>
      <c r="AH11" s="23">
        <v>219.29999999999998</v>
      </c>
      <c r="AI11" s="23">
        <v>116.81475</v>
      </c>
      <c r="AJ11" s="23">
        <v>305.00500000000005</v>
      </c>
      <c r="AK11" s="23">
        <v>-386.16095000000041</v>
      </c>
      <c r="AL11" s="23">
        <v>-206.58428333333373</v>
      </c>
      <c r="AM11" s="23">
        <v>-76.58428333333373</v>
      </c>
      <c r="AN11" s="23">
        <v>126.97582705123679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914.23620000000005</v>
      </c>
      <c r="AE12" s="23">
        <v>511</v>
      </c>
      <c r="AF12" s="23">
        <v>15.155000000000015</v>
      </c>
      <c r="AG12" s="23">
        <v>302.95</v>
      </c>
      <c r="AH12" s="23">
        <v>242.54</v>
      </c>
      <c r="AI12" s="23">
        <v>123.67245833333334</v>
      </c>
      <c r="AJ12" s="23">
        <v>341.05083333333334</v>
      </c>
      <c r="AK12" s="23">
        <v>-279.10449166666695</v>
      </c>
      <c r="AL12" s="23">
        <v>-136.03199166666695</v>
      </c>
      <c r="AM12" s="23">
        <v>-11.031991666666954</v>
      </c>
      <c r="AN12" s="23">
        <v>192.52811871790357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914.23620000000005</v>
      </c>
      <c r="AE13" s="23">
        <v>511</v>
      </c>
      <c r="AF13" s="23">
        <v>15.155000000000015</v>
      </c>
      <c r="AG13" s="23">
        <v>302.95</v>
      </c>
      <c r="AH13" s="23">
        <v>242.54</v>
      </c>
      <c r="AI13" s="23">
        <v>127.40379166666669</v>
      </c>
      <c r="AJ13" s="23">
        <v>439.62416666666661</v>
      </c>
      <c r="AK13" s="23">
        <v>-208.20915833333311</v>
      </c>
      <c r="AL13" s="23">
        <v>-101.63999166666645</v>
      </c>
      <c r="AM13" s="23">
        <v>18.360008333333553</v>
      </c>
      <c r="AN13" s="23">
        <v>221.92011871790407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914.23620000000005</v>
      </c>
      <c r="AE14" s="23">
        <v>511</v>
      </c>
      <c r="AF14" s="23">
        <v>108.03350000000002</v>
      </c>
      <c r="AG14" s="23">
        <v>302.95</v>
      </c>
      <c r="AH14" s="23">
        <v>242.54</v>
      </c>
      <c r="AI14" s="23">
        <v>131.11425</v>
      </c>
      <c r="AJ14" s="23">
        <v>538.61500000000001</v>
      </c>
      <c r="AK14" s="23">
        <v>-230.5889500000003</v>
      </c>
      <c r="AL14" s="23">
        <v>-160.5239500000003</v>
      </c>
      <c r="AM14" s="23">
        <v>-45.523950000000298</v>
      </c>
      <c r="AN14" s="23">
        <v>158.03616038457022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914.23620000000005</v>
      </c>
      <c r="AE15" s="23">
        <v>511</v>
      </c>
      <c r="AF15" s="23">
        <v>108.03350000000002</v>
      </c>
      <c r="AG15" s="23">
        <v>302.95</v>
      </c>
      <c r="AH15" s="23">
        <v>242.54</v>
      </c>
      <c r="AI15" s="23">
        <v>134.82470833333332</v>
      </c>
      <c r="AJ15" s="23">
        <v>637.60583333333329</v>
      </c>
      <c r="AK15" s="23">
        <v>-160.09024166666677</v>
      </c>
      <c r="AL15" s="23">
        <v>-126.52940833333344</v>
      </c>
      <c r="AM15" s="23">
        <v>-16.529408333333436</v>
      </c>
      <c r="AN15" s="23">
        <v>187.03070205123709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914.23620000000005</v>
      </c>
      <c r="AE16" s="23">
        <v>511</v>
      </c>
      <c r="AF16" s="23">
        <v>108.03350000000002</v>
      </c>
      <c r="AG16" s="23">
        <v>302.95</v>
      </c>
      <c r="AH16" s="23">
        <v>213.55999999999995</v>
      </c>
      <c r="AI16" s="23">
        <v>138.68233333333333</v>
      </c>
      <c r="AJ16" s="23">
        <v>733.65333333333342</v>
      </c>
      <c r="AK16" s="23">
        <v>-57.815366666666705</v>
      </c>
      <c r="AL16" s="23">
        <v>-57.815366666666705</v>
      </c>
      <c r="AM16" s="23">
        <v>47.184633333333295</v>
      </c>
      <c r="AN16" s="23">
        <v>250.74474371790382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914.23620000000005</v>
      </c>
      <c r="AE17" s="23">
        <v>511</v>
      </c>
      <c r="AF17" s="23">
        <v>108.03350000000002</v>
      </c>
      <c r="AG17" s="23">
        <v>302.95</v>
      </c>
      <c r="AH17" s="23">
        <v>238.56999999999994</v>
      </c>
      <c r="AI17" s="23">
        <v>144.21800000000002</v>
      </c>
      <c r="AJ17" s="23">
        <v>796.13999999999987</v>
      </c>
      <c r="AK17" s="23">
        <v>22.352300000000014</v>
      </c>
      <c r="AL17" s="23">
        <v>22.352300000000014</v>
      </c>
      <c r="AM17" s="23">
        <v>122.35230000000001</v>
      </c>
      <c r="AN17" s="23">
        <v>325.91241038457053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914.23620000000005</v>
      </c>
      <c r="AE18" s="23">
        <v>511</v>
      </c>
      <c r="AF18" s="23">
        <v>108.03350000000002</v>
      </c>
      <c r="AG18" s="23">
        <v>302.95</v>
      </c>
      <c r="AH18" s="23">
        <v>264.82999999999993</v>
      </c>
      <c r="AI18" s="23">
        <v>149.7536666666667</v>
      </c>
      <c r="AJ18" s="23">
        <v>858.62666666666678</v>
      </c>
      <c r="AK18" s="23">
        <v>101.26996666666719</v>
      </c>
      <c r="AL18" s="23">
        <v>101.26996666666719</v>
      </c>
      <c r="AM18" s="23">
        <v>201.26996666666719</v>
      </c>
      <c r="AN18" s="23">
        <v>404.83007705123771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914.23620000000005</v>
      </c>
      <c r="AE19" s="23">
        <v>511</v>
      </c>
      <c r="AF19" s="23">
        <v>108.03350000000002</v>
      </c>
      <c r="AG19" s="23">
        <v>302.95</v>
      </c>
      <c r="AH19" s="23">
        <v>292.35999999999996</v>
      </c>
      <c r="AI19" s="23">
        <v>155.28933333333336</v>
      </c>
      <c r="AJ19" s="23">
        <v>921.11333333333346</v>
      </c>
      <c r="AK19" s="23">
        <v>178.91763333333347</v>
      </c>
      <c r="AL19" s="23">
        <v>178.91763333333347</v>
      </c>
      <c r="AM19" s="23">
        <v>278.91763333333347</v>
      </c>
      <c r="AN19" s="23">
        <v>482.47774371790399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914.23620000000005</v>
      </c>
      <c r="AE20" s="23">
        <v>511</v>
      </c>
      <c r="AF20" s="23">
        <v>108.03350000000002</v>
      </c>
      <c r="AG20" s="23">
        <v>302.95</v>
      </c>
      <c r="AH20" s="23">
        <v>320.88</v>
      </c>
      <c r="AI20" s="23">
        <v>160.82500000000002</v>
      </c>
      <c r="AJ20" s="23">
        <v>983.60000000000014</v>
      </c>
      <c r="AK20" s="23">
        <v>255.57529999999997</v>
      </c>
      <c r="AL20" s="23">
        <v>255.57529999999997</v>
      </c>
      <c r="AM20" s="23">
        <v>355.57529999999997</v>
      </c>
      <c r="AN20" s="23">
        <v>559.13541038457049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914.23620000000005</v>
      </c>
      <c r="AE21" s="23">
        <v>511</v>
      </c>
      <c r="AF21" s="23">
        <v>108.03350000000002</v>
      </c>
      <c r="AG21" s="23">
        <v>302.95</v>
      </c>
      <c r="AH21" s="23">
        <v>348.20999999999992</v>
      </c>
      <c r="AI21" s="23">
        <v>166.3606666666667</v>
      </c>
      <c r="AJ21" s="23">
        <v>1046.0866666666666</v>
      </c>
      <c r="AK21" s="23">
        <v>333.42296666666653</v>
      </c>
      <c r="AL21" s="23">
        <v>333.42296666666653</v>
      </c>
      <c r="AM21" s="23">
        <v>433.42296666666653</v>
      </c>
      <c r="AN21" s="23">
        <v>636.98307705123705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914.23620000000005</v>
      </c>
      <c r="AE22" s="23">
        <v>511</v>
      </c>
      <c r="AF22" s="23">
        <v>108.03350000000002</v>
      </c>
      <c r="AG22" s="23">
        <v>302.95</v>
      </c>
      <c r="AH22" s="23">
        <v>376.57999999999993</v>
      </c>
      <c r="AI22" s="23">
        <v>171.89633333333336</v>
      </c>
      <c r="AJ22" s="23">
        <v>1108.5733333333333</v>
      </c>
      <c r="AK22" s="23">
        <v>410.23063333333312</v>
      </c>
      <c r="AL22" s="23">
        <v>410.23063333333312</v>
      </c>
      <c r="AM22" s="23">
        <v>510.23063333333312</v>
      </c>
      <c r="AN22" s="23">
        <v>713.79074371790364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914.23620000000005</v>
      </c>
      <c r="AE23" s="23">
        <v>511</v>
      </c>
      <c r="AF23" s="23">
        <v>108.03350000000002</v>
      </c>
      <c r="AG23" s="23">
        <v>302.95</v>
      </c>
      <c r="AH23" s="23">
        <v>405.99999999999994</v>
      </c>
      <c r="AI23" s="23">
        <v>177.43200000000002</v>
      </c>
      <c r="AJ23" s="23">
        <v>1171.06</v>
      </c>
      <c r="AK23" s="23">
        <v>485.98829999999953</v>
      </c>
      <c r="AL23" s="23">
        <v>485.98829999999953</v>
      </c>
      <c r="AM23" s="23">
        <v>585.98829999999953</v>
      </c>
      <c r="AN23" s="23">
        <v>789.54841038457005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914.23620000000005</v>
      </c>
      <c r="AE24" s="23">
        <v>511</v>
      </c>
      <c r="AF24" s="23">
        <v>108.03350000000002</v>
      </c>
      <c r="AG24" s="23">
        <v>302.95</v>
      </c>
      <c r="AH24" s="23">
        <v>436.46999999999997</v>
      </c>
      <c r="AI24" s="23">
        <v>182.96766666666667</v>
      </c>
      <c r="AJ24" s="23">
        <v>1233.5466666666666</v>
      </c>
      <c r="AK24" s="23">
        <v>560.69596666666666</v>
      </c>
      <c r="AL24" s="23">
        <v>560.69596666666666</v>
      </c>
      <c r="AM24" s="23">
        <v>660.69596666666666</v>
      </c>
      <c r="AN24" s="23">
        <v>864.25607705123718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914.23620000000005</v>
      </c>
      <c r="AE25" s="23">
        <v>511</v>
      </c>
      <c r="AF25" s="23">
        <v>108.03350000000002</v>
      </c>
      <c r="AG25" s="23">
        <v>302.95</v>
      </c>
      <c r="AH25" s="23">
        <v>463.78999999999996</v>
      </c>
      <c r="AI25" s="23">
        <v>188.50333333333336</v>
      </c>
      <c r="AJ25" s="23">
        <v>1296.0333333333333</v>
      </c>
      <c r="AK25" s="23">
        <v>638.55363333333344</v>
      </c>
      <c r="AL25" s="23">
        <v>638.55363333333344</v>
      </c>
      <c r="AM25" s="23">
        <v>738.55363333333344</v>
      </c>
      <c r="AN25" s="23">
        <v>942.11374371790396</v>
      </c>
    </row>
    <row r="26" spans="1:40" ht="20.25" x14ac:dyDescent="0.3">
      <c r="A26" s="7" t="s">
        <v>64</v>
      </c>
      <c r="B26" s="6">
        <f>V57</f>
        <v>3680.4999999999995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914.23620000000005</v>
      </c>
      <c r="AE26" s="23">
        <v>511</v>
      </c>
      <c r="AF26" s="23">
        <v>108.03350000000002</v>
      </c>
      <c r="AG26" s="23">
        <v>302.95</v>
      </c>
      <c r="AH26" s="23">
        <v>480.35999999999996</v>
      </c>
      <c r="AI26" s="23">
        <v>194.03900000000002</v>
      </c>
      <c r="AJ26" s="23">
        <v>1358.52</v>
      </c>
      <c r="AK26" s="23">
        <v>727.16129999999976</v>
      </c>
      <c r="AL26" s="23">
        <v>727.16129999999976</v>
      </c>
      <c r="AM26" s="23">
        <v>827.16129999999976</v>
      </c>
      <c r="AN26" s="23">
        <v>1030.7214103845704</v>
      </c>
    </row>
    <row r="27" spans="1:40" ht="20.25" x14ac:dyDescent="0.3">
      <c r="A27" s="7" t="s">
        <v>62</v>
      </c>
      <c r="B27" s="6">
        <f>B26*12</f>
        <v>44165.999999999993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914.23620000000005</v>
      </c>
      <c r="AE27" s="23">
        <v>511</v>
      </c>
      <c r="AF27" s="23">
        <v>108.03350000000002</v>
      </c>
      <c r="AG27" s="23">
        <v>302.95</v>
      </c>
      <c r="AH27" s="23">
        <v>496.92999999999995</v>
      </c>
      <c r="AI27" s="23">
        <v>199.57466666666667</v>
      </c>
      <c r="AJ27" s="23">
        <v>1421.0066666666667</v>
      </c>
      <c r="AK27" s="23">
        <v>815.76896666666653</v>
      </c>
      <c r="AL27" s="23">
        <v>815.76896666666653</v>
      </c>
      <c r="AM27" s="23">
        <v>915.76896666666653</v>
      </c>
      <c r="AN27" s="23">
        <v>1119.3290770512372</v>
      </c>
    </row>
    <row r="28" spans="1:40" ht="20.25" x14ac:dyDescent="0.3">
      <c r="A28" s="7" t="s">
        <v>66</v>
      </c>
      <c r="B28" s="6">
        <f>B27/2080</f>
        <v>21.233653846153842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914.23620000000005</v>
      </c>
      <c r="AE28" s="23">
        <v>511</v>
      </c>
      <c r="AF28" s="23">
        <v>108.03350000000002</v>
      </c>
      <c r="AG28" s="23">
        <v>302.95</v>
      </c>
      <c r="AH28" s="23">
        <v>513.91999999999996</v>
      </c>
      <c r="AI28" s="23">
        <v>205.11033333333336</v>
      </c>
      <c r="AJ28" s="23">
        <v>1483.4933333333331</v>
      </c>
      <c r="AK28" s="23">
        <v>903.95663333333323</v>
      </c>
      <c r="AL28" s="23">
        <v>903.95663333333323</v>
      </c>
      <c r="AM28" s="23">
        <v>1003.9566333333332</v>
      </c>
      <c r="AN28" s="23">
        <v>1207.5167437179039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914.23620000000005</v>
      </c>
      <c r="AE29" s="23">
        <v>511</v>
      </c>
      <c r="AF29" s="23">
        <v>108.03350000000002</v>
      </c>
      <c r="AG29" s="23">
        <v>302.95</v>
      </c>
      <c r="AH29" s="23">
        <v>513.91999999999996</v>
      </c>
      <c r="AI29" s="23">
        <v>210.64600000000002</v>
      </c>
      <c r="AJ29" s="23">
        <v>1545.98</v>
      </c>
      <c r="AK29" s="23">
        <v>1009.1342999999997</v>
      </c>
      <c r="AL29" s="23">
        <v>1009.1342999999997</v>
      </c>
      <c r="AM29" s="23">
        <v>1109.1342999999997</v>
      </c>
      <c r="AN29" s="23">
        <v>1312.6944103845703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914.23620000000005</v>
      </c>
      <c r="AE30" s="23">
        <v>511</v>
      </c>
      <c r="AF30" s="23">
        <v>108.03350000000002</v>
      </c>
      <c r="AG30" s="23">
        <v>302.95</v>
      </c>
      <c r="AH30" s="23">
        <v>513.91999999999996</v>
      </c>
      <c r="AI30" s="23">
        <v>215.81083333333336</v>
      </c>
      <c r="AJ30" s="23">
        <v>1615.8833333333334</v>
      </c>
      <c r="AK30" s="23">
        <v>1107.2661333333335</v>
      </c>
      <c r="AL30" s="23">
        <v>1107.2661333333335</v>
      </c>
      <c r="AM30" s="23">
        <v>1207.2661333333335</v>
      </c>
      <c r="AN30" s="23">
        <v>1410.8262437179042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914.23620000000005</v>
      </c>
      <c r="AE31" s="23">
        <v>511</v>
      </c>
      <c r="AF31" s="23">
        <v>108.03350000000002</v>
      </c>
      <c r="AG31" s="23">
        <v>302.95</v>
      </c>
      <c r="AH31" s="23">
        <v>513.91999999999996</v>
      </c>
      <c r="AI31" s="23">
        <v>220.71483333333336</v>
      </c>
      <c r="AJ31" s="23">
        <v>1695.7033333333334</v>
      </c>
      <c r="AK31" s="23">
        <v>1200.4421333333335</v>
      </c>
      <c r="AL31" s="23">
        <v>1200.4421333333335</v>
      </c>
      <c r="AM31" s="23">
        <v>1300.4421333333335</v>
      </c>
      <c r="AN31" s="23">
        <v>1504.0022437179041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914.23620000000005</v>
      </c>
      <c r="AE32" s="23">
        <v>511</v>
      </c>
      <c r="AF32" s="23">
        <v>108.03350000000002</v>
      </c>
      <c r="AG32" s="23">
        <v>302.95</v>
      </c>
      <c r="AH32" s="23">
        <v>513.91999999999996</v>
      </c>
      <c r="AI32" s="23">
        <v>224.97366666666667</v>
      </c>
      <c r="AJ32" s="23">
        <v>1783.8566666666666</v>
      </c>
      <c r="AK32" s="23">
        <v>1281.3599666666664</v>
      </c>
      <c r="AL32" s="23">
        <v>1281.3599666666664</v>
      </c>
      <c r="AM32" s="23">
        <v>1381.3599666666664</v>
      </c>
      <c r="AN32" s="23">
        <v>1584.9200770512371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914.23620000000005</v>
      </c>
      <c r="AE33" s="23">
        <v>511</v>
      </c>
      <c r="AF33" s="23">
        <v>108.03350000000002</v>
      </c>
      <c r="AG33" s="23">
        <v>302.95</v>
      </c>
      <c r="AH33" s="23">
        <v>513.91999999999996</v>
      </c>
      <c r="AI33" s="23">
        <v>228.81633333333335</v>
      </c>
      <c r="AJ33" s="23">
        <v>1880.3433333333332</v>
      </c>
      <c r="AK33" s="23">
        <v>1354.3706333333334</v>
      </c>
      <c r="AL33" s="23">
        <v>1354.3706333333334</v>
      </c>
      <c r="AM33" s="23">
        <v>1454.3706333333334</v>
      </c>
      <c r="AN33" s="23">
        <v>1657.9307437179041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914.23620000000005</v>
      </c>
      <c r="AE34" s="23">
        <v>511</v>
      </c>
      <c r="AF34" s="23">
        <v>108.03350000000002</v>
      </c>
      <c r="AG34" s="23">
        <v>302.95</v>
      </c>
      <c r="AH34" s="23">
        <v>513.91999999999996</v>
      </c>
      <c r="AI34" s="23">
        <v>232.6585</v>
      </c>
      <c r="AJ34" s="23">
        <v>1976.83</v>
      </c>
      <c r="AK34" s="23">
        <v>1427.3717999999999</v>
      </c>
      <c r="AL34" s="23">
        <v>1427.3717999999999</v>
      </c>
      <c r="AM34" s="23">
        <v>1527.3717999999999</v>
      </c>
      <c r="AN34" s="23">
        <v>1730.9319103845705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914.23620000000005</v>
      </c>
      <c r="AE35" s="23">
        <v>511</v>
      </c>
      <c r="AF35" s="23">
        <v>108.03350000000002</v>
      </c>
      <c r="AG35" s="23">
        <v>302.95</v>
      </c>
      <c r="AH35" s="23">
        <v>513.91999999999996</v>
      </c>
      <c r="AI35" s="23">
        <v>236.50066666666669</v>
      </c>
      <c r="AJ35" s="23">
        <v>2073.3166666666666</v>
      </c>
      <c r="AK35" s="23">
        <v>1500.3729666666663</v>
      </c>
      <c r="AL35" s="23">
        <v>1500.3729666666663</v>
      </c>
      <c r="AM35" s="23">
        <v>1600.3729666666663</v>
      </c>
      <c r="AN35" s="23">
        <v>1803.933077051237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914.23620000000005</v>
      </c>
      <c r="AE36" s="23">
        <v>511</v>
      </c>
      <c r="AF36" s="23">
        <v>108.03350000000002</v>
      </c>
      <c r="AG36" s="23">
        <v>302.95</v>
      </c>
      <c r="AH36" s="23">
        <v>513.91999999999996</v>
      </c>
      <c r="AI36" s="23">
        <v>240.34333333333336</v>
      </c>
      <c r="AJ36" s="23">
        <v>2169.8033333333333</v>
      </c>
      <c r="AK36" s="23">
        <v>1573.3836333333334</v>
      </c>
      <c r="AL36" s="23">
        <v>1573.3836333333334</v>
      </c>
      <c r="AM36" s="23">
        <v>1673.3836333333334</v>
      </c>
      <c r="AN36" s="23">
        <v>1876.943743717904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914.23620000000005</v>
      </c>
      <c r="AE37" s="23">
        <v>511</v>
      </c>
      <c r="AF37" s="23">
        <v>108.03350000000002</v>
      </c>
      <c r="AG37" s="23">
        <v>302.95</v>
      </c>
      <c r="AH37" s="23">
        <v>513.91999999999996</v>
      </c>
      <c r="AI37" s="23">
        <v>244.18550000000002</v>
      </c>
      <c r="AJ37" s="23">
        <v>2266.29</v>
      </c>
      <c r="AK37" s="23">
        <v>1646.3847999999998</v>
      </c>
      <c r="AL37" s="23">
        <v>1646.3847999999998</v>
      </c>
      <c r="AM37" s="23">
        <v>1746.3847999999998</v>
      </c>
      <c r="AN37" s="23">
        <v>1949.9449103845704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914.23620000000005</v>
      </c>
      <c r="AE38" s="23">
        <v>511</v>
      </c>
      <c r="AF38" s="23">
        <v>108.03350000000002</v>
      </c>
      <c r="AG38" s="23">
        <v>302.95</v>
      </c>
      <c r="AH38" s="23">
        <v>513.91999999999996</v>
      </c>
      <c r="AI38" s="23">
        <v>248.02766666666668</v>
      </c>
      <c r="AJ38" s="23">
        <v>2362.7766666666666</v>
      </c>
      <c r="AK38" s="23">
        <v>1719.3859666666663</v>
      </c>
      <c r="AL38" s="23">
        <v>1719.3859666666663</v>
      </c>
      <c r="AM38" s="23">
        <v>1819.3859666666663</v>
      </c>
      <c r="AN38" s="23">
        <v>2022.9460770512369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914.23620000000005</v>
      </c>
      <c r="AE39" s="23">
        <v>511</v>
      </c>
      <c r="AF39" s="23">
        <v>108.03350000000002</v>
      </c>
      <c r="AG39" s="23">
        <v>302.95</v>
      </c>
      <c r="AH39" s="23">
        <v>513.91999999999996</v>
      </c>
      <c r="AI39" s="23">
        <v>251.87033333333335</v>
      </c>
      <c r="AJ39" s="23">
        <v>2459.2633333333333</v>
      </c>
      <c r="AK39" s="23">
        <v>1792.3966333333333</v>
      </c>
      <c r="AL39" s="23">
        <v>1792.3966333333333</v>
      </c>
      <c r="AM39" s="23">
        <v>1892.3966333333333</v>
      </c>
      <c r="AN39" s="23">
        <v>2095.9567437179039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914.23620000000005</v>
      </c>
      <c r="Y48" s="23">
        <v>511</v>
      </c>
      <c r="Z48" s="23">
        <v>108.03350000000002</v>
      </c>
      <c r="AA48" s="23">
        <v>302.95</v>
      </c>
      <c r="AB48" s="23">
        <v>238.56999999999994</v>
      </c>
      <c r="AC48" s="23">
        <v>144.21800000000002</v>
      </c>
      <c r="AD48" s="23">
        <v>796.13999999999987</v>
      </c>
      <c r="AE48" s="23">
        <v>22.352300000000014</v>
      </c>
      <c r="AF48" s="26"/>
      <c r="AG48" s="26"/>
      <c r="AH48" s="26"/>
    </row>
    <row r="49" spans="21:34" ht="17.25" x14ac:dyDescent="0.3">
      <c r="U49" s="26" t="s">
        <v>693</v>
      </c>
      <c r="V49" s="23">
        <f>$AB$48</f>
        <v>238.56999999999994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801</v>
      </c>
      <c r="V50" s="23">
        <f>$X$48</f>
        <v>914.23620000000005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94</v>
      </c>
      <c r="V52" s="23">
        <f>$AE$48</f>
        <v>22.352300000000014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3680.4999999999995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375" customWidth="1"/>
  </cols>
  <sheetData>
    <row r="1" spans="1:40" s="3" customFormat="1" ht="129.75" customHeight="1" x14ac:dyDescent="0.45">
      <c r="A1" s="78" t="s">
        <v>545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4.5" customWidth="1"/>
    <col min="30" max="30" width="13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7.375" customWidth="1"/>
  </cols>
  <sheetData>
    <row r="1" spans="1:40" s="3" customFormat="1" ht="129.75" customHeight="1" x14ac:dyDescent="0.45">
      <c r="A1" s="78" t="s">
        <v>546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117.54380021796214</v>
      </c>
      <c r="AL11" s="23">
        <v>297.12046688462885</v>
      </c>
      <c r="AM11" s="23">
        <v>352.05950688462883</v>
      </c>
      <c r="AN11" s="23">
        <v>555.61961726919935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40.306708333333518</v>
      </c>
      <c r="AL12" s="23">
        <v>183.37920833333351</v>
      </c>
      <c r="AM12" s="23">
        <v>246.7054583333335</v>
      </c>
      <c r="AN12" s="23">
        <v>450.26556871790399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95.614041666667163</v>
      </c>
      <c r="AL13" s="23">
        <v>202.18320833333382</v>
      </c>
      <c r="AM13" s="23">
        <v>262.97640833333384</v>
      </c>
      <c r="AN13" s="23">
        <v>466.53651871790436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-756.82674999999972</v>
      </c>
      <c r="AL14" s="23">
        <v>-686.76174999999967</v>
      </c>
      <c r="AM14" s="23">
        <v>-571.76174999999967</v>
      </c>
      <c r="AN14" s="23">
        <v>-368.20163961542914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-686.32804166666665</v>
      </c>
      <c r="AL15" s="23">
        <v>-652.76720833333331</v>
      </c>
      <c r="AM15" s="23">
        <v>-542.76720833333331</v>
      </c>
      <c r="AN15" s="23">
        <v>-339.20709794876279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-608.78316666666615</v>
      </c>
      <c r="AL16" s="23">
        <v>-608.78316666666615</v>
      </c>
      <c r="AM16" s="23">
        <v>-503.78316666666615</v>
      </c>
      <c r="AN16" s="23">
        <v>-300.22305628209563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-528.61549999999943</v>
      </c>
      <c r="AL17" s="23">
        <v>-528.61549999999943</v>
      </c>
      <c r="AM17" s="23">
        <v>-428.61549999999943</v>
      </c>
      <c r="AN17" s="23">
        <v>-225.05538961542891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-449.69783333333226</v>
      </c>
      <c r="AL18" s="23">
        <v>-449.69783333333226</v>
      </c>
      <c r="AM18" s="23">
        <v>-349.69783333333226</v>
      </c>
      <c r="AN18" s="23">
        <v>-146.13772294876173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-372.05016666666597</v>
      </c>
      <c r="AL19" s="23">
        <v>-372.05016666666597</v>
      </c>
      <c r="AM19" s="23">
        <v>-272.05016666666597</v>
      </c>
      <c r="AN19" s="23">
        <v>-68.490056282095452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-295.39249999999947</v>
      </c>
      <c r="AL20" s="23">
        <v>-295.39249999999947</v>
      </c>
      <c r="AM20" s="23">
        <v>-195.39249999999947</v>
      </c>
      <c r="AN20" s="23">
        <v>8.1676103845710486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-217.54483333333292</v>
      </c>
      <c r="AL21" s="23">
        <v>-217.54483333333292</v>
      </c>
      <c r="AM21" s="23">
        <v>-117.54483333333292</v>
      </c>
      <c r="AN21" s="23">
        <v>86.015277051237604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-140.73716666666633</v>
      </c>
      <c r="AL22" s="23">
        <v>-140.73716666666633</v>
      </c>
      <c r="AM22" s="23">
        <v>-40.737166666666326</v>
      </c>
      <c r="AN22" s="23">
        <v>162.8229437179042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-64.979499999999916</v>
      </c>
      <c r="AL23" s="23">
        <v>-64.979499999999916</v>
      </c>
      <c r="AM23" s="23">
        <v>35.020500000000084</v>
      </c>
      <c r="AN23" s="23">
        <v>238.5806103845706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9.7281666666672209</v>
      </c>
      <c r="AL24" s="23">
        <v>9.7281666666672209</v>
      </c>
      <c r="AM24" s="23">
        <v>109.72816666666722</v>
      </c>
      <c r="AN24" s="23">
        <v>313.28827705123774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87.585833333333994</v>
      </c>
      <c r="AL25" s="23">
        <v>87.585833333333994</v>
      </c>
      <c r="AM25" s="23">
        <v>187.58583333333399</v>
      </c>
      <c r="AN25" s="23">
        <v>391.14594371790452</v>
      </c>
    </row>
    <row r="26" spans="1:40" ht="20.25" x14ac:dyDescent="0.3">
      <c r="A26" s="7" t="s">
        <v>64</v>
      </c>
      <c r="B26" s="6">
        <f>V57</f>
        <v>4892.9000000000005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176.8435000000004</v>
      </c>
      <c r="AL26" s="23">
        <v>176.8435000000004</v>
      </c>
      <c r="AM26" s="23">
        <v>276.8435000000004</v>
      </c>
      <c r="AN26" s="23">
        <v>480.40361038457092</v>
      </c>
    </row>
    <row r="27" spans="1:40" ht="20.25" x14ac:dyDescent="0.3">
      <c r="A27" s="7" t="s">
        <v>62</v>
      </c>
      <c r="B27" s="6">
        <f>B26*12</f>
        <v>58714.8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282.02116666666689</v>
      </c>
      <c r="AL27" s="23">
        <v>282.02116666666689</v>
      </c>
      <c r="AM27" s="23">
        <v>382.02116666666689</v>
      </c>
      <c r="AN27" s="23">
        <v>585.58127705123741</v>
      </c>
    </row>
    <row r="28" spans="1:40" ht="20.25" x14ac:dyDescent="0.3">
      <c r="A28" s="7" t="s">
        <v>66</v>
      </c>
      <c r="B28" s="6">
        <f>B27/2080</f>
        <v>28.228269230769232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387.19883333333382</v>
      </c>
      <c r="AL28" s="23">
        <v>387.19883333333382</v>
      </c>
      <c r="AM28" s="23">
        <v>487.19883333333382</v>
      </c>
      <c r="AN28" s="23">
        <v>690.75894371790434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492.37650000000031</v>
      </c>
      <c r="AL29" s="23">
        <v>492.37650000000031</v>
      </c>
      <c r="AM29" s="23">
        <v>592.37650000000031</v>
      </c>
      <c r="AN29" s="23">
        <v>795.93661038457083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590.50833333333412</v>
      </c>
      <c r="AL30" s="23">
        <v>590.50833333333412</v>
      </c>
      <c r="AM30" s="23">
        <v>690.50833333333412</v>
      </c>
      <c r="AN30" s="23">
        <v>894.06844371790464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683.68433333333405</v>
      </c>
      <c r="AL31" s="23">
        <v>683.68433333333405</v>
      </c>
      <c r="AM31" s="23">
        <v>783.68433333333405</v>
      </c>
      <c r="AN31" s="23">
        <v>987.24444371790457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764.60216666666702</v>
      </c>
      <c r="AL32" s="23">
        <v>764.60216666666702</v>
      </c>
      <c r="AM32" s="23">
        <v>864.60216666666702</v>
      </c>
      <c r="AN32" s="23">
        <v>1068.1622770512377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837.61283333333404</v>
      </c>
      <c r="AL33" s="23">
        <v>837.61283333333404</v>
      </c>
      <c r="AM33" s="23">
        <v>937.61283333333404</v>
      </c>
      <c r="AN33" s="23">
        <v>1141.1729437179047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910.61400000000049</v>
      </c>
      <c r="AL34" s="23">
        <v>910.61400000000049</v>
      </c>
      <c r="AM34" s="23">
        <v>1010.6140000000005</v>
      </c>
      <c r="AN34" s="23">
        <v>1214.1741103845711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983.61516666666694</v>
      </c>
      <c r="AL35" s="23">
        <v>983.61516666666694</v>
      </c>
      <c r="AM35" s="23">
        <v>1083.6151666666669</v>
      </c>
      <c r="AN35" s="23">
        <v>1287.1752770512376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1056.625833333334</v>
      </c>
      <c r="AL36" s="23">
        <v>1056.625833333334</v>
      </c>
      <c r="AM36" s="23">
        <v>1156.625833333334</v>
      </c>
      <c r="AN36" s="23">
        <v>1360.1859437179046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1129.6270000000004</v>
      </c>
      <c r="AL37" s="23">
        <v>1129.6270000000004</v>
      </c>
      <c r="AM37" s="23">
        <v>1229.6270000000004</v>
      </c>
      <c r="AN37" s="23">
        <v>1433.187110384571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1202.6281666666669</v>
      </c>
      <c r="AL38" s="23">
        <v>1202.6281666666669</v>
      </c>
      <c r="AM38" s="23">
        <v>1302.6281666666669</v>
      </c>
      <c r="AN38" s="23">
        <v>1506.1882770512375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1275.6388333333339</v>
      </c>
      <c r="AL39" s="23">
        <v>1275.6388333333339</v>
      </c>
      <c r="AM39" s="23">
        <v>1375.6388333333339</v>
      </c>
      <c r="AN39" s="23">
        <v>1579.1989437179045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452.71999999999997</v>
      </c>
      <c r="AC48" s="23">
        <v>182.96766666666667</v>
      </c>
      <c r="AD48" s="23">
        <v>1233.5466666666666</v>
      </c>
      <c r="AE48" s="23">
        <v>9.7281666666672209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452.71999999999997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523</v>
      </c>
      <c r="V52" s="23">
        <f>$AE$48</f>
        <v>9.7281666666672209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" bestFit="1" customWidth="1"/>
    <col min="24" max="24" width="12.25" customWidth="1"/>
    <col min="25" max="25" width="11.25" customWidth="1"/>
    <col min="29" max="29" width="10" customWidth="1"/>
    <col min="30" max="30" width="11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3.625" customWidth="1"/>
    <col min="38" max="38" width="13.75" customWidth="1"/>
    <col min="39" max="39" width="14" customWidth="1"/>
    <col min="40" max="40" width="15.75" customWidth="1"/>
  </cols>
  <sheetData>
    <row r="1" spans="1:40" s="1" customFormat="1" ht="142.5" customHeight="1" x14ac:dyDescent="0.45">
      <c r="A1" s="78" t="s">
        <v>67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">
        <v>60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">
        <v>61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192</v>
      </c>
      <c r="AA7" s="64">
        <v>0</v>
      </c>
      <c r="AB7" s="64">
        <v>203.56011038457052</v>
      </c>
      <c r="AC7" s="23">
        <v>745</v>
      </c>
      <c r="AD7" s="23">
        <v>116.91</v>
      </c>
      <c r="AE7" s="23">
        <v>319</v>
      </c>
      <c r="AF7" s="23">
        <v>3.500000000016712E-3</v>
      </c>
      <c r="AG7" s="23">
        <v>302.95</v>
      </c>
      <c r="AH7" s="23">
        <v>120.19</v>
      </c>
      <c r="AI7" s="23">
        <v>96.420083333333338</v>
      </c>
      <c r="AJ7" s="23">
        <v>212.09833333333333</v>
      </c>
      <c r="AK7" s="23">
        <v>227.92808333333323</v>
      </c>
      <c r="AL7" s="23">
        <v>553.52058333333321</v>
      </c>
      <c r="AM7" s="23">
        <v>588.59358333333319</v>
      </c>
      <c r="AN7" s="23">
        <v>792.15369371790371</v>
      </c>
    </row>
    <row r="8" spans="1:40" ht="17.25" x14ac:dyDescent="0.3">
      <c r="A8" s="76" t="s">
        <v>68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745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144.57999999999998</v>
      </c>
      <c r="AI8" s="23">
        <v>100.76875</v>
      </c>
      <c r="AJ8" s="23">
        <v>235.32499999999999</v>
      </c>
      <c r="AK8" s="23">
        <v>191.55374999999981</v>
      </c>
      <c r="AL8" s="23">
        <v>480.64291666666651</v>
      </c>
      <c r="AM8" s="23">
        <v>523.71342666666646</v>
      </c>
      <c r="AN8" s="23">
        <v>727.27353705123699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745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28.922916666666424</v>
      </c>
      <c r="AL9" s="23">
        <v>281.50791666666646</v>
      </c>
      <c r="AM9" s="23">
        <v>326.48795666666649</v>
      </c>
      <c r="AN9" s="23">
        <v>530.04806705123701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131.10358333333352</v>
      </c>
      <c r="AL10" s="23">
        <v>347.18441666666683</v>
      </c>
      <c r="AM10" s="23">
        <v>393.83150666666683</v>
      </c>
      <c r="AN10" s="23">
        <v>597.39161705123729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745</v>
      </c>
      <c r="AD11" s="23">
        <v>1075.5720000000001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-656.99675000000025</v>
      </c>
      <c r="AL11" s="23">
        <v>-477.42008333333354</v>
      </c>
      <c r="AM11" s="23">
        <v>-347.42008333333354</v>
      </c>
      <c r="AN11" s="23">
        <v>-143.85997294876302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745</v>
      </c>
      <c r="AD12" s="23">
        <v>1075.5720000000001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-552.02029166666671</v>
      </c>
      <c r="AL12" s="23">
        <v>-408.94779166666672</v>
      </c>
      <c r="AM12" s="23">
        <v>-283.94779166666672</v>
      </c>
      <c r="AN12" s="23">
        <v>-80.387681282096196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745</v>
      </c>
      <c r="AD13" s="23">
        <v>1075.5720000000001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-481.12495833333287</v>
      </c>
      <c r="AL13" s="23">
        <v>-374.55579166666621</v>
      </c>
      <c r="AM13" s="23">
        <v>-254.55579166666621</v>
      </c>
      <c r="AN13" s="23">
        <v>-50.995681282095688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745</v>
      </c>
      <c r="AD14" s="23">
        <v>1075.5720000000001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-503.50475000000006</v>
      </c>
      <c r="AL14" s="23">
        <v>-433.43975000000006</v>
      </c>
      <c r="AM14" s="23">
        <v>-318.43975000000006</v>
      </c>
      <c r="AN14" s="23">
        <v>-114.87963961542954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745</v>
      </c>
      <c r="AD15" s="23">
        <v>1075.5720000000001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-433.00604166666653</v>
      </c>
      <c r="AL15" s="23">
        <v>-399.4452083333332</v>
      </c>
      <c r="AM15" s="23">
        <v>-289.4452083333332</v>
      </c>
      <c r="AN15" s="23">
        <v>-85.885097948762677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745</v>
      </c>
      <c r="AD16" s="23">
        <v>1075.5720000000001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-337.05116666666663</v>
      </c>
      <c r="AL16" s="23">
        <v>-337.05116666666663</v>
      </c>
      <c r="AM16" s="23">
        <v>-232.05116666666663</v>
      </c>
      <c r="AN16" s="23">
        <v>-28.49105628209611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745</v>
      </c>
      <c r="AD17" s="23">
        <v>1075.5720000000001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-256.88349999999946</v>
      </c>
      <c r="AL17" s="23">
        <v>-256.88349999999946</v>
      </c>
      <c r="AM17" s="23">
        <v>-156.88349999999946</v>
      </c>
      <c r="AN17" s="23">
        <v>46.676610384571063</v>
      </c>
    </row>
    <row r="18" spans="1:40" ht="15.75" customHeight="1" x14ac:dyDescent="0.3">
      <c r="A18" s="76" t="s">
        <v>70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745</v>
      </c>
      <c r="AD18" s="23">
        <v>1075.5720000000001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-177.96583333333274</v>
      </c>
      <c r="AL18" s="23">
        <v>-177.96583333333274</v>
      </c>
      <c r="AM18" s="23">
        <v>-77.965833333332739</v>
      </c>
      <c r="AN18" s="23">
        <v>125.59427705123778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745</v>
      </c>
      <c r="AD19" s="23">
        <v>1075.5720000000001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-100.318166666666</v>
      </c>
      <c r="AL19" s="23">
        <v>-100.318166666666</v>
      </c>
      <c r="AM19" s="23">
        <v>-0.31816666666600213</v>
      </c>
      <c r="AN19" s="23">
        <v>203.24194371790452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745</v>
      </c>
      <c r="AD20" s="23">
        <v>1075.5720000000001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-23.660499999999956</v>
      </c>
      <c r="AL20" s="23">
        <v>-23.660499999999956</v>
      </c>
      <c r="AM20" s="23">
        <v>76.339500000000044</v>
      </c>
      <c r="AN20" s="23">
        <v>279.89961038457056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745</v>
      </c>
      <c r="AD21" s="23">
        <v>1075.5720000000001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54.187166666667054</v>
      </c>
      <c r="AL21" s="23">
        <v>54.187166666667054</v>
      </c>
      <c r="AM21" s="23">
        <v>154.18716666666705</v>
      </c>
      <c r="AN21" s="23">
        <v>357.74727705123757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745</v>
      </c>
      <c r="AD22" s="23">
        <v>1075.5720000000001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130.99483333333364</v>
      </c>
      <c r="AL22" s="23">
        <v>130.99483333333364</v>
      </c>
      <c r="AM22" s="23">
        <v>230.99483333333364</v>
      </c>
      <c r="AN22" s="23">
        <v>434.55494371790417</v>
      </c>
    </row>
    <row r="23" spans="1:40" ht="17.25" x14ac:dyDescent="0.3">
      <c r="A23" s="76" t="s">
        <v>76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745</v>
      </c>
      <c r="AD23" s="23">
        <v>1075.5720000000001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206.75250000000005</v>
      </c>
      <c r="AL23" s="23">
        <v>206.75250000000005</v>
      </c>
      <c r="AM23" s="23">
        <v>306.75250000000005</v>
      </c>
      <c r="AN23" s="23">
        <v>510.31261038457058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745</v>
      </c>
      <c r="AD24" s="23">
        <v>1075.5720000000001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281.46016666666628</v>
      </c>
      <c r="AL24" s="23">
        <v>281.46016666666628</v>
      </c>
      <c r="AM24" s="23">
        <v>381.46016666666628</v>
      </c>
      <c r="AN24" s="23">
        <v>585.0202770512368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745</v>
      </c>
      <c r="AD25" s="23">
        <v>1075.5720000000001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359.31783333333351</v>
      </c>
      <c r="AL25" s="23">
        <v>359.31783333333351</v>
      </c>
      <c r="AM25" s="23">
        <v>459.31783333333351</v>
      </c>
      <c r="AN25" s="23">
        <v>662.87794371790403</v>
      </c>
    </row>
    <row r="26" spans="1:40" ht="20.25" x14ac:dyDescent="0.3">
      <c r="A26" s="7" t="s">
        <v>64</v>
      </c>
      <c r="B26" s="6">
        <f>V57</f>
        <v>4373.3000000000011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745</v>
      </c>
      <c r="AD26" s="23">
        <v>1075.5720000000001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447.92549999999983</v>
      </c>
      <c r="AL26" s="23">
        <v>447.92549999999983</v>
      </c>
      <c r="AM26" s="23">
        <v>547.92549999999983</v>
      </c>
      <c r="AN26" s="23">
        <v>751.48561038457035</v>
      </c>
    </row>
    <row r="27" spans="1:40" ht="20.25" x14ac:dyDescent="0.3">
      <c r="A27" s="7" t="s">
        <v>62</v>
      </c>
      <c r="B27" s="6">
        <f>B26*12</f>
        <v>52479.600000000013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745</v>
      </c>
      <c r="AD27" s="23">
        <v>1075.5720000000001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536.5331666666666</v>
      </c>
      <c r="AL27" s="23">
        <v>536.5331666666666</v>
      </c>
      <c r="AM27" s="23">
        <v>636.5331666666666</v>
      </c>
      <c r="AN27" s="23">
        <v>840.09327705123712</v>
      </c>
    </row>
    <row r="28" spans="1:40" ht="20.25" x14ac:dyDescent="0.3">
      <c r="A28" s="7" t="s">
        <v>66</v>
      </c>
      <c r="B28" s="6">
        <f>B27/2080</f>
        <v>25.230576923076928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745</v>
      </c>
      <c r="AD28" s="23">
        <v>1075.5720000000001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620.32083333333367</v>
      </c>
      <c r="AL28" s="23">
        <v>620.32083333333367</v>
      </c>
      <c r="AM28" s="23">
        <v>720.32083333333367</v>
      </c>
      <c r="AN28" s="23">
        <v>923.88094371790419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745</v>
      </c>
      <c r="AD29" s="23">
        <v>1075.5720000000001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725.49850000000015</v>
      </c>
      <c r="AL29" s="23">
        <v>725.49850000000015</v>
      </c>
      <c r="AM29" s="23">
        <v>825.49850000000015</v>
      </c>
      <c r="AN29" s="23">
        <v>1029.0586103845708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745</v>
      </c>
      <c r="AD30" s="23">
        <v>1075.5720000000001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823.63033333333397</v>
      </c>
      <c r="AL30" s="23">
        <v>823.63033333333397</v>
      </c>
      <c r="AM30" s="23">
        <v>923.63033333333397</v>
      </c>
      <c r="AN30" s="23">
        <v>1127.1904437179046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745</v>
      </c>
      <c r="AD31" s="23">
        <v>1075.5720000000001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916.8063333333339</v>
      </c>
      <c r="AL31" s="23">
        <v>916.8063333333339</v>
      </c>
      <c r="AM31" s="23">
        <v>1016.8063333333339</v>
      </c>
      <c r="AN31" s="23">
        <v>1220.3664437179045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745</v>
      </c>
      <c r="AD32" s="23">
        <v>1075.5720000000001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997.72416666666686</v>
      </c>
      <c r="AL32" s="23">
        <v>997.72416666666686</v>
      </c>
      <c r="AM32" s="23">
        <v>1097.7241666666669</v>
      </c>
      <c r="AN32" s="23">
        <v>1301.2842770512375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745</v>
      </c>
      <c r="AD33" s="23">
        <v>1075.5720000000001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1070.7348333333339</v>
      </c>
      <c r="AL33" s="23">
        <v>1070.7348333333339</v>
      </c>
      <c r="AM33" s="23">
        <v>1170.7348333333339</v>
      </c>
      <c r="AN33" s="23">
        <v>1374.2949437179045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745</v>
      </c>
      <c r="AD34" s="23">
        <v>1075.5720000000001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1143.7360000000003</v>
      </c>
      <c r="AL34" s="23">
        <v>1143.7360000000003</v>
      </c>
      <c r="AM34" s="23">
        <v>1243.7360000000003</v>
      </c>
      <c r="AN34" s="23">
        <v>1447.296110384571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745</v>
      </c>
      <c r="AD35" s="23">
        <v>1075.5720000000001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1216.7371666666668</v>
      </c>
      <c r="AL35" s="23">
        <v>1216.7371666666668</v>
      </c>
      <c r="AM35" s="23">
        <v>1316.7371666666668</v>
      </c>
      <c r="AN35" s="23">
        <v>1520.2972770512374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745</v>
      </c>
      <c r="AD36" s="23">
        <v>1075.5720000000001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1289.7478333333338</v>
      </c>
      <c r="AL36" s="23">
        <v>1289.7478333333338</v>
      </c>
      <c r="AM36" s="23">
        <v>1389.7478333333338</v>
      </c>
      <c r="AN36" s="23">
        <v>1593.3079437179044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745</v>
      </c>
      <c r="AD37" s="23">
        <v>1075.5720000000001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1362.7490000000003</v>
      </c>
      <c r="AL37" s="23">
        <v>1362.7490000000003</v>
      </c>
      <c r="AM37" s="23">
        <v>1462.7490000000003</v>
      </c>
      <c r="AN37" s="23">
        <v>1666.3091103845709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745</v>
      </c>
      <c r="AD38" s="23">
        <v>1075.5720000000001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1435.7501666666667</v>
      </c>
      <c r="AL38" s="23">
        <v>1435.7501666666667</v>
      </c>
      <c r="AM38" s="23">
        <v>1535.7501666666667</v>
      </c>
      <c r="AN38" s="23">
        <v>1739.3102770512373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745</v>
      </c>
      <c r="AD39" s="23">
        <v>1075.5720000000001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1508.7608333333337</v>
      </c>
      <c r="AL39" s="23">
        <v>1508.7608333333337</v>
      </c>
      <c r="AM39" s="23">
        <v>1608.7608333333337</v>
      </c>
      <c r="AN39" s="23">
        <v>1812.3209437179044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745</v>
      </c>
      <c r="X48" s="23">
        <v>1075.5720000000001</v>
      </c>
      <c r="Y48" s="23">
        <v>511</v>
      </c>
      <c r="Z48" s="23">
        <v>108.03350000000002</v>
      </c>
      <c r="AA48" s="23">
        <v>302.95</v>
      </c>
      <c r="AB48" s="23">
        <v>364.11</v>
      </c>
      <c r="AC48" s="23">
        <v>166.3606666666667</v>
      </c>
      <c r="AD48" s="23">
        <v>1046.0866666666666</v>
      </c>
      <c r="AE48" s="23">
        <v>54.187166666667054</v>
      </c>
      <c r="AF48" s="26"/>
      <c r="AG48" s="26"/>
      <c r="AH48" s="26"/>
    </row>
    <row r="49" spans="21:34" ht="17.25" x14ac:dyDescent="0.3">
      <c r="U49" s="26" t="s">
        <v>57</v>
      </c>
      <c r="V49" s="23">
        <f>$AB$48</f>
        <v>364.11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52</v>
      </c>
      <c r="V50" s="23">
        <f>$X$48</f>
        <v>1075.5720000000001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</v>
      </c>
      <c r="V52" s="23">
        <f>$AE$48</f>
        <v>54.187166666667054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</v>
      </c>
      <c r="V54" s="23">
        <f>$W$48</f>
        <v>745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59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4373.3000000000011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18:D20"/>
    <mergeCell ref="A23:D24"/>
    <mergeCell ref="A8:D16"/>
    <mergeCell ref="A1:D1"/>
    <mergeCell ref="A3:D3"/>
    <mergeCell ref="A5:D6"/>
    <mergeCell ref="A4:D4"/>
    <mergeCell ref="A2:D2"/>
    <mergeCell ref="A7:D7"/>
  </mergeCells>
  <pageMargins left="0.7" right="0.7" top="0.75" bottom="0.75" header="0.3" footer="0.3"/>
  <pageSetup scale="5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0" activePane="bottomLeft" state="frozen"/>
      <selection activeCell="W1" sqref="W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30" width="13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125" customWidth="1"/>
  </cols>
  <sheetData>
    <row r="1" spans="1:40" s="50" customFormat="1" ht="129.75" customHeight="1" x14ac:dyDescent="0.45">
      <c r="A1" s="78" t="s">
        <v>802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175</v>
      </c>
      <c r="AA7" s="64">
        <v>0</v>
      </c>
      <c r="AB7" s="64">
        <v>203.56011038457052</v>
      </c>
      <c r="AC7" s="23">
        <v>690</v>
      </c>
      <c r="AD7" s="23">
        <v>116.91</v>
      </c>
      <c r="AE7" s="23">
        <v>336</v>
      </c>
      <c r="AF7" s="23">
        <v>3.500000000016712E-3</v>
      </c>
      <c r="AG7" s="23">
        <v>302.95</v>
      </c>
      <c r="AH7" s="23">
        <v>120.19</v>
      </c>
      <c r="AI7" s="23">
        <v>95.570083333333343</v>
      </c>
      <c r="AJ7" s="23">
        <v>212.09833333333333</v>
      </c>
      <c r="AK7" s="23">
        <v>249.77808333333337</v>
      </c>
      <c r="AL7" s="23">
        <v>575.37058333333334</v>
      </c>
      <c r="AM7" s="23">
        <v>610.44358333333332</v>
      </c>
      <c r="AN7" s="23">
        <v>814.00369371790384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113</v>
      </c>
      <c r="AA8" s="64">
        <v>0</v>
      </c>
      <c r="AB8" s="64">
        <v>203.56011038457052</v>
      </c>
      <c r="AC8" s="23">
        <v>690</v>
      </c>
      <c r="AD8" s="23">
        <v>148.51900000000001</v>
      </c>
      <c r="AE8" s="23">
        <v>398</v>
      </c>
      <c r="AF8" s="23">
        <v>3.500000000016712E-3</v>
      </c>
      <c r="AG8" s="23">
        <v>302.95</v>
      </c>
      <c r="AH8" s="23">
        <v>144.57999999999998</v>
      </c>
      <c r="AI8" s="23">
        <v>99.96875</v>
      </c>
      <c r="AJ8" s="23">
        <v>235.32499999999999</v>
      </c>
      <c r="AK8" s="23">
        <v>215.35374999999976</v>
      </c>
      <c r="AL8" s="23">
        <v>504.44291666666646</v>
      </c>
      <c r="AM8" s="23">
        <v>547.51342666666642</v>
      </c>
      <c r="AN8" s="23">
        <v>751.07353705123694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690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83.922916666666424</v>
      </c>
      <c r="AL9" s="23">
        <v>336.50791666666646</v>
      </c>
      <c r="AM9" s="23">
        <v>381.48795666666649</v>
      </c>
      <c r="AN9" s="23">
        <v>585.04806705123701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690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186.10358333333329</v>
      </c>
      <c r="AL10" s="23">
        <v>402.18441666666661</v>
      </c>
      <c r="AM10" s="23">
        <v>448.8315066666666</v>
      </c>
      <c r="AN10" s="23">
        <v>652.39161705123706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690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-625.37874999999985</v>
      </c>
      <c r="AL11" s="23">
        <v>-445.80208333333314</v>
      </c>
      <c r="AM11" s="23">
        <v>-315.80208333333314</v>
      </c>
      <c r="AN11" s="23">
        <v>-112.24197294876262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690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-520.40229166666631</v>
      </c>
      <c r="AL12" s="23">
        <v>-377.32979166666632</v>
      </c>
      <c r="AM12" s="23">
        <v>-252.32979166666632</v>
      </c>
      <c r="AN12" s="23">
        <v>-48.769681282095803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690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-449.50695833333248</v>
      </c>
      <c r="AL13" s="23">
        <v>-342.93779166666582</v>
      </c>
      <c r="AM13" s="23">
        <v>-222.93779166666582</v>
      </c>
      <c r="AN13" s="23">
        <v>-19.377681282095296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690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-471.88674999999967</v>
      </c>
      <c r="AL14" s="23">
        <v>-401.82174999999967</v>
      </c>
      <c r="AM14" s="23">
        <v>-286.82174999999967</v>
      </c>
      <c r="AN14" s="23">
        <v>-83.261639615429146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690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-401.38804166666614</v>
      </c>
      <c r="AL15" s="23">
        <v>-367.82720833333281</v>
      </c>
      <c r="AM15" s="23">
        <v>-257.82720833333281</v>
      </c>
      <c r="AN15" s="23">
        <v>-54.267097948762284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690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-305.43316666666624</v>
      </c>
      <c r="AL16" s="23">
        <v>-305.43316666666624</v>
      </c>
      <c r="AM16" s="23">
        <v>-200.43316666666624</v>
      </c>
      <c r="AN16" s="23">
        <v>3.1269437179042825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690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-225.26549999999907</v>
      </c>
      <c r="AL17" s="23">
        <v>-225.26549999999907</v>
      </c>
      <c r="AM17" s="23">
        <v>-125.26549999999907</v>
      </c>
      <c r="AN17" s="23">
        <v>78.294610384571456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690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-146.34783333333235</v>
      </c>
      <c r="AL18" s="23">
        <v>-146.34783333333235</v>
      </c>
      <c r="AM18" s="23">
        <v>-46.347833333332346</v>
      </c>
      <c r="AN18" s="23">
        <v>157.21227705123817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690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-68.700166666665609</v>
      </c>
      <c r="AL19" s="23">
        <v>-68.700166666665609</v>
      </c>
      <c r="AM19" s="23">
        <v>31.299833333334391</v>
      </c>
      <c r="AN19" s="23">
        <v>234.85994371790491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690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7.9575000000004366</v>
      </c>
      <c r="AL20" s="23">
        <v>7.9575000000004366</v>
      </c>
      <c r="AM20" s="23">
        <v>107.95750000000044</v>
      </c>
      <c r="AN20" s="23">
        <v>311.51761038457096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690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85.805166666667446</v>
      </c>
      <c r="AL21" s="23">
        <v>85.805166666667446</v>
      </c>
      <c r="AM21" s="23">
        <v>185.80516666666745</v>
      </c>
      <c r="AN21" s="23">
        <v>389.36527705123797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690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162.61283333333404</v>
      </c>
      <c r="AL22" s="23">
        <v>162.61283333333404</v>
      </c>
      <c r="AM22" s="23">
        <v>262.61283333333404</v>
      </c>
      <c r="AN22" s="23">
        <v>466.17294371790456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690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238.37050000000045</v>
      </c>
      <c r="AL23" s="23">
        <v>238.37050000000045</v>
      </c>
      <c r="AM23" s="23">
        <v>338.37050000000045</v>
      </c>
      <c r="AN23" s="23">
        <v>541.93061038457097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690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313.07816666666668</v>
      </c>
      <c r="AL24" s="23">
        <v>313.07816666666668</v>
      </c>
      <c r="AM24" s="23">
        <v>413.07816666666668</v>
      </c>
      <c r="AN24" s="23">
        <v>616.6382770512372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690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390.9358333333339</v>
      </c>
      <c r="AL25" s="23">
        <v>390.9358333333339</v>
      </c>
      <c r="AM25" s="23">
        <v>490.9358333333339</v>
      </c>
      <c r="AN25" s="23">
        <v>694.49594371790442</v>
      </c>
    </row>
    <row r="26" spans="1:40" ht="20.25" x14ac:dyDescent="0.3">
      <c r="A26" s="7" t="s">
        <v>64</v>
      </c>
      <c r="B26" s="6">
        <f>V57</f>
        <v>4200.1000000000004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690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479.54350000000022</v>
      </c>
      <c r="AL26" s="23">
        <v>479.54350000000022</v>
      </c>
      <c r="AM26" s="23">
        <v>579.54350000000022</v>
      </c>
      <c r="AN26" s="23">
        <v>783.10361038457074</v>
      </c>
    </row>
    <row r="27" spans="1:40" ht="20.25" x14ac:dyDescent="0.3">
      <c r="A27" s="7" t="s">
        <v>62</v>
      </c>
      <c r="B27" s="6">
        <f>B26*12</f>
        <v>50401.200000000004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690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568.151166666667</v>
      </c>
      <c r="AL27" s="23">
        <v>568.151166666667</v>
      </c>
      <c r="AM27" s="23">
        <v>668.151166666667</v>
      </c>
      <c r="AN27" s="23">
        <v>871.71127705123752</v>
      </c>
    </row>
    <row r="28" spans="1:40" ht="20.25" x14ac:dyDescent="0.3">
      <c r="A28" s="7" t="s">
        <v>66</v>
      </c>
      <c r="B28" s="6">
        <f>B27/2080</f>
        <v>24.231346153846157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690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651.93883333333406</v>
      </c>
      <c r="AL28" s="23">
        <v>651.93883333333406</v>
      </c>
      <c r="AM28" s="23">
        <v>751.93883333333406</v>
      </c>
      <c r="AN28" s="23">
        <v>955.49894371790458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690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757.11650000000054</v>
      </c>
      <c r="AL29" s="23">
        <v>757.11650000000054</v>
      </c>
      <c r="AM29" s="23">
        <v>857.11650000000054</v>
      </c>
      <c r="AN29" s="23">
        <v>1060.6766103845712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690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855.24833333333436</v>
      </c>
      <c r="AL30" s="23">
        <v>855.24833333333436</v>
      </c>
      <c r="AM30" s="23">
        <v>955.24833333333436</v>
      </c>
      <c r="AN30" s="23">
        <v>1158.808443717905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690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948.42433333333429</v>
      </c>
      <c r="AL31" s="23">
        <v>948.42433333333429</v>
      </c>
      <c r="AM31" s="23">
        <v>1048.4243333333343</v>
      </c>
      <c r="AN31" s="23">
        <v>1251.9844437179049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690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1029.3421666666673</v>
      </c>
      <c r="AL32" s="23">
        <v>1029.3421666666673</v>
      </c>
      <c r="AM32" s="23">
        <v>1129.3421666666673</v>
      </c>
      <c r="AN32" s="23">
        <v>1332.9022770512379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690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1102.3528333333343</v>
      </c>
      <c r="AL33" s="23">
        <v>1102.3528333333343</v>
      </c>
      <c r="AM33" s="23">
        <v>1202.3528333333343</v>
      </c>
      <c r="AN33" s="23">
        <v>1405.9129437179049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690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1175.3540000000007</v>
      </c>
      <c r="AL34" s="23">
        <v>1175.3540000000007</v>
      </c>
      <c r="AM34" s="23">
        <v>1275.3540000000007</v>
      </c>
      <c r="AN34" s="23">
        <v>1478.9141103845714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690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1248.3551666666672</v>
      </c>
      <c r="AL35" s="23">
        <v>1248.3551666666672</v>
      </c>
      <c r="AM35" s="23">
        <v>1348.3551666666672</v>
      </c>
      <c r="AN35" s="23">
        <v>1551.9152770512378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690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1321.3658333333342</v>
      </c>
      <c r="AL36" s="23">
        <v>1321.3658333333342</v>
      </c>
      <c r="AM36" s="23">
        <v>1421.3658333333342</v>
      </c>
      <c r="AN36" s="23">
        <v>1624.9259437179048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690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1394.3670000000006</v>
      </c>
      <c r="AL37" s="23">
        <v>1394.3670000000006</v>
      </c>
      <c r="AM37" s="23">
        <v>1494.3670000000006</v>
      </c>
      <c r="AN37" s="23">
        <v>1697.9271103845713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690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1467.3681666666671</v>
      </c>
      <c r="AL38" s="23">
        <v>1467.3681666666671</v>
      </c>
      <c r="AM38" s="23">
        <v>1567.3681666666671</v>
      </c>
      <c r="AN38" s="23">
        <v>1770.9282770512377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690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1540.3788333333341</v>
      </c>
      <c r="AL39" s="23">
        <v>1540.3788333333341</v>
      </c>
      <c r="AM39" s="23">
        <v>1640.3788333333341</v>
      </c>
      <c r="AN39" s="23">
        <v>1843.9389437179047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690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7.9575000000004366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89</v>
      </c>
      <c r="V52" s="23">
        <f>$AE$48</f>
        <v>7.9575000000004366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590</v>
      </c>
      <c r="V54" s="23">
        <f>$W$48</f>
        <v>690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375" customWidth="1"/>
    <col min="24" max="24" width="12.25" customWidth="1"/>
    <col min="29" max="29" width="13.25" customWidth="1"/>
    <col min="30" max="30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5" customWidth="1"/>
  </cols>
  <sheetData>
    <row r="1" spans="1:40" s="3" customFormat="1" ht="129.75" customHeight="1" x14ac:dyDescent="0.45">
      <c r="A1" s="78" t="s">
        <v>548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330.67750000000001</v>
      </c>
      <c r="AH3" s="23">
        <v>0</v>
      </c>
      <c r="AI3" s="23">
        <v>80.978250000000003</v>
      </c>
      <c r="AJ3" s="23">
        <v>96.135000000000005</v>
      </c>
      <c r="AK3" s="23">
        <v>771.30574999999999</v>
      </c>
      <c r="AL3" s="23">
        <v>1207.6390833333332</v>
      </c>
      <c r="AM3" s="23">
        <v>1207.6390833333332</v>
      </c>
      <c r="AN3" s="23">
        <v>1307.6390833333332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330.67750000000001</v>
      </c>
      <c r="AH4" s="23">
        <v>51.59</v>
      </c>
      <c r="AI4" s="23">
        <v>89.375250000000008</v>
      </c>
      <c r="AJ4" s="23">
        <v>109.39500000000001</v>
      </c>
      <c r="AK4" s="23">
        <v>473.3657708333335</v>
      </c>
      <c r="AL4" s="23">
        <v>908.47077083333352</v>
      </c>
      <c r="AM4" s="23">
        <v>908.47077083333352</v>
      </c>
      <c r="AN4" s="23">
        <v>1008.4707708333335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330.67750000000001</v>
      </c>
      <c r="AH5" s="23">
        <v>72.110000000000014</v>
      </c>
      <c r="AI5" s="23">
        <v>95.42225000000002</v>
      </c>
      <c r="AJ5" s="23">
        <v>122.65500000000002</v>
      </c>
      <c r="AK5" s="23">
        <v>451.66672916666676</v>
      </c>
      <c r="AL5" s="23">
        <v>850.26756250000017</v>
      </c>
      <c r="AM5" s="23">
        <v>850.26756250000017</v>
      </c>
      <c r="AN5" s="23">
        <v>950.26756250000017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330.67750000000001</v>
      </c>
      <c r="AH6" s="23">
        <v>94.730000000000018</v>
      </c>
      <c r="AI6" s="23">
        <v>89.475500000000011</v>
      </c>
      <c r="AJ6" s="23">
        <v>189.79</v>
      </c>
      <c r="AK6" s="23">
        <v>281.98855021796203</v>
      </c>
      <c r="AL6" s="23">
        <v>644.08521688462861</v>
      </c>
      <c r="AM6" s="23">
        <v>677.1057968846286</v>
      </c>
      <c r="AN6" s="23">
        <v>880.66590726919912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229</v>
      </c>
      <c r="AA7" s="64">
        <v>0</v>
      </c>
      <c r="AB7" s="64">
        <v>203.56011038457052</v>
      </c>
      <c r="AC7" s="23">
        <v>868</v>
      </c>
      <c r="AD7" s="23">
        <v>116.91</v>
      </c>
      <c r="AE7" s="23">
        <v>282</v>
      </c>
      <c r="AF7" s="23">
        <v>3.500000000016712E-3</v>
      </c>
      <c r="AG7" s="23">
        <v>330.67750000000001</v>
      </c>
      <c r="AH7" s="23">
        <v>120.19</v>
      </c>
      <c r="AI7" s="23">
        <v>98.270083333333332</v>
      </c>
      <c r="AJ7" s="23">
        <v>212.09833333333333</v>
      </c>
      <c r="AK7" s="23">
        <v>149.35058333333336</v>
      </c>
      <c r="AL7" s="23">
        <v>474.94308333333339</v>
      </c>
      <c r="AM7" s="23">
        <v>510.01608333333337</v>
      </c>
      <c r="AN7" s="23">
        <v>713.57619371790383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166</v>
      </c>
      <c r="AA8" s="64">
        <v>0</v>
      </c>
      <c r="AB8" s="64">
        <v>203.56011038457052</v>
      </c>
      <c r="AC8" s="23">
        <v>868</v>
      </c>
      <c r="AD8" s="23">
        <v>148.51900000000001</v>
      </c>
      <c r="AE8" s="23">
        <v>345</v>
      </c>
      <c r="AF8" s="23">
        <v>3.500000000016712E-3</v>
      </c>
      <c r="AG8" s="23">
        <v>330.67750000000001</v>
      </c>
      <c r="AH8" s="23">
        <v>144.57999999999998</v>
      </c>
      <c r="AI8" s="23">
        <v>102.61875000000001</v>
      </c>
      <c r="AJ8" s="23">
        <v>235.32499999999999</v>
      </c>
      <c r="AK8" s="23">
        <v>112.97624999999994</v>
      </c>
      <c r="AL8" s="23">
        <v>402.06541666666664</v>
      </c>
      <c r="AM8" s="23">
        <v>445.13592666666665</v>
      </c>
      <c r="AN8" s="23">
        <v>648.69603705123723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868</v>
      </c>
      <c r="AD9" s="23">
        <v>160.64300000000003</v>
      </c>
      <c r="AE9" s="23">
        <v>511</v>
      </c>
      <c r="AF9" s="23">
        <v>15.155000000000015</v>
      </c>
      <c r="AG9" s="23">
        <v>330.67750000000001</v>
      </c>
      <c r="AH9" s="23">
        <v>170.86</v>
      </c>
      <c r="AI9" s="23">
        <v>101.81741666666667</v>
      </c>
      <c r="AJ9" s="23">
        <v>258.55166666666668</v>
      </c>
      <c r="AK9" s="23">
        <v>-121.80458333333354</v>
      </c>
      <c r="AL9" s="23">
        <v>130.78041666666647</v>
      </c>
      <c r="AM9" s="23">
        <v>175.76045666666647</v>
      </c>
      <c r="AN9" s="23">
        <v>379.32056705123699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868</v>
      </c>
      <c r="AD10" s="23">
        <v>172.767</v>
      </c>
      <c r="AE10" s="23">
        <v>511</v>
      </c>
      <c r="AF10" s="23">
        <v>15.155000000000015</v>
      </c>
      <c r="AG10" s="23">
        <v>330.67750000000001</v>
      </c>
      <c r="AH10" s="23">
        <v>199.03</v>
      </c>
      <c r="AI10" s="23">
        <v>109.31608333333334</v>
      </c>
      <c r="AJ10" s="23">
        <v>281.77833333333336</v>
      </c>
      <c r="AK10" s="23">
        <v>-19.623916666666446</v>
      </c>
      <c r="AL10" s="23">
        <v>196.45691666666687</v>
      </c>
      <c r="AM10" s="23">
        <v>243.10400666666686</v>
      </c>
      <c r="AN10" s="23">
        <v>446.66411705123738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868</v>
      </c>
      <c r="AD11" s="23">
        <v>1098.954</v>
      </c>
      <c r="AE11" s="23">
        <v>511</v>
      </c>
      <c r="AF11" s="23">
        <v>15.155000000000015</v>
      </c>
      <c r="AG11" s="23">
        <v>330.67750000000001</v>
      </c>
      <c r="AH11" s="23">
        <v>226.8</v>
      </c>
      <c r="AI11" s="23">
        <v>116.81475</v>
      </c>
      <c r="AJ11" s="23">
        <v>305.00500000000005</v>
      </c>
      <c r="AK11" s="23">
        <v>-831.10625000000027</v>
      </c>
      <c r="AL11" s="23">
        <v>-651.52958333333356</v>
      </c>
      <c r="AM11" s="23">
        <v>-521.52958333333356</v>
      </c>
      <c r="AN11" s="23">
        <v>-317.96947294876304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868</v>
      </c>
      <c r="AD12" s="23">
        <v>1098.954</v>
      </c>
      <c r="AE12" s="23">
        <v>511</v>
      </c>
      <c r="AF12" s="23">
        <v>15.155000000000015</v>
      </c>
      <c r="AG12" s="23">
        <v>330.67750000000001</v>
      </c>
      <c r="AH12" s="23">
        <v>252.12</v>
      </c>
      <c r="AI12" s="23">
        <v>123.67245833333334</v>
      </c>
      <c r="AJ12" s="23">
        <v>341.05083333333334</v>
      </c>
      <c r="AK12" s="23">
        <v>-726.12979166666673</v>
      </c>
      <c r="AL12" s="23">
        <v>-583.05729166666674</v>
      </c>
      <c r="AM12" s="23">
        <v>-458.05729166666674</v>
      </c>
      <c r="AN12" s="23">
        <v>-254.49718128209622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868</v>
      </c>
      <c r="AD13" s="23">
        <v>1098.954</v>
      </c>
      <c r="AE13" s="23">
        <v>511</v>
      </c>
      <c r="AF13" s="23">
        <v>15.155000000000015</v>
      </c>
      <c r="AG13" s="23">
        <v>330.67750000000001</v>
      </c>
      <c r="AH13" s="23">
        <v>252.12</v>
      </c>
      <c r="AI13" s="23">
        <v>127.40379166666669</v>
      </c>
      <c r="AJ13" s="23">
        <v>439.62416666666661</v>
      </c>
      <c r="AK13" s="23">
        <v>-655.2344583333329</v>
      </c>
      <c r="AL13" s="23">
        <v>-548.66529166666623</v>
      </c>
      <c r="AM13" s="23">
        <v>-428.66529166666623</v>
      </c>
      <c r="AN13" s="23">
        <v>-225.10518128209571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868</v>
      </c>
      <c r="AD14" s="23">
        <v>1098.954</v>
      </c>
      <c r="AE14" s="23">
        <v>511</v>
      </c>
      <c r="AF14" s="23">
        <v>108.03350000000002</v>
      </c>
      <c r="AG14" s="23">
        <v>330.67750000000001</v>
      </c>
      <c r="AH14" s="23">
        <v>252.12</v>
      </c>
      <c r="AI14" s="23">
        <v>131.11425</v>
      </c>
      <c r="AJ14" s="23">
        <v>538.61500000000001</v>
      </c>
      <c r="AK14" s="23">
        <v>-677.61425000000008</v>
      </c>
      <c r="AL14" s="23">
        <v>-607.54925000000003</v>
      </c>
      <c r="AM14" s="23">
        <v>-492.54925000000003</v>
      </c>
      <c r="AN14" s="23">
        <v>-288.98913961542951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868</v>
      </c>
      <c r="AD15" s="23">
        <v>1098.954</v>
      </c>
      <c r="AE15" s="23">
        <v>511</v>
      </c>
      <c r="AF15" s="23">
        <v>108.03350000000002</v>
      </c>
      <c r="AG15" s="23">
        <v>330.67750000000001</v>
      </c>
      <c r="AH15" s="23">
        <v>252.12</v>
      </c>
      <c r="AI15" s="23">
        <v>134.82470833333332</v>
      </c>
      <c r="AJ15" s="23">
        <v>637.60583333333329</v>
      </c>
      <c r="AK15" s="23">
        <v>-607.11554166666701</v>
      </c>
      <c r="AL15" s="23">
        <v>-573.55470833333368</v>
      </c>
      <c r="AM15" s="23">
        <v>-463.55470833333368</v>
      </c>
      <c r="AN15" s="23">
        <v>-259.99459794876316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868</v>
      </c>
      <c r="AD16" s="23">
        <v>1098.954</v>
      </c>
      <c r="AE16" s="23">
        <v>511</v>
      </c>
      <c r="AF16" s="23">
        <v>108.03350000000002</v>
      </c>
      <c r="AG16" s="23">
        <v>330.67750000000001</v>
      </c>
      <c r="AH16" s="23">
        <v>229.46000000000004</v>
      </c>
      <c r="AI16" s="23">
        <v>138.68233333333333</v>
      </c>
      <c r="AJ16" s="23">
        <v>733.65333333333342</v>
      </c>
      <c r="AK16" s="23">
        <v>-511.16066666666666</v>
      </c>
      <c r="AL16" s="23">
        <v>-511.16066666666666</v>
      </c>
      <c r="AM16" s="23">
        <v>-406.16066666666666</v>
      </c>
      <c r="AN16" s="23">
        <v>-202.60055628209614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868</v>
      </c>
      <c r="AD17" s="23">
        <v>1098.954</v>
      </c>
      <c r="AE17" s="23">
        <v>511</v>
      </c>
      <c r="AF17" s="23">
        <v>108.03350000000002</v>
      </c>
      <c r="AG17" s="23">
        <v>330.67750000000001</v>
      </c>
      <c r="AH17" s="23">
        <v>254.47000000000003</v>
      </c>
      <c r="AI17" s="23">
        <v>144.21800000000002</v>
      </c>
      <c r="AJ17" s="23">
        <v>796.13999999999987</v>
      </c>
      <c r="AK17" s="23">
        <v>-430.99299999999994</v>
      </c>
      <c r="AL17" s="23">
        <v>-430.99299999999994</v>
      </c>
      <c r="AM17" s="23">
        <v>-330.99299999999994</v>
      </c>
      <c r="AN17" s="23">
        <v>-127.43288961542942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868</v>
      </c>
      <c r="AD18" s="23">
        <v>1098.954</v>
      </c>
      <c r="AE18" s="23">
        <v>511</v>
      </c>
      <c r="AF18" s="23">
        <v>108.03350000000002</v>
      </c>
      <c r="AG18" s="23">
        <v>330.67750000000001</v>
      </c>
      <c r="AH18" s="23">
        <v>280.73</v>
      </c>
      <c r="AI18" s="23">
        <v>149.7536666666667</v>
      </c>
      <c r="AJ18" s="23">
        <v>858.62666666666678</v>
      </c>
      <c r="AK18" s="23">
        <v>-352.07533333333276</v>
      </c>
      <c r="AL18" s="23">
        <v>-352.07533333333276</v>
      </c>
      <c r="AM18" s="23">
        <v>-252.07533333333276</v>
      </c>
      <c r="AN18" s="23">
        <v>-48.515222948762244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868</v>
      </c>
      <c r="AD19" s="23">
        <v>1098.954</v>
      </c>
      <c r="AE19" s="23">
        <v>511</v>
      </c>
      <c r="AF19" s="23">
        <v>108.03350000000002</v>
      </c>
      <c r="AG19" s="23">
        <v>330.67750000000001</v>
      </c>
      <c r="AH19" s="23">
        <v>308.26</v>
      </c>
      <c r="AI19" s="23">
        <v>155.28933333333336</v>
      </c>
      <c r="AJ19" s="23">
        <v>921.11333333333346</v>
      </c>
      <c r="AK19" s="23">
        <v>-274.42766666666648</v>
      </c>
      <c r="AL19" s="23">
        <v>-274.42766666666648</v>
      </c>
      <c r="AM19" s="23">
        <v>-174.42766666666648</v>
      </c>
      <c r="AN19" s="23">
        <v>29.132443717904039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868</v>
      </c>
      <c r="AD20" s="23">
        <v>1098.954</v>
      </c>
      <c r="AE20" s="23">
        <v>511</v>
      </c>
      <c r="AF20" s="23">
        <v>108.03350000000002</v>
      </c>
      <c r="AG20" s="23">
        <v>330.67750000000001</v>
      </c>
      <c r="AH20" s="23">
        <v>336.78000000000003</v>
      </c>
      <c r="AI20" s="23">
        <v>160.82500000000002</v>
      </c>
      <c r="AJ20" s="23">
        <v>983.60000000000014</v>
      </c>
      <c r="AK20" s="23">
        <v>-197.76999999999998</v>
      </c>
      <c r="AL20" s="23">
        <v>-197.76999999999998</v>
      </c>
      <c r="AM20" s="23">
        <v>-97.769999999999982</v>
      </c>
      <c r="AN20" s="23">
        <v>105.79011038457054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868</v>
      </c>
      <c r="AD21" s="23">
        <v>1098.954</v>
      </c>
      <c r="AE21" s="23">
        <v>511</v>
      </c>
      <c r="AF21" s="23">
        <v>108.03350000000002</v>
      </c>
      <c r="AG21" s="23">
        <v>330.67750000000001</v>
      </c>
      <c r="AH21" s="23">
        <v>364.11</v>
      </c>
      <c r="AI21" s="23">
        <v>166.3606666666667</v>
      </c>
      <c r="AJ21" s="23">
        <v>1046.0866666666666</v>
      </c>
      <c r="AK21" s="23">
        <v>-119.92233333333343</v>
      </c>
      <c r="AL21" s="23">
        <v>-119.92233333333343</v>
      </c>
      <c r="AM21" s="23">
        <v>-19.922333333333427</v>
      </c>
      <c r="AN21" s="23">
        <v>183.63777705123709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868</v>
      </c>
      <c r="AD22" s="23">
        <v>1098.954</v>
      </c>
      <c r="AE22" s="23">
        <v>511</v>
      </c>
      <c r="AF22" s="23">
        <v>108.03350000000002</v>
      </c>
      <c r="AG22" s="23">
        <v>330.67750000000001</v>
      </c>
      <c r="AH22" s="23">
        <v>392.48</v>
      </c>
      <c r="AI22" s="23">
        <v>171.89633333333336</v>
      </c>
      <c r="AJ22" s="23">
        <v>1108.5733333333333</v>
      </c>
      <c r="AK22" s="23">
        <v>-43.114666666666835</v>
      </c>
      <c r="AL22" s="23">
        <v>-43.114666666666835</v>
      </c>
      <c r="AM22" s="23">
        <v>56.885333333333165</v>
      </c>
      <c r="AN22" s="23">
        <v>260.44544371790369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868</v>
      </c>
      <c r="AD23" s="23">
        <v>1098.954</v>
      </c>
      <c r="AE23" s="23">
        <v>511</v>
      </c>
      <c r="AF23" s="23">
        <v>108.03350000000002</v>
      </c>
      <c r="AG23" s="23">
        <v>330.67750000000001</v>
      </c>
      <c r="AH23" s="23">
        <v>421.90000000000003</v>
      </c>
      <c r="AI23" s="23">
        <v>177.43200000000002</v>
      </c>
      <c r="AJ23" s="23">
        <v>1171.06</v>
      </c>
      <c r="AK23" s="23">
        <v>32.642999999999574</v>
      </c>
      <c r="AL23" s="23">
        <v>32.642999999999574</v>
      </c>
      <c r="AM23" s="23">
        <v>132.64299999999957</v>
      </c>
      <c r="AN23" s="23">
        <v>336.2031103845701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868</v>
      </c>
      <c r="AD24" s="23">
        <v>1098.954</v>
      </c>
      <c r="AE24" s="23">
        <v>511</v>
      </c>
      <c r="AF24" s="23">
        <v>108.03350000000002</v>
      </c>
      <c r="AG24" s="23">
        <v>330.67750000000001</v>
      </c>
      <c r="AH24" s="23">
        <v>452.37</v>
      </c>
      <c r="AI24" s="23">
        <v>182.96766666666667</v>
      </c>
      <c r="AJ24" s="23">
        <v>1233.5466666666666</v>
      </c>
      <c r="AK24" s="23">
        <v>107.35066666666671</v>
      </c>
      <c r="AL24" s="23">
        <v>107.35066666666671</v>
      </c>
      <c r="AM24" s="23">
        <v>207.35066666666671</v>
      </c>
      <c r="AN24" s="23">
        <v>410.91077705123723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868</v>
      </c>
      <c r="AD25" s="23">
        <v>1098.954</v>
      </c>
      <c r="AE25" s="23">
        <v>511</v>
      </c>
      <c r="AF25" s="23">
        <v>108.03350000000002</v>
      </c>
      <c r="AG25" s="23">
        <v>330.67750000000001</v>
      </c>
      <c r="AH25" s="23">
        <v>479.69000000000005</v>
      </c>
      <c r="AI25" s="23">
        <v>188.50333333333336</v>
      </c>
      <c r="AJ25" s="23">
        <v>1296.0333333333333</v>
      </c>
      <c r="AK25" s="23">
        <v>185.20833333333348</v>
      </c>
      <c r="AL25" s="23">
        <v>185.20833333333348</v>
      </c>
      <c r="AM25" s="23">
        <v>285.20833333333348</v>
      </c>
      <c r="AN25" s="23">
        <v>488.76844371790401</v>
      </c>
    </row>
    <row r="26" spans="1:40" ht="20.25" x14ac:dyDescent="0.3">
      <c r="A26" s="7" t="s">
        <v>64</v>
      </c>
      <c r="B26" s="6">
        <f>V57</f>
        <v>4719.6999999999989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868</v>
      </c>
      <c r="AD26" s="23">
        <v>1098.954</v>
      </c>
      <c r="AE26" s="23">
        <v>511</v>
      </c>
      <c r="AF26" s="23">
        <v>108.03350000000002</v>
      </c>
      <c r="AG26" s="23">
        <v>330.67750000000001</v>
      </c>
      <c r="AH26" s="23">
        <v>496.26000000000005</v>
      </c>
      <c r="AI26" s="23">
        <v>194.03900000000002</v>
      </c>
      <c r="AJ26" s="23">
        <v>1358.52</v>
      </c>
      <c r="AK26" s="23">
        <v>273.8159999999998</v>
      </c>
      <c r="AL26" s="23">
        <v>273.8159999999998</v>
      </c>
      <c r="AM26" s="23">
        <v>373.8159999999998</v>
      </c>
      <c r="AN26" s="23">
        <v>577.37611038457032</v>
      </c>
    </row>
    <row r="27" spans="1:40" ht="20.25" x14ac:dyDescent="0.3">
      <c r="A27" s="7" t="s">
        <v>62</v>
      </c>
      <c r="B27" s="6">
        <f>B26*12</f>
        <v>56636.399999999987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868</v>
      </c>
      <c r="AD27" s="23">
        <v>1098.954</v>
      </c>
      <c r="AE27" s="23">
        <v>511</v>
      </c>
      <c r="AF27" s="23">
        <v>108.03350000000002</v>
      </c>
      <c r="AG27" s="23">
        <v>330.67750000000001</v>
      </c>
      <c r="AH27" s="23">
        <v>512.83000000000004</v>
      </c>
      <c r="AI27" s="23">
        <v>199.57466666666667</v>
      </c>
      <c r="AJ27" s="23">
        <v>1421.0066666666667</v>
      </c>
      <c r="AK27" s="23">
        <v>362.42366666666658</v>
      </c>
      <c r="AL27" s="23">
        <v>362.42366666666658</v>
      </c>
      <c r="AM27" s="23">
        <v>462.42366666666658</v>
      </c>
      <c r="AN27" s="23">
        <v>665.9837770512371</v>
      </c>
    </row>
    <row r="28" spans="1:40" ht="20.25" x14ac:dyDescent="0.3">
      <c r="A28" s="7" t="s">
        <v>66</v>
      </c>
      <c r="B28" s="6">
        <f>B27/2080</f>
        <v>27.229038461538455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868</v>
      </c>
      <c r="AD28" s="23">
        <v>1098.954</v>
      </c>
      <c r="AE28" s="23">
        <v>511</v>
      </c>
      <c r="AF28" s="23">
        <v>108.03350000000002</v>
      </c>
      <c r="AG28" s="23">
        <v>330.67750000000001</v>
      </c>
      <c r="AH28" s="23">
        <v>534.22</v>
      </c>
      <c r="AI28" s="23">
        <v>205.11033333333336</v>
      </c>
      <c r="AJ28" s="23">
        <v>1483.4933333333331</v>
      </c>
      <c r="AK28" s="23">
        <v>446.21133333333319</v>
      </c>
      <c r="AL28" s="23">
        <v>446.21133333333319</v>
      </c>
      <c r="AM28" s="23">
        <v>546.21133333333319</v>
      </c>
      <c r="AN28" s="23">
        <v>749.77144371790371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868</v>
      </c>
      <c r="AD29" s="23">
        <v>1098.954</v>
      </c>
      <c r="AE29" s="23">
        <v>511</v>
      </c>
      <c r="AF29" s="23">
        <v>108.03350000000002</v>
      </c>
      <c r="AG29" s="23">
        <v>330.67750000000001</v>
      </c>
      <c r="AH29" s="23">
        <v>534.22</v>
      </c>
      <c r="AI29" s="23">
        <v>210.64600000000002</v>
      </c>
      <c r="AJ29" s="23">
        <v>1545.98</v>
      </c>
      <c r="AK29" s="23">
        <v>551.38899999999967</v>
      </c>
      <c r="AL29" s="23">
        <v>551.38899999999967</v>
      </c>
      <c r="AM29" s="23">
        <v>651.38899999999967</v>
      </c>
      <c r="AN29" s="23">
        <v>854.94911038457019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868</v>
      </c>
      <c r="AD30" s="23">
        <v>1098.954</v>
      </c>
      <c r="AE30" s="23">
        <v>511</v>
      </c>
      <c r="AF30" s="23">
        <v>108.03350000000002</v>
      </c>
      <c r="AG30" s="23">
        <v>330.67750000000001</v>
      </c>
      <c r="AH30" s="23">
        <v>534.22</v>
      </c>
      <c r="AI30" s="23">
        <v>215.81083333333336</v>
      </c>
      <c r="AJ30" s="23">
        <v>1615.8833333333334</v>
      </c>
      <c r="AK30" s="23">
        <v>649.52083333333348</v>
      </c>
      <c r="AL30" s="23">
        <v>649.52083333333348</v>
      </c>
      <c r="AM30" s="23">
        <v>749.52083333333348</v>
      </c>
      <c r="AN30" s="23">
        <v>953.08094371790401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868</v>
      </c>
      <c r="AD31" s="23">
        <v>1098.954</v>
      </c>
      <c r="AE31" s="23">
        <v>511</v>
      </c>
      <c r="AF31" s="23">
        <v>108.03350000000002</v>
      </c>
      <c r="AG31" s="23">
        <v>330.67750000000001</v>
      </c>
      <c r="AH31" s="23">
        <v>534.22</v>
      </c>
      <c r="AI31" s="23">
        <v>220.71483333333336</v>
      </c>
      <c r="AJ31" s="23">
        <v>1695.7033333333334</v>
      </c>
      <c r="AK31" s="23">
        <v>742.69683333333342</v>
      </c>
      <c r="AL31" s="23">
        <v>742.69683333333342</v>
      </c>
      <c r="AM31" s="23">
        <v>842.69683333333342</v>
      </c>
      <c r="AN31" s="23">
        <v>1046.2569437179041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868</v>
      </c>
      <c r="AD32" s="23">
        <v>1098.954</v>
      </c>
      <c r="AE32" s="23">
        <v>511</v>
      </c>
      <c r="AF32" s="23">
        <v>108.03350000000002</v>
      </c>
      <c r="AG32" s="23">
        <v>330.67750000000001</v>
      </c>
      <c r="AH32" s="23">
        <v>534.22</v>
      </c>
      <c r="AI32" s="23">
        <v>224.97366666666667</v>
      </c>
      <c r="AJ32" s="23">
        <v>1783.8566666666666</v>
      </c>
      <c r="AK32" s="23">
        <v>823.61466666666638</v>
      </c>
      <c r="AL32" s="23">
        <v>823.61466666666638</v>
      </c>
      <c r="AM32" s="23">
        <v>923.61466666666638</v>
      </c>
      <c r="AN32" s="23">
        <v>1127.174777051237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868</v>
      </c>
      <c r="AD33" s="23">
        <v>1098.954</v>
      </c>
      <c r="AE33" s="23">
        <v>511</v>
      </c>
      <c r="AF33" s="23">
        <v>108.03350000000002</v>
      </c>
      <c r="AG33" s="23">
        <v>330.67750000000001</v>
      </c>
      <c r="AH33" s="23">
        <v>534.22</v>
      </c>
      <c r="AI33" s="23">
        <v>228.81633333333335</v>
      </c>
      <c r="AJ33" s="23">
        <v>1880.3433333333332</v>
      </c>
      <c r="AK33" s="23">
        <v>896.6253333333334</v>
      </c>
      <c r="AL33" s="23">
        <v>896.6253333333334</v>
      </c>
      <c r="AM33" s="23">
        <v>996.6253333333334</v>
      </c>
      <c r="AN33" s="23">
        <v>1200.185443717904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868</v>
      </c>
      <c r="AD34" s="23">
        <v>1098.954</v>
      </c>
      <c r="AE34" s="23">
        <v>511</v>
      </c>
      <c r="AF34" s="23">
        <v>108.03350000000002</v>
      </c>
      <c r="AG34" s="23">
        <v>330.67750000000001</v>
      </c>
      <c r="AH34" s="23">
        <v>534.22</v>
      </c>
      <c r="AI34" s="23">
        <v>232.6585</v>
      </c>
      <c r="AJ34" s="23">
        <v>1976.83</v>
      </c>
      <c r="AK34" s="23">
        <v>969.62649999999985</v>
      </c>
      <c r="AL34" s="23">
        <v>969.62649999999985</v>
      </c>
      <c r="AM34" s="23">
        <v>1069.6264999999999</v>
      </c>
      <c r="AN34" s="23">
        <v>1273.1866103845705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868</v>
      </c>
      <c r="AD35" s="23">
        <v>1098.954</v>
      </c>
      <c r="AE35" s="23">
        <v>511</v>
      </c>
      <c r="AF35" s="23">
        <v>108.03350000000002</v>
      </c>
      <c r="AG35" s="23">
        <v>330.67750000000001</v>
      </c>
      <c r="AH35" s="23">
        <v>534.22</v>
      </c>
      <c r="AI35" s="23">
        <v>236.50066666666669</v>
      </c>
      <c r="AJ35" s="23">
        <v>2073.3166666666666</v>
      </c>
      <c r="AK35" s="23">
        <v>1042.6276666666663</v>
      </c>
      <c r="AL35" s="23">
        <v>1042.6276666666663</v>
      </c>
      <c r="AM35" s="23">
        <v>1142.6276666666663</v>
      </c>
      <c r="AN35" s="23">
        <v>1346.1877770512369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868</v>
      </c>
      <c r="AD36" s="23">
        <v>1098.954</v>
      </c>
      <c r="AE36" s="23">
        <v>511</v>
      </c>
      <c r="AF36" s="23">
        <v>108.03350000000002</v>
      </c>
      <c r="AG36" s="23">
        <v>330.67750000000001</v>
      </c>
      <c r="AH36" s="23">
        <v>534.22</v>
      </c>
      <c r="AI36" s="23">
        <v>240.34333333333336</v>
      </c>
      <c r="AJ36" s="23">
        <v>2169.8033333333333</v>
      </c>
      <c r="AK36" s="23">
        <v>1115.6383333333333</v>
      </c>
      <c r="AL36" s="23">
        <v>1115.6383333333333</v>
      </c>
      <c r="AM36" s="23">
        <v>1215.6383333333333</v>
      </c>
      <c r="AN36" s="23">
        <v>1419.198443717904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868</v>
      </c>
      <c r="AD37" s="23">
        <v>1098.954</v>
      </c>
      <c r="AE37" s="23">
        <v>511</v>
      </c>
      <c r="AF37" s="23">
        <v>108.03350000000002</v>
      </c>
      <c r="AG37" s="23">
        <v>330.67750000000001</v>
      </c>
      <c r="AH37" s="23">
        <v>534.22</v>
      </c>
      <c r="AI37" s="23">
        <v>244.18550000000002</v>
      </c>
      <c r="AJ37" s="23">
        <v>2266.29</v>
      </c>
      <c r="AK37" s="23">
        <v>1188.6394999999998</v>
      </c>
      <c r="AL37" s="23">
        <v>1188.6394999999998</v>
      </c>
      <c r="AM37" s="23">
        <v>1288.6394999999998</v>
      </c>
      <c r="AN37" s="23">
        <v>1492.1996103845704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868</v>
      </c>
      <c r="AD38" s="23">
        <v>1098.954</v>
      </c>
      <c r="AE38" s="23">
        <v>511</v>
      </c>
      <c r="AF38" s="23">
        <v>108.03350000000002</v>
      </c>
      <c r="AG38" s="23">
        <v>330.67750000000001</v>
      </c>
      <c r="AH38" s="23">
        <v>534.22</v>
      </c>
      <c r="AI38" s="23">
        <v>248.02766666666668</v>
      </c>
      <c r="AJ38" s="23">
        <v>2362.7766666666666</v>
      </c>
      <c r="AK38" s="23">
        <v>1261.6406666666662</v>
      </c>
      <c r="AL38" s="23">
        <v>1261.6406666666662</v>
      </c>
      <c r="AM38" s="23">
        <v>1361.6406666666662</v>
      </c>
      <c r="AN38" s="23">
        <v>1565.2007770512369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868</v>
      </c>
      <c r="AD39" s="23">
        <v>1098.954</v>
      </c>
      <c r="AE39" s="23">
        <v>511</v>
      </c>
      <c r="AF39" s="23">
        <v>108.03350000000002</v>
      </c>
      <c r="AG39" s="23">
        <v>330.67750000000001</v>
      </c>
      <c r="AH39" s="23">
        <v>534.22</v>
      </c>
      <c r="AI39" s="23">
        <v>251.87033333333335</v>
      </c>
      <c r="AJ39" s="23">
        <v>2459.2633333333333</v>
      </c>
      <c r="AK39" s="23">
        <v>1334.6513333333332</v>
      </c>
      <c r="AL39" s="23">
        <v>1334.6513333333332</v>
      </c>
      <c r="AM39" s="23">
        <v>1434.6513333333332</v>
      </c>
      <c r="AN39" s="23">
        <v>1638.2114437179039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868</v>
      </c>
      <c r="X48" s="23">
        <v>1098.954</v>
      </c>
      <c r="Y48" s="23">
        <v>511</v>
      </c>
      <c r="Z48" s="23">
        <v>108.03350000000002</v>
      </c>
      <c r="AA48" s="23">
        <v>330.67750000000001</v>
      </c>
      <c r="AB48" s="23">
        <v>421.90000000000003</v>
      </c>
      <c r="AC48" s="23">
        <v>177.43200000000002</v>
      </c>
      <c r="AD48" s="23">
        <v>1171.06</v>
      </c>
      <c r="AE48" s="23">
        <v>32.642999999999574</v>
      </c>
      <c r="AF48" s="26"/>
      <c r="AG48" s="26"/>
      <c r="AH48" s="26"/>
    </row>
    <row r="49" spans="21:34" ht="17.25" x14ac:dyDescent="0.3">
      <c r="U49" s="26" t="s">
        <v>549</v>
      </c>
      <c r="V49" s="23">
        <f>$AB$48</f>
        <v>421.90000000000003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551</v>
      </c>
      <c r="V52" s="23">
        <f>$AE$48</f>
        <v>32.642999999999574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552</v>
      </c>
      <c r="V54" s="23">
        <f>$W$48</f>
        <v>868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554</v>
      </c>
      <c r="V56" s="23">
        <f>$AA$48</f>
        <v>330.67750000000001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4719.6999999999989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5.7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4.375" customWidth="1"/>
    <col min="30" max="30" width="13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375" customWidth="1"/>
  </cols>
  <sheetData>
    <row r="1" spans="1:40" s="46" customFormat="1" ht="129.75" customHeight="1" x14ac:dyDescent="0.45">
      <c r="A1" s="78" t="s">
        <v>763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30</v>
      </c>
      <c r="AH2" s="23">
        <v>0</v>
      </c>
      <c r="AI2" s="23">
        <v>45</v>
      </c>
      <c r="AJ2" s="23">
        <v>0</v>
      </c>
      <c r="AK2" s="23">
        <v>191.29649999999992</v>
      </c>
      <c r="AL2" s="23">
        <v>191.29649999999992</v>
      </c>
      <c r="AM2" s="23">
        <v>191.29649999999992</v>
      </c>
      <c r="AN2" s="23">
        <v>291.29649999999992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330.67750000000001</v>
      </c>
      <c r="AH3" s="23">
        <v>0</v>
      </c>
      <c r="AI3" s="23">
        <v>84.378250000000008</v>
      </c>
      <c r="AJ3" s="23">
        <v>96.135000000000005</v>
      </c>
      <c r="AK3" s="23">
        <v>777.80574999999999</v>
      </c>
      <c r="AL3" s="23">
        <v>1214.1390833333332</v>
      </c>
      <c r="AM3" s="23">
        <v>1214.1390833333332</v>
      </c>
      <c r="AN3" s="23">
        <v>1314.1390833333332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330.67750000000001</v>
      </c>
      <c r="AH4" s="23">
        <v>46.03</v>
      </c>
      <c r="AI4" s="23">
        <v>92.025250000000014</v>
      </c>
      <c r="AJ4" s="23">
        <v>109.39500000000001</v>
      </c>
      <c r="AK4" s="23">
        <v>456.17577083333344</v>
      </c>
      <c r="AL4" s="23">
        <v>891.28077083333346</v>
      </c>
      <c r="AM4" s="23">
        <v>891.28077083333346</v>
      </c>
      <c r="AN4" s="23">
        <v>991.28077083333346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330.67750000000001</v>
      </c>
      <c r="AH5" s="23">
        <v>66.550000000000011</v>
      </c>
      <c r="AI5" s="23">
        <v>98.072250000000025</v>
      </c>
      <c r="AJ5" s="23">
        <v>122.65500000000002</v>
      </c>
      <c r="AK5" s="23">
        <v>434.47672916666716</v>
      </c>
      <c r="AL5" s="23">
        <v>833.07756250000057</v>
      </c>
      <c r="AM5" s="23">
        <v>833.07756250000057</v>
      </c>
      <c r="AN5" s="23">
        <v>933.07756250000057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330.67750000000001</v>
      </c>
      <c r="AH6" s="23">
        <v>89.169999999999987</v>
      </c>
      <c r="AI6" s="23">
        <v>89.475500000000011</v>
      </c>
      <c r="AJ6" s="23">
        <v>189.79</v>
      </c>
      <c r="AK6" s="23">
        <v>287.54855021796197</v>
      </c>
      <c r="AL6" s="23">
        <v>649.64521688462855</v>
      </c>
      <c r="AM6" s="23">
        <v>682.66579688462855</v>
      </c>
      <c r="AN6" s="23">
        <v>886.22590726919907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330.67750000000001</v>
      </c>
      <c r="AH7" s="23">
        <v>114.63</v>
      </c>
      <c r="AI7" s="23">
        <v>94.670083333333338</v>
      </c>
      <c r="AJ7" s="23">
        <v>212.09833333333333</v>
      </c>
      <c r="AK7" s="23">
        <v>252.30273771796192</v>
      </c>
      <c r="AL7" s="23">
        <v>577.89523771796189</v>
      </c>
      <c r="AM7" s="23">
        <v>612.96823771796187</v>
      </c>
      <c r="AN7" s="23">
        <v>816.52834810253239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330.67750000000001</v>
      </c>
      <c r="AH8" s="23">
        <v>139.01999999999998</v>
      </c>
      <c r="AI8" s="23">
        <v>100.76875</v>
      </c>
      <c r="AJ8" s="23">
        <v>235.32499999999999</v>
      </c>
      <c r="AK8" s="23">
        <v>233.09098771796198</v>
      </c>
      <c r="AL8" s="23">
        <v>522.18015438462862</v>
      </c>
      <c r="AM8" s="23">
        <v>565.25066438462864</v>
      </c>
      <c r="AN8" s="23">
        <v>768.81077476919916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330.67750000000001</v>
      </c>
      <c r="AH9" s="23">
        <v>165.3</v>
      </c>
      <c r="AI9" s="23">
        <v>101.81741666666667</v>
      </c>
      <c r="AJ9" s="23">
        <v>258.55166666666668</v>
      </c>
      <c r="AK9" s="23">
        <v>19.372758551295419</v>
      </c>
      <c r="AL9" s="23">
        <v>271.95775855129546</v>
      </c>
      <c r="AM9" s="23">
        <v>316.93779855129549</v>
      </c>
      <c r="AN9" s="23">
        <v>520.49790893586601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330.67750000000001</v>
      </c>
      <c r="AH10" s="23">
        <v>193.47</v>
      </c>
      <c r="AI10" s="23">
        <v>109.31608333333334</v>
      </c>
      <c r="AJ10" s="23">
        <v>281.77833333333336</v>
      </c>
      <c r="AK10" s="23">
        <v>70.46602938462911</v>
      </c>
      <c r="AL10" s="23">
        <v>286.54686271796243</v>
      </c>
      <c r="AM10" s="23">
        <v>333.19395271796242</v>
      </c>
      <c r="AN10" s="23">
        <v>536.75406310253288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330.67750000000001</v>
      </c>
      <c r="AH11" s="23">
        <v>221.24</v>
      </c>
      <c r="AI11" s="23">
        <v>116.81475</v>
      </c>
      <c r="AJ11" s="23">
        <v>305.00500000000005</v>
      </c>
      <c r="AK11" s="23">
        <v>95.546300217962198</v>
      </c>
      <c r="AL11" s="23">
        <v>275.12296688462891</v>
      </c>
      <c r="AM11" s="23">
        <v>330.06200688462889</v>
      </c>
      <c r="AN11" s="23">
        <v>533.62211726919941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330.67750000000001</v>
      </c>
      <c r="AH12" s="23">
        <v>242.5</v>
      </c>
      <c r="AI12" s="23">
        <v>123.67245833333334</v>
      </c>
      <c r="AJ12" s="23">
        <v>341.05083333333334</v>
      </c>
      <c r="AK12" s="23">
        <v>111.4943627179623</v>
      </c>
      <c r="AL12" s="23">
        <v>254.56686271796229</v>
      </c>
      <c r="AM12" s="23">
        <v>317.89311271796231</v>
      </c>
      <c r="AN12" s="23">
        <v>521.45322310253277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64.534320000000008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330.67750000000001</v>
      </c>
      <c r="AH13" s="23">
        <v>242.5</v>
      </c>
      <c r="AI13" s="23">
        <v>127.40379166666669</v>
      </c>
      <c r="AJ13" s="23">
        <v>439.62416666666661</v>
      </c>
      <c r="AK13" s="23">
        <v>115.71427938462921</v>
      </c>
      <c r="AL13" s="23">
        <v>222.28344605129587</v>
      </c>
      <c r="AM13" s="23">
        <v>286.81776605129585</v>
      </c>
      <c r="AN13" s="23">
        <v>490.37787643586637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72.700700000000012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316.09000000000003</v>
      </c>
      <c r="AE14" s="23">
        <v>511</v>
      </c>
      <c r="AF14" s="23">
        <v>108.03350000000002</v>
      </c>
      <c r="AG14" s="23">
        <v>330.67750000000001</v>
      </c>
      <c r="AH14" s="23">
        <v>242.5</v>
      </c>
      <c r="AI14" s="23">
        <v>131.11425</v>
      </c>
      <c r="AJ14" s="23">
        <v>538.61500000000001</v>
      </c>
      <c r="AK14" s="23">
        <v>-4.9499081153712723</v>
      </c>
      <c r="AL14" s="23">
        <v>65.115091884628725</v>
      </c>
      <c r="AM14" s="23">
        <v>137.81579188462874</v>
      </c>
      <c r="AN14" s="23">
        <v>341.37590226919929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73.350200000000001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333.41</v>
      </c>
      <c r="AE15" s="23">
        <v>511</v>
      </c>
      <c r="AF15" s="23">
        <v>108.03350000000002</v>
      </c>
      <c r="AG15" s="23">
        <v>330.67750000000001</v>
      </c>
      <c r="AH15" s="23">
        <v>242.5</v>
      </c>
      <c r="AI15" s="23">
        <v>134.82470833333332</v>
      </c>
      <c r="AJ15" s="23">
        <v>637.60583333333329</v>
      </c>
      <c r="AK15" s="23">
        <v>-2.8585956153719962</v>
      </c>
      <c r="AL15" s="23">
        <v>30.702237717961339</v>
      </c>
      <c r="AM15" s="23">
        <v>104.05243771796134</v>
      </c>
      <c r="AN15" s="23">
        <v>307.61254810253183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73.653300000000002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350.73</v>
      </c>
      <c r="AE16" s="23">
        <v>511</v>
      </c>
      <c r="AF16" s="23">
        <v>108.03350000000002</v>
      </c>
      <c r="AG16" s="23">
        <v>330.67750000000001</v>
      </c>
      <c r="AH16" s="23">
        <v>217.69000000000005</v>
      </c>
      <c r="AI16" s="23">
        <v>138.68233333333333</v>
      </c>
      <c r="AJ16" s="23">
        <v>733.65333333333342</v>
      </c>
      <c r="AK16" s="23">
        <v>26.765300217961794</v>
      </c>
      <c r="AL16" s="23">
        <v>26.765300217961794</v>
      </c>
      <c r="AM16" s="23">
        <v>100.4186002179618</v>
      </c>
      <c r="AN16" s="23">
        <v>303.97871060253232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73.610000000000014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368.05</v>
      </c>
      <c r="AE17" s="23">
        <v>511</v>
      </c>
      <c r="AF17" s="23">
        <v>108.03350000000002</v>
      </c>
      <c r="AG17" s="23">
        <v>330.67750000000001</v>
      </c>
      <c r="AH17" s="23">
        <v>242.69000000000005</v>
      </c>
      <c r="AI17" s="23">
        <v>144.21800000000002</v>
      </c>
      <c r="AJ17" s="23">
        <v>796.13999999999987</v>
      </c>
      <c r="AK17" s="23">
        <v>37.622966884629022</v>
      </c>
      <c r="AL17" s="23">
        <v>37.622966884629022</v>
      </c>
      <c r="AM17" s="23">
        <v>111.23296688462904</v>
      </c>
      <c r="AN17" s="23">
        <v>314.79307726919956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77.074000000000012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385.37000000000006</v>
      </c>
      <c r="AE18" s="23">
        <v>511</v>
      </c>
      <c r="AF18" s="23">
        <v>108.03350000000002</v>
      </c>
      <c r="AG18" s="23">
        <v>330.67750000000001</v>
      </c>
      <c r="AH18" s="23">
        <v>268.95000000000005</v>
      </c>
      <c r="AI18" s="23">
        <v>149.7536666666667</v>
      </c>
      <c r="AJ18" s="23">
        <v>858.62666666666678</v>
      </c>
      <c r="AK18" s="23">
        <v>47.220633551296487</v>
      </c>
      <c r="AL18" s="23">
        <v>47.220633551296487</v>
      </c>
      <c r="AM18" s="23">
        <v>124.2946335512965</v>
      </c>
      <c r="AN18" s="23">
        <v>327.85474393586702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80.538000000000011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402.69000000000005</v>
      </c>
      <c r="AE19" s="23">
        <v>511</v>
      </c>
      <c r="AF19" s="23">
        <v>108.03350000000002</v>
      </c>
      <c r="AG19" s="23">
        <v>330.67750000000001</v>
      </c>
      <c r="AH19" s="23">
        <v>296.48</v>
      </c>
      <c r="AI19" s="23">
        <v>155.28933333333336</v>
      </c>
      <c r="AJ19" s="23">
        <v>921.11333333333346</v>
      </c>
      <c r="AK19" s="23">
        <v>-156.38366666666616</v>
      </c>
      <c r="AL19" s="23">
        <v>-156.38366666666616</v>
      </c>
      <c r="AM19" s="23">
        <v>-75.845666666666148</v>
      </c>
      <c r="AN19" s="23">
        <v>127.71444371790437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2415.3606</v>
      </c>
      <c r="AE20" s="23">
        <v>511</v>
      </c>
      <c r="AF20" s="23">
        <v>108.03350000000002</v>
      </c>
      <c r="AG20" s="23">
        <v>330.67750000000001</v>
      </c>
      <c r="AH20" s="23">
        <v>325</v>
      </c>
      <c r="AI20" s="23">
        <v>160.82500000000002</v>
      </c>
      <c r="AJ20" s="23">
        <v>983.60000000000014</v>
      </c>
      <c r="AK20" s="23">
        <v>-2092.3966</v>
      </c>
      <c r="AL20" s="23">
        <v>-2092.3966</v>
      </c>
      <c r="AM20" s="23">
        <v>-1992.3966</v>
      </c>
      <c r="AN20" s="23">
        <v>-1788.8364896154294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2415.3606</v>
      </c>
      <c r="AE21" s="23">
        <v>511</v>
      </c>
      <c r="AF21" s="23">
        <v>108.03350000000002</v>
      </c>
      <c r="AG21" s="23">
        <v>330.67750000000001</v>
      </c>
      <c r="AH21" s="23">
        <v>352.33000000000004</v>
      </c>
      <c r="AI21" s="23">
        <v>166.3606666666667</v>
      </c>
      <c r="AJ21" s="23">
        <v>1046.0866666666666</v>
      </c>
      <c r="AK21" s="23">
        <v>-2014.548933333333</v>
      </c>
      <c r="AL21" s="23">
        <v>-2014.548933333333</v>
      </c>
      <c r="AM21" s="23">
        <v>-1914.548933333333</v>
      </c>
      <c r="AN21" s="23">
        <v>-1710.9888229487624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2415.3606</v>
      </c>
      <c r="AE22" s="23">
        <v>511</v>
      </c>
      <c r="AF22" s="23">
        <v>108.03350000000002</v>
      </c>
      <c r="AG22" s="23">
        <v>330.67750000000001</v>
      </c>
      <c r="AH22" s="23">
        <v>380.70000000000005</v>
      </c>
      <c r="AI22" s="23">
        <v>171.89633333333336</v>
      </c>
      <c r="AJ22" s="23">
        <v>1108.5733333333333</v>
      </c>
      <c r="AK22" s="23">
        <v>-1937.7412666666664</v>
      </c>
      <c r="AL22" s="23">
        <v>-1937.7412666666664</v>
      </c>
      <c r="AM22" s="23">
        <v>-1837.7412666666664</v>
      </c>
      <c r="AN22" s="23">
        <v>-1634.1811562820958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2415.3606</v>
      </c>
      <c r="AE23" s="23">
        <v>511</v>
      </c>
      <c r="AF23" s="23">
        <v>108.03350000000002</v>
      </c>
      <c r="AG23" s="23">
        <v>330.67750000000001</v>
      </c>
      <c r="AH23" s="23">
        <v>410.13000000000005</v>
      </c>
      <c r="AI23" s="23">
        <v>177.43200000000002</v>
      </c>
      <c r="AJ23" s="23">
        <v>1171.06</v>
      </c>
      <c r="AK23" s="23">
        <v>-1861.9936000000002</v>
      </c>
      <c r="AL23" s="23">
        <v>-1861.9936000000002</v>
      </c>
      <c r="AM23" s="23">
        <v>-1761.9936000000002</v>
      </c>
      <c r="AN23" s="23">
        <v>-1558.4334896154296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2415.3606</v>
      </c>
      <c r="AE24" s="23">
        <v>511</v>
      </c>
      <c r="AF24" s="23">
        <v>108.03350000000002</v>
      </c>
      <c r="AG24" s="23">
        <v>330.67750000000001</v>
      </c>
      <c r="AH24" s="23">
        <v>440.6</v>
      </c>
      <c r="AI24" s="23">
        <v>182.96766666666667</v>
      </c>
      <c r="AJ24" s="23">
        <v>1233.5466666666666</v>
      </c>
      <c r="AK24" s="23">
        <v>-1787.285933333334</v>
      </c>
      <c r="AL24" s="23">
        <v>-1787.285933333334</v>
      </c>
      <c r="AM24" s="23">
        <v>-1687.285933333334</v>
      </c>
      <c r="AN24" s="23">
        <v>-1483.7258229487634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2415.3606</v>
      </c>
      <c r="AE25" s="23">
        <v>511</v>
      </c>
      <c r="AF25" s="23">
        <v>108.03350000000002</v>
      </c>
      <c r="AG25" s="23">
        <v>330.67750000000001</v>
      </c>
      <c r="AH25" s="23">
        <v>467.91</v>
      </c>
      <c r="AI25" s="23">
        <v>188.50333333333336</v>
      </c>
      <c r="AJ25" s="23">
        <v>1296.0333333333333</v>
      </c>
      <c r="AK25" s="23">
        <v>-1709.4182666666661</v>
      </c>
      <c r="AL25" s="23">
        <v>-1709.4182666666661</v>
      </c>
      <c r="AM25" s="23">
        <v>-1609.4182666666661</v>
      </c>
      <c r="AN25" s="23">
        <v>-1405.8581562820955</v>
      </c>
    </row>
    <row r="26" spans="1:40" ht="20.25" x14ac:dyDescent="0.3">
      <c r="A26" s="7" t="s">
        <v>64</v>
      </c>
      <c r="B26" s="6">
        <f>V57</f>
        <v>8710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2415.3606</v>
      </c>
      <c r="AE26" s="23">
        <v>511</v>
      </c>
      <c r="AF26" s="23">
        <v>108.03350000000002</v>
      </c>
      <c r="AG26" s="23">
        <v>330.67750000000001</v>
      </c>
      <c r="AH26" s="23">
        <v>484.48</v>
      </c>
      <c r="AI26" s="23">
        <v>194.03900000000002</v>
      </c>
      <c r="AJ26" s="23">
        <v>1358.52</v>
      </c>
      <c r="AK26" s="23">
        <v>-1620.8106000000002</v>
      </c>
      <c r="AL26" s="23">
        <v>-1620.8106000000002</v>
      </c>
      <c r="AM26" s="23">
        <v>-1520.8106000000002</v>
      </c>
      <c r="AN26" s="23">
        <v>-1317.2504896154296</v>
      </c>
    </row>
    <row r="27" spans="1:40" ht="20.25" x14ac:dyDescent="0.3">
      <c r="A27" s="7" t="s">
        <v>62</v>
      </c>
      <c r="B27" s="6">
        <f>B26*12</f>
        <v>104520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2415.3606</v>
      </c>
      <c r="AE27" s="23">
        <v>511</v>
      </c>
      <c r="AF27" s="23">
        <v>108.03350000000002</v>
      </c>
      <c r="AG27" s="23">
        <v>330.67750000000001</v>
      </c>
      <c r="AH27" s="23">
        <v>501.05</v>
      </c>
      <c r="AI27" s="23">
        <v>199.57466666666667</v>
      </c>
      <c r="AJ27" s="23">
        <v>1421.0066666666667</v>
      </c>
      <c r="AK27" s="23">
        <v>-1532.2029333333335</v>
      </c>
      <c r="AL27" s="23">
        <v>-1532.2029333333335</v>
      </c>
      <c r="AM27" s="23">
        <v>-1432.2029333333335</v>
      </c>
      <c r="AN27" s="23">
        <v>-1228.6428229487628</v>
      </c>
    </row>
    <row r="28" spans="1:40" ht="20.25" x14ac:dyDescent="0.3">
      <c r="A28" s="7" t="s">
        <v>66</v>
      </c>
      <c r="B28" s="6">
        <f>B27/2080</f>
        <v>50.25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2415.3606</v>
      </c>
      <c r="AE28" s="23">
        <v>511</v>
      </c>
      <c r="AF28" s="23">
        <v>108.03350000000002</v>
      </c>
      <c r="AG28" s="23">
        <v>330.67750000000001</v>
      </c>
      <c r="AH28" s="23">
        <v>513.84</v>
      </c>
      <c r="AI28" s="23">
        <v>205.11033333333336</v>
      </c>
      <c r="AJ28" s="23">
        <v>1483.4933333333331</v>
      </c>
      <c r="AK28" s="23">
        <v>-1439.8152666666665</v>
      </c>
      <c r="AL28" s="23">
        <v>-1439.8152666666665</v>
      </c>
      <c r="AM28" s="23">
        <v>-1339.8152666666665</v>
      </c>
      <c r="AN28" s="23">
        <v>-1136.2551562820959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2415.3606</v>
      </c>
      <c r="AE29" s="23">
        <v>511</v>
      </c>
      <c r="AF29" s="23">
        <v>108.03350000000002</v>
      </c>
      <c r="AG29" s="23">
        <v>330.67750000000001</v>
      </c>
      <c r="AH29" s="23">
        <v>513.84</v>
      </c>
      <c r="AI29" s="23">
        <v>210.64600000000002</v>
      </c>
      <c r="AJ29" s="23">
        <v>1545.98</v>
      </c>
      <c r="AK29" s="23">
        <v>-1334.6376</v>
      </c>
      <c r="AL29" s="23">
        <v>-1334.6376</v>
      </c>
      <c r="AM29" s="23">
        <v>-1234.6376</v>
      </c>
      <c r="AN29" s="23">
        <v>-1031.0774896154294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2415.3606</v>
      </c>
      <c r="AE30" s="23">
        <v>511</v>
      </c>
      <c r="AF30" s="23">
        <v>108.03350000000002</v>
      </c>
      <c r="AG30" s="23">
        <v>330.67750000000001</v>
      </c>
      <c r="AH30" s="23">
        <v>513.84</v>
      </c>
      <c r="AI30" s="23">
        <v>215.81083333333336</v>
      </c>
      <c r="AJ30" s="23">
        <v>1615.8833333333334</v>
      </c>
      <c r="AK30" s="23">
        <v>-1236.5057666666662</v>
      </c>
      <c r="AL30" s="23">
        <v>-1236.5057666666662</v>
      </c>
      <c r="AM30" s="23">
        <v>-1136.5057666666662</v>
      </c>
      <c r="AN30" s="23">
        <v>-932.94565628209568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2415.3606</v>
      </c>
      <c r="AE31" s="23">
        <v>511</v>
      </c>
      <c r="AF31" s="23">
        <v>108.03350000000002</v>
      </c>
      <c r="AG31" s="23">
        <v>330.67750000000001</v>
      </c>
      <c r="AH31" s="23">
        <v>513.84</v>
      </c>
      <c r="AI31" s="23">
        <v>220.71483333333336</v>
      </c>
      <c r="AJ31" s="23">
        <v>1695.7033333333334</v>
      </c>
      <c r="AK31" s="23">
        <v>-1143.3297666666667</v>
      </c>
      <c r="AL31" s="23">
        <v>-1143.3297666666667</v>
      </c>
      <c r="AM31" s="23">
        <v>-1043.3297666666667</v>
      </c>
      <c r="AN31" s="23">
        <v>-839.76965628209621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2415.3606</v>
      </c>
      <c r="AE32" s="23">
        <v>511</v>
      </c>
      <c r="AF32" s="23">
        <v>108.03350000000002</v>
      </c>
      <c r="AG32" s="23">
        <v>330.67750000000001</v>
      </c>
      <c r="AH32" s="23">
        <v>513.84</v>
      </c>
      <c r="AI32" s="23">
        <v>224.97366666666667</v>
      </c>
      <c r="AJ32" s="23">
        <v>1783.8566666666666</v>
      </c>
      <c r="AK32" s="23">
        <v>-1062.4119333333338</v>
      </c>
      <c r="AL32" s="23">
        <v>-1062.4119333333338</v>
      </c>
      <c r="AM32" s="23">
        <v>-962.41193333333376</v>
      </c>
      <c r="AN32" s="23">
        <v>-758.85182294876324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2415.3606</v>
      </c>
      <c r="AE33" s="23">
        <v>511</v>
      </c>
      <c r="AF33" s="23">
        <v>108.03350000000002</v>
      </c>
      <c r="AG33" s="23">
        <v>330.67750000000001</v>
      </c>
      <c r="AH33" s="23">
        <v>513.84</v>
      </c>
      <c r="AI33" s="23">
        <v>228.81633333333335</v>
      </c>
      <c r="AJ33" s="23">
        <v>1880.3433333333332</v>
      </c>
      <c r="AK33" s="23">
        <v>-989.40126666666674</v>
      </c>
      <c r="AL33" s="23">
        <v>-989.40126666666674</v>
      </c>
      <c r="AM33" s="23">
        <v>-889.40126666666674</v>
      </c>
      <c r="AN33" s="23">
        <v>-685.84115628209622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2415.3606</v>
      </c>
      <c r="AE34" s="23">
        <v>511</v>
      </c>
      <c r="AF34" s="23">
        <v>108.03350000000002</v>
      </c>
      <c r="AG34" s="23">
        <v>330.67750000000001</v>
      </c>
      <c r="AH34" s="23">
        <v>513.84</v>
      </c>
      <c r="AI34" s="23">
        <v>232.6585</v>
      </c>
      <c r="AJ34" s="23">
        <v>1976.83</v>
      </c>
      <c r="AK34" s="23">
        <v>-916.40010000000075</v>
      </c>
      <c r="AL34" s="23">
        <v>-916.40010000000075</v>
      </c>
      <c r="AM34" s="23">
        <v>-816.40010000000075</v>
      </c>
      <c r="AN34" s="23">
        <v>-612.83998961543023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2415.3606</v>
      </c>
      <c r="AE35" s="23">
        <v>511</v>
      </c>
      <c r="AF35" s="23">
        <v>108.03350000000002</v>
      </c>
      <c r="AG35" s="23">
        <v>330.67750000000001</v>
      </c>
      <c r="AH35" s="23">
        <v>513.84</v>
      </c>
      <c r="AI35" s="23">
        <v>236.50066666666669</v>
      </c>
      <c r="AJ35" s="23">
        <v>2073.3166666666666</v>
      </c>
      <c r="AK35" s="23">
        <v>-843.39893333333384</v>
      </c>
      <c r="AL35" s="23">
        <v>-843.39893333333384</v>
      </c>
      <c r="AM35" s="23">
        <v>-743.39893333333384</v>
      </c>
      <c r="AN35" s="23">
        <v>-539.83882294876332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2415.3606</v>
      </c>
      <c r="AE36" s="23">
        <v>511</v>
      </c>
      <c r="AF36" s="23">
        <v>108.03350000000002</v>
      </c>
      <c r="AG36" s="23">
        <v>330.67750000000001</v>
      </c>
      <c r="AH36" s="23">
        <v>513.84</v>
      </c>
      <c r="AI36" s="23">
        <v>240.34333333333336</v>
      </c>
      <c r="AJ36" s="23">
        <v>2169.8033333333333</v>
      </c>
      <c r="AK36" s="23">
        <v>-770.38826666666682</v>
      </c>
      <c r="AL36" s="23">
        <v>-770.38826666666682</v>
      </c>
      <c r="AM36" s="23">
        <v>-670.38826666666682</v>
      </c>
      <c r="AN36" s="23">
        <v>-466.8281562820963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2415.3606</v>
      </c>
      <c r="AE37" s="23">
        <v>511</v>
      </c>
      <c r="AF37" s="23">
        <v>108.03350000000002</v>
      </c>
      <c r="AG37" s="23">
        <v>330.67750000000001</v>
      </c>
      <c r="AH37" s="23">
        <v>513.84</v>
      </c>
      <c r="AI37" s="23">
        <v>244.18550000000002</v>
      </c>
      <c r="AJ37" s="23">
        <v>2266.29</v>
      </c>
      <c r="AK37" s="23">
        <v>-697.38709999999992</v>
      </c>
      <c r="AL37" s="23">
        <v>-697.38709999999992</v>
      </c>
      <c r="AM37" s="23">
        <v>-597.38709999999992</v>
      </c>
      <c r="AN37" s="23">
        <v>-393.8269896154294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2415.3606</v>
      </c>
      <c r="AE38" s="23">
        <v>511</v>
      </c>
      <c r="AF38" s="23">
        <v>108.03350000000002</v>
      </c>
      <c r="AG38" s="23">
        <v>330.67750000000001</v>
      </c>
      <c r="AH38" s="23">
        <v>513.84</v>
      </c>
      <c r="AI38" s="23">
        <v>248.02766666666668</v>
      </c>
      <c r="AJ38" s="23">
        <v>2362.7766666666666</v>
      </c>
      <c r="AK38" s="23">
        <v>-624.38593333333392</v>
      </c>
      <c r="AL38" s="23">
        <v>-624.38593333333392</v>
      </c>
      <c r="AM38" s="23">
        <v>-524.38593333333392</v>
      </c>
      <c r="AN38" s="23">
        <v>-320.8258229487634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2415.3606</v>
      </c>
      <c r="AE39" s="23">
        <v>511</v>
      </c>
      <c r="AF39" s="23">
        <v>108.03350000000002</v>
      </c>
      <c r="AG39" s="23">
        <v>330.67750000000001</v>
      </c>
      <c r="AH39" s="23">
        <v>513.84</v>
      </c>
      <c r="AI39" s="23">
        <v>251.87033333333335</v>
      </c>
      <c r="AJ39" s="23">
        <v>2459.2633333333333</v>
      </c>
      <c r="AK39" s="23">
        <v>-551.3752666666669</v>
      </c>
      <c r="AL39" s="23">
        <v>-551.3752666666669</v>
      </c>
      <c r="AM39" s="23">
        <v>-451.3752666666669</v>
      </c>
      <c r="AN39" s="23">
        <v>-247.81515628209638</v>
      </c>
    </row>
    <row r="40" spans="21:40" ht="17.25" x14ac:dyDescent="0.3">
      <c r="U40" s="26"/>
      <c r="V40" t="s">
        <v>725</v>
      </c>
      <c r="W40" s="61">
        <v>1770</v>
      </c>
      <c r="X40" s="66">
        <v>0</v>
      </c>
      <c r="Y40" s="66">
        <v>100</v>
      </c>
      <c r="Z40" s="66">
        <v>0</v>
      </c>
      <c r="AA40" s="66">
        <v>0</v>
      </c>
      <c r="AB40" s="66">
        <v>203.56011038457052</v>
      </c>
      <c r="AC40" s="23">
        <v>1458</v>
      </c>
      <c r="AD40" s="23">
        <v>2415.3606</v>
      </c>
      <c r="AE40" s="23">
        <v>511</v>
      </c>
      <c r="AF40" s="23">
        <v>108.03350000000002</v>
      </c>
      <c r="AG40" s="23">
        <v>330.67750000000001</v>
      </c>
      <c r="AH40" s="23">
        <v>513.84</v>
      </c>
      <c r="AI40" s="23">
        <v>255.7286666666667</v>
      </c>
      <c r="AJ40" s="23">
        <v>2555.4266666666667</v>
      </c>
      <c r="AK40" s="23">
        <v>-478.06693333333351</v>
      </c>
      <c r="AL40" s="23">
        <v>-478.06693333333351</v>
      </c>
      <c r="AM40" s="23">
        <v>-378.06693333333351</v>
      </c>
      <c r="AN40" s="23">
        <v>-174.50682294876299</v>
      </c>
    </row>
    <row r="41" spans="21:40" ht="17.25" x14ac:dyDescent="0.3">
      <c r="U41" s="26"/>
      <c r="V41" t="s">
        <v>726</v>
      </c>
      <c r="W41" s="61">
        <v>1810</v>
      </c>
      <c r="X41" s="66">
        <v>0</v>
      </c>
      <c r="Y41" s="66">
        <v>100</v>
      </c>
      <c r="Z41" s="66">
        <v>0</v>
      </c>
      <c r="AA41" s="66">
        <v>0</v>
      </c>
      <c r="AB41" s="66">
        <v>203.56011038457052</v>
      </c>
      <c r="AC41" s="23">
        <v>1458</v>
      </c>
      <c r="AD41" s="23">
        <v>2415.3606</v>
      </c>
      <c r="AE41" s="23">
        <v>511</v>
      </c>
      <c r="AF41" s="23">
        <v>108.03350000000002</v>
      </c>
      <c r="AG41" s="23">
        <v>330.67750000000001</v>
      </c>
      <c r="AH41" s="23">
        <v>513.84</v>
      </c>
      <c r="AI41" s="23">
        <v>259.55266666666665</v>
      </c>
      <c r="AJ41" s="23">
        <v>2652.28</v>
      </c>
      <c r="AK41" s="23">
        <v>-405.41093333333356</v>
      </c>
      <c r="AL41" s="23">
        <v>-405.41093333333356</v>
      </c>
      <c r="AM41" s="23">
        <v>-305.41093333333356</v>
      </c>
      <c r="AN41" s="23">
        <v>-101.85082294876304</v>
      </c>
    </row>
    <row r="42" spans="21:40" ht="17.25" x14ac:dyDescent="0.3">
      <c r="U42" s="26"/>
      <c r="V42" t="s">
        <v>727</v>
      </c>
      <c r="W42" s="61">
        <v>1850</v>
      </c>
      <c r="X42" s="66">
        <v>0</v>
      </c>
      <c r="Y42" s="66">
        <v>100</v>
      </c>
      <c r="Z42" s="66">
        <v>0</v>
      </c>
      <c r="AA42" s="66">
        <v>0</v>
      </c>
      <c r="AB42" s="66">
        <v>203.56011038457052</v>
      </c>
      <c r="AC42" s="23">
        <v>1458</v>
      </c>
      <c r="AD42" s="23">
        <v>2415.3606</v>
      </c>
      <c r="AE42" s="23">
        <v>511</v>
      </c>
      <c r="AF42" s="23">
        <v>108.03350000000002</v>
      </c>
      <c r="AG42" s="23">
        <v>330.67750000000001</v>
      </c>
      <c r="AH42" s="23">
        <v>513.84</v>
      </c>
      <c r="AI42" s="23">
        <v>263.78916666666663</v>
      </c>
      <c r="AJ42" s="23">
        <v>2740.8833333333337</v>
      </c>
      <c r="AK42" s="23">
        <v>-324.91743333333397</v>
      </c>
      <c r="AL42" s="23">
        <v>-324.91743333333397</v>
      </c>
      <c r="AM42" s="23">
        <v>-224.91743333333397</v>
      </c>
      <c r="AN42" s="23">
        <v>-21.357322948763453</v>
      </c>
    </row>
    <row r="43" spans="21:40" ht="17.25" x14ac:dyDescent="0.3">
      <c r="U43" s="26"/>
      <c r="V43" t="s">
        <v>728</v>
      </c>
      <c r="W43" s="61">
        <v>1890</v>
      </c>
      <c r="X43" s="66">
        <v>0</v>
      </c>
      <c r="Y43" s="66">
        <v>100</v>
      </c>
      <c r="Z43" s="66">
        <v>0</v>
      </c>
      <c r="AA43" s="66">
        <v>0</v>
      </c>
      <c r="AB43" s="66">
        <v>203.56011038457052</v>
      </c>
      <c r="AC43" s="23">
        <v>1458</v>
      </c>
      <c r="AD43" s="23">
        <v>2415.3606</v>
      </c>
      <c r="AE43" s="23">
        <v>511</v>
      </c>
      <c r="AF43" s="23">
        <v>108.03350000000002</v>
      </c>
      <c r="AG43" s="23">
        <v>330.67750000000001</v>
      </c>
      <c r="AH43" s="23">
        <v>513.84</v>
      </c>
      <c r="AI43" s="23">
        <v>268.49233333333331</v>
      </c>
      <c r="AJ43" s="23">
        <v>2820.1533333333336</v>
      </c>
      <c r="AK43" s="23">
        <v>-235.5572666666676</v>
      </c>
      <c r="AL43" s="23">
        <v>-235.5572666666676</v>
      </c>
      <c r="AM43" s="23">
        <v>-135.5572666666676</v>
      </c>
      <c r="AN43" s="23">
        <v>68.00284371790292</v>
      </c>
    </row>
    <row r="44" spans="21:40" ht="17.25" x14ac:dyDescent="0.3">
      <c r="U44" s="26"/>
      <c r="V44" t="s">
        <v>729</v>
      </c>
      <c r="W44" s="61">
        <v>1930</v>
      </c>
      <c r="X44" s="66">
        <v>0</v>
      </c>
      <c r="Y44" s="66">
        <v>100</v>
      </c>
      <c r="Z44" s="66">
        <v>0</v>
      </c>
      <c r="AA44" s="66">
        <v>0</v>
      </c>
      <c r="AB44" s="66">
        <v>203.56011038457052</v>
      </c>
      <c r="AC44" s="23">
        <v>1458</v>
      </c>
      <c r="AD44" s="23">
        <v>2415.3606</v>
      </c>
      <c r="AE44" s="23">
        <v>511</v>
      </c>
      <c r="AF44" s="23">
        <v>108.03350000000002</v>
      </c>
      <c r="AG44" s="23">
        <v>330.67750000000001</v>
      </c>
      <c r="AH44" s="23">
        <v>513.84</v>
      </c>
      <c r="AI44" s="23">
        <v>273.14550000000003</v>
      </c>
      <c r="AJ44" s="23">
        <v>2900.4233333333332</v>
      </c>
      <c r="AK44" s="23">
        <v>-147.14709999999923</v>
      </c>
      <c r="AL44" s="23">
        <v>-147.14709999999923</v>
      </c>
      <c r="AM44" s="23">
        <v>-47.147099999999227</v>
      </c>
      <c r="AN44" s="23">
        <v>156.41301038457129</v>
      </c>
    </row>
    <row r="45" spans="21:40" ht="17.25" x14ac:dyDescent="0.3">
      <c r="U45" s="26"/>
      <c r="V45" t="s">
        <v>730</v>
      </c>
      <c r="W45" s="61">
        <v>1970</v>
      </c>
      <c r="X45" s="66">
        <v>0</v>
      </c>
      <c r="Y45" s="66">
        <v>100</v>
      </c>
      <c r="Z45" s="66">
        <v>0</v>
      </c>
      <c r="AA45" s="66">
        <v>0</v>
      </c>
      <c r="AB45" s="66">
        <v>203.56011038457052</v>
      </c>
      <c r="AC45" s="23">
        <v>1458</v>
      </c>
      <c r="AD45" s="23">
        <v>2415.3606</v>
      </c>
      <c r="AE45" s="23">
        <v>511</v>
      </c>
      <c r="AF45" s="23">
        <v>108.03350000000002</v>
      </c>
      <c r="AG45" s="23">
        <v>330.67750000000001</v>
      </c>
      <c r="AH45" s="23">
        <v>513.84</v>
      </c>
      <c r="AI45" s="23">
        <v>277.85283333333331</v>
      </c>
      <c r="AJ45" s="23">
        <v>2979.61</v>
      </c>
      <c r="AK45" s="23">
        <v>-57.707766666668249</v>
      </c>
      <c r="AL45" s="23">
        <v>-57.707766666668249</v>
      </c>
      <c r="AM45" s="23">
        <v>42.292233333331751</v>
      </c>
      <c r="AN45" s="23">
        <v>245.85234371790227</v>
      </c>
    </row>
    <row r="46" spans="21:40" ht="17.25" x14ac:dyDescent="0.3">
      <c r="U46" s="26"/>
      <c r="V46" t="s">
        <v>731</v>
      </c>
      <c r="W46" s="61">
        <v>2010</v>
      </c>
      <c r="X46" s="66">
        <v>0</v>
      </c>
      <c r="Y46" s="66">
        <v>100</v>
      </c>
      <c r="Z46" s="66">
        <v>0</v>
      </c>
      <c r="AA46" s="66">
        <v>0</v>
      </c>
      <c r="AB46" s="66">
        <v>203.56011038457052</v>
      </c>
      <c r="AC46" s="23">
        <v>1458</v>
      </c>
      <c r="AD46" s="23">
        <v>2415.3606</v>
      </c>
      <c r="AE46" s="23">
        <v>511</v>
      </c>
      <c r="AF46" s="23">
        <v>108.03350000000002</v>
      </c>
      <c r="AG46" s="23">
        <v>330.67750000000001</v>
      </c>
      <c r="AH46" s="23">
        <v>513.84</v>
      </c>
      <c r="AI46" s="23">
        <v>282.51235416666668</v>
      </c>
      <c r="AJ46" s="23">
        <v>3059.7529166666668</v>
      </c>
      <c r="AK46" s="23">
        <v>30.823129166667059</v>
      </c>
      <c r="AL46" s="23">
        <v>30.823129166667059</v>
      </c>
      <c r="AM46" s="23">
        <v>130.82312916666706</v>
      </c>
      <c r="AN46" s="23">
        <v>334.38323955123758</v>
      </c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2415.3606</v>
      </c>
      <c r="Y48" s="23">
        <v>511</v>
      </c>
      <c r="Z48" s="23">
        <v>108.03350000000002</v>
      </c>
      <c r="AA48" s="23">
        <v>330.67750000000001</v>
      </c>
      <c r="AB48" s="23">
        <v>513.84</v>
      </c>
      <c r="AC48" s="23">
        <v>282.51235416666668</v>
      </c>
      <c r="AD48" s="23">
        <v>3059.7529166666668</v>
      </c>
      <c r="AE48" s="23">
        <v>30.823129166667059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764</v>
      </c>
      <c r="V50" s="23">
        <f>$X$48</f>
        <v>2415.3606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734</v>
      </c>
      <c r="V51" s="23">
        <f>$AC$48</f>
        <v>282.51235416666668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561</v>
      </c>
      <c r="V52" s="23">
        <f>$AE$48</f>
        <v>30.823129166667059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735</v>
      </c>
      <c r="V55" s="23">
        <f>$AD$48</f>
        <v>3059.7529166666668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554</v>
      </c>
      <c r="V56" s="23">
        <f>$AA$48</f>
        <v>330.67750000000001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8710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1"/>
  <sheetViews>
    <sheetView workbookViewId="0">
      <pane ySplit="1" topLeftCell="A2" activePane="bottomLeft" state="frozen"/>
      <selection activeCell="B26" sqref="B26"/>
      <selection pane="bottomLeft" sqref="A1:D1"/>
    </sheetView>
  </sheetViews>
  <sheetFormatPr defaultRowHeight="15.75" x14ac:dyDescent="0.25"/>
  <cols>
    <col min="1" max="1" width="33.125" customWidth="1"/>
    <col min="2" max="2" width="16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875" customWidth="1"/>
    <col min="24" max="24" width="12.25" customWidth="1"/>
    <col min="29" max="29" width="12.125" customWidth="1"/>
    <col min="30" max="30" width="11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75" customWidth="1"/>
  </cols>
  <sheetData>
    <row r="1" spans="1:40" s="51" customFormat="1" ht="129.75" customHeight="1" x14ac:dyDescent="0.45">
      <c r="A1" s="78" t="s">
        <v>862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30</v>
      </c>
      <c r="AH2" s="23">
        <v>0</v>
      </c>
      <c r="AI2" s="23">
        <v>45</v>
      </c>
      <c r="AJ2" s="23">
        <v>0</v>
      </c>
      <c r="AK2" s="23">
        <v>191.29649999999992</v>
      </c>
      <c r="AL2" s="23">
        <v>191.29649999999992</v>
      </c>
      <c r="AM2" s="23">
        <v>191.29649999999992</v>
      </c>
      <c r="AN2" s="23">
        <v>291.29649999999992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330.67750000000001</v>
      </c>
      <c r="AH3" s="23">
        <v>0</v>
      </c>
      <c r="AI3" s="23">
        <v>84.378250000000008</v>
      </c>
      <c r="AJ3" s="23">
        <v>96.135000000000005</v>
      </c>
      <c r="AK3" s="23">
        <v>777.80574999999999</v>
      </c>
      <c r="AL3" s="23">
        <v>1214.1390833333332</v>
      </c>
      <c r="AM3" s="23">
        <v>1214.1390833333332</v>
      </c>
      <c r="AN3" s="23">
        <v>1314.1390833333332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330.67750000000001</v>
      </c>
      <c r="AH4" s="23">
        <v>46.03</v>
      </c>
      <c r="AI4" s="23">
        <v>92.025250000000014</v>
      </c>
      <c r="AJ4" s="23">
        <v>109.39500000000001</v>
      </c>
      <c r="AK4" s="23">
        <v>456.17577083333344</v>
      </c>
      <c r="AL4" s="23">
        <v>891.28077083333346</v>
      </c>
      <c r="AM4" s="23">
        <v>891.28077083333346</v>
      </c>
      <c r="AN4" s="23">
        <v>991.28077083333346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330.67750000000001</v>
      </c>
      <c r="AH5" s="23">
        <v>66.550000000000011</v>
      </c>
      <c r="AI5" s="23">
        <v>98.072250000000025</v>
      </c>
      <c r="AJ5" s="23">
        <v>122.65500000000002</v>
      </c>
      <c r="AK5" s="23">
        <v>434.47672916666716</v>
      </c>
      <c r="AL5" s="23">
        <v>833.07756250000057</v>
      </c>
      <c r="AM5" s="23">
        <v>833.07756250000057</v>
      </c>
      <c r="AN5" s="23">
        <v>933.07756250000057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330.67750000000001</v>
      </c>
      <c r="AH6" s="23">
        <v>89.169999999999987</v>
      </c>
      <c r="AI6" s="23">
        <v>89.475500000000011</v>
      </c>
      <c r="AJ6" s="23">
        <v>189.79</v>
      </c>
      <c r="AK6" s="23">
        <v>287.54855021796197</v>
      </c>
      <c r="AL6" s="23">
        <v>649.64521688462855</v>
      </c>
      <c r="AM6" s="23">
        <v>682.66579688462855</v>
      </c>
      <c r="AN6" s="23">
        <v>886.22590726919907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330.67750000000001</v>
      </c>
      <c r="AH7" s="23">
        <v>114.63</v>
      </c>
      <c r="AI7" s="23">
        <v>94.670083333333338</v>
      </c>
      <c r="AJ7" s="23">
        <v>212.09833333333333</v>
      </c>
      <c r="AK7" s="23">
        <v>252.30273771796192</v>
      </c>
      <c r="AL7" s="23">
        <v>577.89523771796189</v>
      </c>
      <c r="AM7" s="23">
        <v>612.96823771796187</v>
      </c>
      <c r="AN7" s="23">
        <v>816.52834810253239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330.67750000000001</v>
      </c>
      <c r="AH8" s="23">
        <v>139.01999999999998</v>
      </c>
      <c r="AI8" s="23">
        <v>100.76875</v>
      </c>
      <c r="AJ8" s="23">
        <v>235.32499999999999</v>
      </c>
      <c r="AK8" s="23">
        <v>233.09098771796198</v>
      </c>
      <c r="AL8" s="23">
        <v>522.18015438462862</v>
      </c>
      <c r="AM8" s="23">
        <v>565.25066438462864</v>
      </c>
      <c r="AN8" s="23">
        <v>768.81077476919916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330.67750000000001</v>
      </c>
      <c r="AH9" s="23">
        <v>165.3</v>
      </c>
      <c r="AI9" s="23">
        <v>101.81741666666667</v>
      </c>
      <c r="AJ9" s="23">
        <v>258.55166666666668</v>
      </c>
      <c r="AK9" s="23">
        <v>19.372758551295419</v>
      </c>
      <c r="AL9" s="23">
        <v>271.95775855129546</v>
      </c>
      <c r="AM9" s="23">
        <v>316.93779855129549</v>
      </c>
      <c r="AN9" s="23">
        <v>520.49790893586601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330.67750000000001</v>
      </c>
      <c r="AH10" s="23">
        <v>193.47</v>
      </c>
      <c r="AI10" s="23">
        <v>109.31608333333334</v>
      </c>
      <c r="AJ10" s="23">
        <v>281.77833333333336</v>
      </c>
      <c r="AK10" s="23">
        <v>70.46602938462911</v>
      </c>
      <c r="AL10" s="23">
        <v>286.54686271796243</v>
      </c>
      <c r="AM10" s="23">
        <v>333.19395271796242</v>
      </c>
      <c r="AN10" s="23">
        <v>536.75406310253288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330.67750000000001</v>
      </c>
      <c r="AH11" s="23">
        <v>221.24</v>
      </c>
      <c r="AI11" s="23">
        <v>116.81475</v>
      </c>
      <c r="AJ11" s="23">
        <v>305.00500000000005</v>
      </c>
      <c r="AK11" s="23">
        <v>95.546300217962198</v>
      </c>
      <c r="AL11" s="23">
        <v>275.12296688462891</v>
      </c>
      <c r="AM11" s="23">
        <v>330.06200688462889</v>
      </c>
      <c r="AN11" s="23">
        <v>533.62211726919941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330.67750000000001</v>
      </c>
      <c r="AH12" s="23">
        <v>242.5</v>
      </c>
      <c r="AI12" s="23">
        <v>123.67245833333334</v>
      </c>
      <c r="AJ12" s="23">
        <v>341.05083333333334</v>
      </c>
      <c r="AK12" s="23">
        <v>111.4943627179623</v>
      </c>
      <c r="AL12" s="23">
        <v>254.56686271796229</v>
      </c>
      <c r="AM12" s="23">
        <v>317.89311271796231</v>
      </c>
      <c r="AN12" s="23">
        <v>521.45322310253277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330.67750000000001</v>
      </c>
      <c r="AH13" s="23">
        <v>242.5</v>
      </c>
      <c r="AI13" s="23">
        <v>127.40379166666669</v>
      </c>
      <c r="AJ13" s="23">
        <v>439.62416666666661</v>
      </c>
      <c r="AK13" s="23">
        <v>115.71427938462921</v>
      </c>
      <c r="AL13" s="23">
        <v>222.28344605129587</v>
      </c>
      <c r="AM13" s="23">
        <v>283.07664605129588</v>
      </c>
      <c r="AN13" s="23">
        <v>486.6367564358664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2415.3606</v>
      </c>
      <c r="AE14" s="23">
        <v>511</v>
      </c>
      <c r="AF14" s="23">
        <v>108.03350000000002</v>
      </c>
      <c r="AG14" s="23">
        <v>330.67750000000001</v>
      </c>
      <c r="AH14" s="23">
        <v>242.5</v>
      </c>
      <c r="AI14" s="23">
        <v>131.11425</v>
      </c>
      <c r="AJ14" s="23">
        <v>538.61500000000001</v>
      </c>
      <c r="AK14" s="23">
        <v>-2104.2205081153706</v>
      </c>
      <c r="AL14" s="23">
        <v>-2034.1555081153706</v>
      </c>
      <c r="AM14" s="23">
        <v>-1919.1555081153706</v>
      </c>
      <c r="AN14" s="23">
        <v>-1715.5953977308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2415.3606</v>
      </c>
      <c r="AE15" s="23">
        <v>511</v>
      </c>
      <c r="AF15" s="23">
        <v>108.03350000000002</v>
      </c>
      <c r="AG15" s="23">
        <v>330.67750000000001</v>
      </c>
      <c r="AH15" s="23">
        <v>242.5</v>
      </c>
      <c r="AI15" s="23">
        <v>134.82470833333332</v>
      </c>
      <c r="AJ15" s="23">
        <v>637.60583333333329</v>
      </c>
      <c r="AK15" s="23">
        <v>-2084.8091956153721</v>
      </c>
      <c r="AL15" s="23">
        <v>-2051.2483622820387</v>
      </c>
      <c r="AM15" s="23">
        <v>-1941.2483622820387</v>
      </c>
      <c r="AN15" s="23">
        <v>-1737.688251897468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2415.3606</v>
      </c>
      <c r="AE16" s="23">
        <v>511</v>
      </c>
      <c r="AF16" s="23">
        <v>108.03350000000002</v>
      </c>
      <c r="AG16" s="23">
        <v>330.67750000000001</v>
      </c>
      <c r="AH16" s="23">
        <v>217.69000000000005</v>
      </c>
      <c r="AI16" s="23">
        <v>138.68233333333333</v>
      </c>
      <c r="AJ16" s="23">
        <v>733.65333333333342</v>
      </c>
      <c r="AK16" s="23">
        <v>-2037.8652997820373</v>
      </c>
      <c r="AL16" s="23">
        <v>-2037.8652997820373</v>
      </c>
      <c r="AM16" s="23">
        <v>-1932.8652997820373</v>
      </c>
      <c r="AN16" s="23">
        <v>-1729.3051893974666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2415.3606</v>
      </c>
      <c r="AE17" s="23">
        <v>511</v>
      </c>
      <c r="AF17" s="23">
        <v>108.03350000000002</v>
      </c>
      <c r="AG17" s="23">
        <v>330.67750000000001</v>
      </c>
      <c r="AH17" s="23">
        <v>242.69000000000005</v>
      </c>
      <c r="AI17" s="23">
        <v>144.21800000000002</v>
      </c>
      <c r="AJ17" s="23">
        <v>796.13999999999987</v>
      </c>
      <c r="AK17" s="23">
        <v>-2009.6876331153703</v>
      </c>
      <c r="AL17" s="23">
        <v>-2009.6876331153703</v>
      </c>
      <c r="AM17" s="23">
        <v>-1909.6876331153703</v>
      </c>
      <c r="AN17" s="23">
        <v>-1706.1275227307997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2415.3606</v>
      </c>
      <c r="AE18" s="23">
        <v>511</v>
      </c>
      <c r="AF18" s="23">
        <v>108.03350000000002</v>
      </c>
      <c r="AG18" s="23">
        <v>330.67750000000001</v>
      </c>
      <c r="AH18" s="23">
        <v>268.95000000000005</v>
      </c>
      <c r="AI18" s="23">
        <v>149.7536666666667</v>
      </c>
      <c r="AJ18" s="23">
        <v>858.62666666666678</v>
      </c>
      <c r="AK18" s="23">
        <v>-1982.7699664487036</v>
      </c>
      <c r="AL18" s="23">
        <v>-1982.7699664487036</v>
      </c>
      <c r="AM18" s="23">
        <v>-1882.7699664487036</v>
      </c>
      <c r="AN18" s="23">
        <v>-1679.209856064133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2415.3606</v>
      </c>
      <c r="AE19" s="23">
        <v>511</v>
      </c>
      <c r="AF19" s="23">
        <v>108.03350000000002</v>
      </c>
      <c r="AG19" s="23">
        <v>330.67750000000001</v>
      </c>
      <c r="AH19" s="23">
        <v>296.48</v>
      </c>
      <c r="AI19" s="23">
        <v>155.28933333333336</v>
      </c>
      <c r="AJ19" s="23">
        <v>921.11333333333346</v>
      </c>
      <c r="AK19" s="23">
        <v>-2169.054266666667</v>
      </c>
      <c r="AL19" s="23">
        <v>-2169.054266666667</v>
      </c>
      <c r="AM19" s="23">
        <v>-2069.054266666667</v>
      </c>
      <c r="AN19" s="23">
        <v>-1865.4941562820964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2415.3606</v>
      </c>
      <c r="AE20" s="23">
        <v>511</v>
      </c>
      <c r="AF20" s="23">
        <v>108.03350000000002</v>
      </c>
      <c r="AG20" s="23">
        <v>330.67750000000001</v>
      </c>
      <c r="AH20" s="23">
        <v>325</v>
      </c>
      <c r="AI20" s="23">
        <v>160.82500000000002</v>
      </c>
      <c r="AJ20" s="23">
        <v>983.60000000000014</v>
      </c>
      <c r="AK20" s="23">
        <v>-2092.3966</v>
      </c>
      <c r="AL20" s="23">
        <v>-2092.3966</v>
      </c>
      <c r="AM20" s="23">
        <v>-1992.3966</v>
      </c>
      <c r="AN20" s="23">
        <v>-1788.8364896154294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2415.3606</v>
      </c>
      <c r="AE21" s="23">
        <v>511</v>
      </c>
      <c r="AF21" s="23">
        <v>108.03350000000002</v>
      </c>
      <c r="AG21" s="23">
        <v>330.67750000000001</v>
      </c>
      <c r="AH21" s="23">
        <v>352.33000000000004</v>
      </c>
      <c r="AI21" s="23">
        <v>166.3606666666667</v>
      </c>
      <c r="AJ21" s="23">
        <v>1046.0866666666666</v>
      </c>
      <c r="AK21" s="23">
        <v>-2014.548933333333</v>
      </c>
      <c r="AL21" s="23">
        <v>-2014.548933333333</v>
      </c>
      <c r="AM21" s="23">
        <v>-1914.548933333333</v>
      </c>
      <c r="AN21" s="23">
        <v>-1710.9888229487624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2415.3606</v>
      </c>
      <c r="AE22" s="23">
        <v>511</v>
      </c>
      <c r="AF22" s="23">
        <v>108.03350000000002</v>
      </c>
      <c r="AG22" s="23">
        <v>330.67750000000001</v>
      </c>
      <c r="AH22" s="23">
        <v>380.70000000000005</v>
      </c>
      <c r="AI22" s="23">
        <v>171.89633333333336</v>
      </c>
      <c r="AJ22" s="23">
        <v>1108.5733333333333</v>
      </c>
      <c r="AK22" s="23">
        <v>-1937.7412666666664</v>
      </c>
      <c r="AL22" s="23">
        <v>-1937.7412666666664</v>
      </c>
      <c r="AM22" s="23">
        <v>-1837.7412666666664</v>
      </c>
      <c r="AN22" s="23">
        <v>-1634.1811562820958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2415.3606</v>
      </c>
      <c r="AE23" s="23">
        <v>511</v>
      </c>
      <c r="AF23" s="23">
        <v>108.03350000000002</v>
      </c>
      <c r="AG23" s="23">
        <v>330.67750000000001</v>
      </c>
      <c r="AH23" s="23">
        <v>410.13000000000005</v>
      </c>
      <c r="AI23" s="23">
        <v>177.43200000000002</v>
      </c>
      <c r="AJ23" s="23">
        <v>1171.06</v>
      </c>
      <c r="AK23" s="23">
        <v>-1861.9936000000002</v>
      </c>
      <c r="AL23" s="23">
        <v>-1861.9936000000002</v>
      </c>
      <c r="AM23" s="23">
        <v>-1761.9936000000002</v>
      </c>
      <c r="AN23" s="23">
        <v>-1558.4334896154296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2415.3606</v>
      </c>
      <c r="AE24" s="23">
        <v>511</v>
      </c>
      <c r="AF24" s="23">
        <v>108.03350000000002</v>
      </c>
      <c r="AG24" s="23">
        <v>330.67750000000001</v>
      </c>
      <c r="AH24" s="23">
        <v>440.6</v>
      </c>
      <c r="AI24" s="23">
        <v>182.96766666666667</v>
      </c>
      <c r="AJ24" s="23">
        <v>1233.5466666666666</v>
      </c>
      <c r="AK24" s="23">
        <v>-1787.285933333334</v>
      </c>
      <c r="AL24" s="23">
        <v>-1787.285933333334</v>
      </c>
      <c r="AM24" s="23">
        <v>-1687.285933333334</v>
      </c>
      <c r="AN24" s="23">
        <v>-1483.7258229487634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2415.3606</v>
      </c>
      <c r="AE25" s="23">
        <v>511</v>
      </c>
      <c r="AF25" s="23">
        <v>108.03350000000002</v>
      </c>
      <c r="AG25" s="23">
        <v>330.67750000000001</v>
      </c>
      <c r="AH25" s="23">
        <v>467.91</v>
      </c>
      <c r="AI25" s="23">
        <v>188.50333333333336</v>
      </c>
      <c r="AJ25" s="23">
        <v>1296.0333333333333</v>
      </c>
      <c r="AK25" s="23">
        <v>-1709.4182666666661</v>
      </c>
      <c r="AL25" s="23">
        <v>-1709.4182666666661</v>
      </c>
      <c r="AM25" s="23">
        <v>-1609.4182666666661</v>
      </c>
      <c r="AN25" s="23">
        <v>-1405.8581562820955</v>
      </c>
    </row>
    <row r="26" spans="1:40" ht="20.25" x14ac:dyDescent="0.3">
      <c r="A26" s="7" t="s">
        <v>64</v>
      </c>
      <c r="B26" s="6">
        <f>V61</f>
        <v>8710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2415.3606</v>
      </c>
      <c r="AE26" s="23">
        <v>511</v>
      </c>
      <c r="AF26" s="23">
        <v>108.03350000000002</v>
      </c>
      <c r="AG26" s="23">
        <v>330.67750000000001</v>
      </c>
      <c r="AH26" s="23">
        <v>484.48</v>
      </c>
      <c r="AI26" s="23">
        <v>194.03900000000002</v>
      </c>
      <c r="AJ26" s="23">
        <v>1358.52</v>
      </c>
      <c r="AK26" s="23">
        <v>-1620.8106000000002</v>
      </c>
      <c r="AL26" s="23">
        <v>-1620.8106000000002</v>
      </c>
      <c r="AM26" s="23">
        <v>-1520.8106000000002</v>
      </c>
      <c r="AN26" s="23">
        <v>-1317.2504896154296</v>
      </c>
    </row>
    <row r="27" spans="1:40" ht="20.25" x14ac:dyDescent="0.3">
      <c r="A27" s="7" t="s">
        <v>62</v>
      </c>
      <c r="B27" s="6">
        <f>B26*12</f>
        <v>104520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2415.3606</v>
      </c>
      <c r="AE27" s="23">
        <v>511</v>
      </c>
      <c r="AF27" s="23">
        <v>108.03350000000002</v>
      </c>
      <c r="AG27" s="23">
        <v>330.67750000000001</v>
      </c>
      <c r="AH27" s="23">
        <v>501.05</v>
      </c>
      <c r="AI27" s="23">
        <v>199.57466666666667</v>
      </c>
      <c r="AJ27" s="23">
        <v>1421.0066666666667</v>
      </c>
      <c r="AK27" s="23">
        <v>-1532.2029333333335</v>
      </c>
      <c r="AL27" s="23">
        <v>-1532.2029333333335</v>
      </c>
      <c r="AM27" s="23">
        <v>-1432.2029333333335</v>
      </c>
      <c r="AN27" s="23">
        <v>-1228.6428229487628</v>
      </c>
    </row>
    <row r="28" spans="1:40" ht="20.25" x14ac:dyDescent="0.3">
      <c r="A28" s="7" t="s">
        <v>66</v>
      </c>
      <c r="B28" s="6">
        <f>B27/2080</f>
        <v>50.25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2415.3606</v>
      </c>
      <c r="AE28" s="23">
        <v>511</v>
      </c>
      <c r="AF28" s="23">
        <v>108.03350000000002</v>
      </c>
      <c r="AG28" s="23">
        <v>330.67750000000001</v>
      </c>
      <c r="AH28" s="23">
        <v>513.84</v>
      </c>
      <c r="AI28" s="23">
        <v>205.11033333333336</v>
      </c>
      <c r="AJ28" s="23">
        <v>1483.4933333333331</v>
      </c>
      <c r="AK28" s="23">
        <v>-1439.8152666666665</v>
      </c>
      <c r="AL28" s="23">
        <v>-1439.8152666666665</v>
      </c>
      <c r="AM28" s="23">
        <v>-1339.8152666666665</v>
      </c>
      <c r="AN28" s="23">
        <v>-1136.2551562820959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2415.3606</v>
      </c>
      <c r="AE29" s="23">
        <v>511</v>
      </c>
      <c r="AF29" s="23">
        <v>108.03350000000002</v>
      </c>
      <c r="AG29" s="23">
        <v>330.67750000000001</v>
      </c>
      <c r="AH29" s="23">
        <v>513.84</v>
      </c>
      <c r="AI29" s="23">
        <v>210.64600000000002</v>
      </c>
      <c r="AJ29" s="23">
        <v>1545.98</v>
      </c>
      <c r="AK29" s="23">
        <v>-1334.6376</v>
      </c>
      <c r="AL29" s="23">
        <v>-1334.6376</v>
      </c>
      <c r="AM29" s="23">
        <v>-1234.6376</v>
      </c>
      <c r="AN29" s="23">
        <v>-1031.0774896154294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2415.3606</v>
      </c>
      <c r="AE30" s="23">
        <v>511</v>
      </c>
      <c r="AF30" s="23">
        <v>108.03350000000002</v>
      </c>
      <c r="AG30" s="23">
        <v>330.67750000000001</v>
      </c>
      <c r="AH30" s="23">
        <v>513.84</v>
      </c>
      <c r="AI30" s="23">
        <v>215.81083333333336</v>
      </c>
      <c r="AJ30" s="23">
        <v>1615.8833333333334</v>
      </c>
      <c r="AK30" s="23">
        <v>-1236.5057666666662</v>
      </c>
      <c r="AL30" s="23">
        <v>-1236.5057666666662</v>
      </c>
      <c r="AM30" s="23">
        <v>-1136.5057666666662</v>
      </c>
      <c r="AN30" s="23">
        <v>-932.94565628209568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2415.3606</v>
      </c>
      <c r="AE31" s="23">
        <v>511</v>
      </c>
      <c r="AF31" s="23">
        <v>108.03350000000002</v>
      </c>
      <c r="AG31" s="23">
        <v>330.67750000000001</v>
      </c>
      <c r="AH31" s="23">
        <v>513.84</v>
      </c>
      <c r="AI31" s="23">
        <v>220.71483333333336</v>
      </c>
      <c r="AJ31" s="23">
        <v>1695.7033333333334</v>
      </c>
      <c r="AK31" s="23">
        <v>-1143.3297666666667</v>
      </c>
      <c r="AL31" s="23">
        <v>-1143.3297666666667</v>
      </c>
      <c r="AM31" s="23">
        <v>-1043.3297666666667</v>
      </c>
      <c r="AN31" s="23">
        <v>-839.76965628209621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2415.3606</v>
      </c>
      <c r="AE32" s="23">
        <v>511</v>
      </c>
      <c r="AF32" s="23">
        <v>108.03350000000002</v>
      </c>
      <c r="AG32" s="23">
        <v>330.67750000000001</v>
      </c>
      <c r="AH32" s="23">
        <v>513.84</v>
      </c>
      <c r="AI32" s="23">
        <v>224.97366666666667</v>
      </c>
      <c r="AJ32" s="23">
        <v>1783.8566666666666</v>
      </c>
      <c r="AK32" s="23">
        <v>-1062.4119333333338</v>
      </c>
      <c r="AL32" s="23">
        <v>-1062.4119333333338</v>
      </c>
      <c r="AM32" s="23">
        <v>-962.41193333333376</v>
      </c>
      <c r="AN32" s="23">
        <v>-758.85182294876324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2415.3606</v>
      </c>
      <c r="AE33" s="23">
        <v>511</v>
      </c>
      <c r="AF33" s="23">
        <v>108.03350000000002</v>
      </c>
      <c r="AG33" s="23">
        <v>330.67750000000001</v>
      </c>
      <c r="AH33" s="23">
        <v>513.84</v>
      </c>
      <c r="AI33" s="23">
        <v>228.81633333333335</v>
      </c>
      <c r="AJ33" s="23">
        <v>1880.3433333333332</v>
      </c>
      <c r="AK33" s="23">
        <v>-989.40126666666674</v>
      </c>
      <c r="AL33" s="23">
        <v>-989.40126666666674</v>
      </c>
      <c r="AM33" s="23">
        <v>-889.40126666666674</v>
      </c>
      <c r="AN33" s="23">
        <v>-685.84115628209622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2415.3606</v>
      </c>
      <c r="AE34" s="23">
        <v>511</v>
      </c>
      <c r="AF34" s="23">
        <v>108.03350000000002</v>
      </c>
      <c r="AG34" s="23">
        <v>330.67750000000001</v>
      </c>
      <c r="AH34" s="23">
        <v>513.84</v>
      </c>
      <c r="AI34" s="23">
        <v>232.6585</v>
      </c>
      <c r="AJ34" s="23">
        <v>1976.83</v>
      </c>
      <c r="AK34" s="23">
        <v>-916.40010000000075</v>
      </c>
      <c r="AL34" s="23">
        <v>-916.40010000000075</v>
      </c>
      <c r="AM34" s="23">
        <v>-816.40010000000075</v>
      </c>
      <c r="AN34" s="23">
        <v>-612.83998961543023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2415.3606</v>
      </c>
      <c r="AE35" s="23">
        <v>511</v>
      </c>
      <c r="AF35" s="23">
        <v>108.03350000000002</v>
      </c>
      <c r="AG35" s="23">
        <v>330.67750000000001</v>
      </c>
      <c r="AH35" s="23">
        <v>513.84</v>
      </c>
      <c r="AI35" s="23">
        <v>236.50066666666669</v>
      </c>
      <c r="AJ35" s="23">
        <v>2073.3166666666666</v>
      </c>
      <c r="AK35" s="23">
        <v>-843.39893333333384</v>
      </c>
      <c r="AL35" s="23">
        <v>-843.39893333333384</v>
      </c>
      <c r="AM35" s="23">
        <v>-743.39893333333384</v>
      </c>
      <c r="AN35" s="23">
        <v>-539.83882294876332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2415.3606</v>
      </c>
      <c r="AE36" s="23">
        <v>511</v>
      </c>
      <c r="AF36" s="23">
        <v>108.03350000000002</v>
      </c>
      <c r="AG36" s="23">
        <v>330.67750000000001</v>
      </c>
      <c r="AH36" s="23">
        <v>513.84</v>
      </c>
      <c r="AI36" s="23">
        <v>240.34333333333336</v>
      </c>
      <c r="AJ36" s="23">
        <v>2169.8033333333333</v>
      </c>
      <c r="AK36" s="23">
        <v>-770.38826666666682</v>
      </c>
      <c r="AL36" s="23">
        <v>-770.38826666666682</v>
      </c>
      <c r="AM36" s="23">
        <v>-670.38826666666682</v>
      </c>
      <c r="AN36" s="23">
        <v>-466.8281562820963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2415.3606</v>
      </c>
      <c r="AE37" s="23">
        <v>511</v>
      </c>
      <c r="AF37" s="23">
        <v>108.03350000000002</v>
      </c>
      <c r="AG37" s="23">
        <v>330.67750000000001</v>
      </c>
      <c r="AH37" s="23">
        <v>513.84</v>
      </c>
      <c r="AI37" s="23">
        <v>244.18550000000002</v>
      </c>
      <c r="AJ37" s="23">
        <v>2266.29</v>
      </c>
      <c r="AK37" s="23">
        <v>-697.38709999999992</v>
      </c>
      <c r="AL37" s="23">
        <v>-697.38709999999992</v>
      </c>
      <c r="AM37" s="23">
        <v>-597.38709999999992</v>
      </c>
      <c r="AN37" s="23">
        <v>-393.8269896154294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2415.3606</v>
      </c>
      <c r="AE38" s="23">
        <v>511</v>
      </c>
      <c r="AF38" s="23">
        <v>108.03350000000002</v>
      </c>
      <c r="AG38" s="23">
        <v>330.67750000000001</v>
      </c>
      <c r="AH38" s="23">
        <v>513.84</v>
      </c>
      <c r="AI38" s="23">
        <v>248.02766666666668</v>
      </c>
      <c r="AJ38" s="23">
        <v>2362.7766666666666</v>
      </c>
      <c r="AK38" s="23">
        <v>-624.38593333333392</v>
      </c>
      <c r="AL38" s="23">
        <v>-624.38593333333392</v>
      </c>
      <c r="AM38" s="23">
        <v>-524.38593333333392</v>
      </c>
      <c r="AN38" s="23">
        <v>-320.8258229487634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2415.3606</v>
      </c>
      <c r="AE39" s="23">
        <v>511</v>
      </c>
      <c r="AF39" s="23">
        <v>108.03350000000002</v>
      </c>
      <c r="AG39" s="23">
        <v>330.67750000000001</v>
      </c>
      <c r="AH39" s="23">
        <v>513.84</v>
      </c>
      <c r="AI39" s="23">
        <v>251.87033333333335</v>
      </c>
      <c r="AJ39" s="23">
        <v>2459.2633333333333</v>
      </c>
      <c r="AK39" s="23">
        <v>-551.3752666666669</v>
      </c>
      <c r="AL39" s="23">
        <v>-551.3752666666669</v>
      </c>
      <c r="AM39" s="23">
        <v>-451.3752666666669</v>
      </c>
      <c r="AN39" s="23">
        <v>-247.81515628209638</v>
      </c>
    </row>
    <row r="40" spans="21:40" ht="17.25" x14ac:dyDescent="0.3">
      <c r="U40" s="26"/>
      <c r="V40" t="s">
        <v>725</v>
      </c>
      <c r="W40" s="61">
        <v>1770</v>
      </c>
      <c r="X40" s="66">
        <v>0</v>
      </c>
      <c r="Y40" s="66">
        <v>100</v>
      </c>
      <c r="Z40" s="66">
        <v>0</v>
      </c>
      <c r="AA40" s="66">
        <v>0</v>
      </c>
      <c r="AB40" s="66">
        <v>203.56011038457052</v>
      </c>
      <c r="AC40" s="23">
        <v>1458</v>
      </c>
      <c r="AD40" s="23">
        <v>2415.3606</v>
      </c>
      <c r="AE40" s="23">
        <v>511</v>
      </c>
      <c r="AF40" s="23">
        <v>108.03350000000002</v>
      </c>
      <c r="AG40" s="23">
        <v>330.67750000000001</v>
      </c>
      <c r="AH40" s="23">
        <v>513.84</v>
      </c>
      <c r="AI40" s="23">
        <v>255.7286666666667</v>
      </c>
      <c r="AJ40" s="23">
        <v>2555.4266666666667</v>
      </c>
      <c r="AK40" s="23">
        <v>-478.06693333333351</v>
      </c>
      <c r="AL40" s="23">
        <v>-478.06693333333351</v>
      </c>
      <c r="AM40" s="23">
        <v>-378.06693333333351</v>
      </c>
      <c r="AN40" s="23">
        <v>-174.50682294876299</v>
      </c>
    </row>
    <row r="41" spans="21:40" ht="17.25" x14ac:dyDescent="0.3">
      <c r="U41" s="26"/>
      <c r="V41" t="s">
        <v>726</v>
      </c>
      <c r="W41" s="61">
        <v>1810</v>
      </c>
      <c r="X41" s="66">
        <v>0</v>
      </c>
      <c r="Y41" s="66">
        <v>100</v>
      </c>
      <c r="Z41" s="66">
        <v>0</v>
      </c>
      <c r="AA41" s="66">
        <v>0</v>
      </c>
      <c r="AB41" s="66">
        <v>203.56011038457052</v>
      </c>
      <c r="AC41" s="23">
        <v>1458</v>
      </c>
      <c r="AD41" s="23">
        <v>2415.3606</v>
      </c>
      <c r="AE41" s="23">
        <v>511</v>
      </c>
      <c r="AF41" s="23">
        <v>108.03350000000002</v>
      </c>
      <c r="AG41" s="23">
        <v>330.67750000000001</v>
      </c>
      <c r="AH41" s="23">
        <v>513.84</v>
      </c>
      <c r="AI41" s="23">
        <v>259.55266666666665</v>
      </c>
      <c r="AJ41" s="23">
        <v>2652.28</v>
      </c>
      <c r="AK41" s="23">
        <v>-405.41093333333356</v>
      </c>
      <c r="AL41" s="23">
        <v>-405.41093333333356</v>
      </c>
      <c r="AM41" s="23">
        <v>-305.41093333333356</v>
      </c>
      <c r="AN41" s="23">
        <v>-101.85082294876304</v>
      </c>
    </row>
    <row r="42" spans="21:40" ht="17.25" x14ac:dyDescent="0.3">
      <c r="U42" s="26"/>
      <c r="V42" t="s">
        <v>727</v>
      </c>
      <c r="W42" s="61">
        <v>1850</v>
      </c>
      <c r="X42" s="66">
        <v>0</v>
      </c>
      <c r="Y42" s="66">
        <v>100</v>
      </c>
      <c r="Z42" s="66">
        <v>0</v>
      </c>
      <c r="AA42" s="66">
        <v>0</v>
      </c>
      <c r="AB42" s="66">
        <v>203.56011038457052</v>
      </c>
      <c r="AC42" s="23">
        <v>1458</v>
      </c>
      <c r="AD42" s="23">
        <v>2415.3606</v>
      </c>
      <c r="AE42" s="23">
        <v>511</v>
      </c>
      <c r="AF42" s="23">
        <v>108.03350000000002</v>
      </c>
      <c r="AG42" s="23">
        <v>330.67750000000001</v>
      </c>
      <c r="AH42" s="23">
        <v>513.84</v>
      </c>
      <c r="AI42" s="23">
        <v>263.78916666666663</v>
      </c>
      <c r="AJ42" s="23">
        <v>2740.8833333333337</v>
      </c>
      <c r="AK42" s="23">
        <v>-324.91743333333397</v>
      </c>
      <c r="AL42" s="23">
        <v>-324.91743333333397</v>
      </c>
      <c r="AM42" s="23">
        <v>-224.91743333333397</v>
      </c>
      <c r="AN42" s="23">
        <v>-21.357322948763453</v>
      </c>
    </row>
    <row r="43" spans="21:40" ht="17.25" x14ac:dyDescent="0.3">
      <c r="U43" s="26"/>
      <c r="V43" t="s">
        <v>728</v>
      </c>
      <c r="W43" s="61">
        <v>1890</v>
      </c>
      <c r="X43" s="66">
        <v>0</v>
      </c>
      <c r="Y43" s="66">
        <v>100</v>
      </c>
      <c r="Z43" s="66">
        <v>0</v>
      </c>
      <c r="AA43" s="66">
        <v>0</v>
      </c>
      <c r="AB43" s="66">
        <v>203.56011038457052</v>
      </c>
      <c r="AC43" s="23">
        <v>1458</v>
      </c>
      <c r="AD43" s="23">
        <v>2415.3606</v>
      </c>
      <c r="AE43" s="23">
        <v>511</v>
      </c>
      <c r="AF43" s="23">
        <v>108.03350000000002</v>
      </c>
      <c r="AG43" s="23">
        <v>330.67750000000001</v>
      </c>
      <c r="AH43" s="23">
        <v>513.84</v>
      </c>
      <c r="AI43" s="23">
        <v>268.49233333333331</v>
      </c>
      <c r="AJ43" s="23">
        <v>2820.1533333333336</v>
      </c>
      <c r="AK43" s="23">
        <v>-235.5572666666676</v>
      </c>
      <c r="AL43" s="23">
        <v>-235.5572666666676</v>
      </c>
      <c r="AM43" s="23">
        <v>-135.5572666666676</v>
      </c>
      <c r="AN43" s="23">
        <v>68.00284371790292</v>
      </c>
    </row>
    <row r="44" spans="21:40" ht="17.25" x14ac:dyDescent="0.3">
      <c r="U44" s="26"/>
      <c r="V44" t="s">
        <v>729</v>
      </c>
      <c r="W44" s="61">
        <v>1930</v>
      </c>
      <c r="X44" s="66">
        <v>0</v>
      </c>
      <c r="Y44" s="66">
        <v>100</v>
      </c>
      <c r="Z44" s="66">
        <v>0</v>
      </c>
      <c r="AA44" s="66">
        <v>0</v>
      </c>
      <c r="AB44" s="66">
        <v>203.56011038457052</v>
      </c>
      <c r="AC44" s="23">
        <v>1458</v>
      </c>
      <c r="AD44" s="23">
        <v>2415.3606</v>
      </c>
      <c r="AE44" s="23">
        <v>511</v>
      </c>
      <c r="AF44" s="23">
        <v>108.03350000000002</v>
      </c>
      <c r="AG44" s="23">
        <v>330.67750000000001</v>
      </c>
      <c r="AH44" s="23">
        <v>513.84</v>
      </c>
      <c r="AI44" s="23">
        <v>273.14550000000003</v>
      </c>
      <c r="AJ44" s="23">
        <v>2900.4233333333332</v>
      </c>
      <c r="AK44" s="23">
        <v>-147.14709999999923</v>
      </c>
      <c r="AL44" s="23">
        <v>-147.14709999999923</v>
      </c>
      <c r="AM44" s="23">
        <v>-47.147099999999227</v>
      </c>
      <c r="AN44" s="23">
        <v>156.41301038457129</v>
      </c>
    </row>
    <row r="45" spans="21:40" ht="17.25" x14ac:dyDescent="0.3">
      <c r="U45" s="26"/>
      <c r="V45" t="s">
        <v>730</v>
      </c>
      <c r="W45" s="61">
        <v>1970</v>
      </c>
      <c r="X45" s="66">
        <v>0</v>
      </c>
      <c r="Y45" s="66">
        <v>100</v>
      </c>
      <c r="Z45" s="66">
        <v>0</v>
      </c>
      <c r="AA45" s="66">
        <v>0</v>
      </c>
      <c r="AB45" s="66">
        <v>203.56011038457052</v>
      </c>
      <c r="AC45" s="23">
        <v>1458</v>
      </c>
      <c r="AD45" s="23">
        <v>2415.3606</v>
      </c>
      <c r="AE45" s="23">
        <v>511</v>
      </c>
      <c r="AF45" s="23">
        <v>108.03350000000002</v>
      </c>
      <c r="AG45" s="23">
        <v>330.67750000000001</v>
      </c>
      <c r="AH45" s="23">
        <v>513.84</v>
      </c>
      <c r="AI45" s="23">
        <v>277.85283333333331</v>
      </c>
      <c r="AJ45" s="23">
        <v>2979.61</v>
      </c>
      <c r="AK45" s="23">
        <v>-57.707766666668249</v>
      </c>
      <c r="AL45" s="23">
        <v>-57.707766666668249</v>
      </c>
      <c r="AM45" s="23">
        <v>42.292233333331751</v>
      </c>
      <c r="AN45" s="23">
        <v>245.85234371790227</v>
      </c>
    </row>
    <row r="46" spans="21:40" ht="17.25" x14ac:dyDescent="0.3">
      <c r="U46" s="26"/>
      <c r="V46" s="48" t="s">
        <v>731</v>
      </c>
      <c r="W46" s="68">
        <v>2010</v>
      </c>
      <c r="X46" s="67">
        <v>0</v>
      </c>
      <c r="Y46" s="67">
        <v>100</v>
      </c>
      <c r="Z46" s="67">
        <v>0</v>
      </c>
      <c r="AA46" s="67">
        <v>0</v>
      </c>
      <c r="AB46" s="67">
        <v>203.56011038457052</v>
      </c>
      <c r="AC46" s="23">
        <v>1458</v>
      </c>
      <c r="AD46" s="23">
        <v>2415.3606</v>
      </c>
      <c r="AE46" s="23">
        <v>511</v>
      </c>
      <c r="AF46" s="23">
        <v>108.03350000000002</v>
      </c>
      <c r="AG46" s="23">
        <v>330.67750000000001</v>
      </c>
      <c r="AH46" s="23">
        <v>513.84</v>
      </c>
      <c r="AI46" s="23">
        <v>282.51235416666668</v>
      </c>
      <c r="AJ46" s="23">
        <v>3059.7529166666668</v>
      </c>
      <c r="AK46" s="23">
        <v>30.823129166667059</v>
      </c>
      <c r="AL46" s="23">
        <v>30.823129166667059</v>
      </c>
      <c r="AM46" s="23">
        <v>130.82312916666706</v>
      </c>
      <c r="AN46" s="23">
        <v>334.38323955123758</v>
      </c>
    </row>
    <row r="47" spans="21:40" ht="17.25" x14ac:dyDescent="0.3">
      <c r="U47" s="26"/>
      <c r="V47" t="s">
        <v>748</v>
      </c>
      <c r="W47" s="61">
        <v>2050</v>
      </c>
      <c r="X47" s="66">
        <v>0</v>
      </c>
      <c r="Y47" s="66">
        <v>100</v>
      </c>
      <c r="Z47" s="66">
        <v>0</v>
      </c>
      <c r="AA47" s="66">
        <v>0</v>
      </c>
      <c r="AB47" s="66">
        <v>203.56011038457052</v>
      </c>
      <c r="AC47" s="23">
        <v>1458</v>
      </c>
      <c r="AD47" s="23">
        <v>2415.3606</v>
      </c>
      <c r="AE47" s="23">
        <v>511</v>
      </c>
      <c r="AF47" s="23">
        <v>108.03350000000002</v>
      </c>
      <c r="AG47" s="23">
        <v>330.67750000000001</v>
      </c>
      <c r="AH47" s="23">
        <v>513.84</v>
      </c>
      <c r="AI47" s="23">
        <v>287.16718750000007</v>
      </c>
      <c r="AJ47" s="23">
        <v>3139.989583333333</v>
      </c>
      <c r="AK47" s="23">
        <v>119.26496250000037</v>
      </c>
      <c r="AL47" s="23">
        <v>119.26496250000037</v>
      </c>
      <c r="AM47" s="23">
        <v>219.26496250000037</v>
      </c>
      <c r="AN47" s="23">
        <v>422.82507288457089</v>
      </c>
    </row>
    <row r="48" spans="21:40" ht="17.25" x14ac:dyDescent="0.3">
      <c r="U48" s="26"/>
      <c r="V48" t="s">
        <v>749</v>
      </c>
      <c r="W48" s="61">
        <v>2090</v>
      </c>
      <c r="X48" s="66">
        <v>0</v>
      </c>
      <c r="Y48" s="66">
        <v>100</v>
      </c>
      <c r="Z48" s="66">
        <v>0</v>
      </c>
      <c r="AA48" s="66">
        <v>0</v>
      </c>
      <c r="AB48" s="66">
        <v>203.56011038457052</v>
      </c>
      <c r="AC48" s="23">
        <v>1458</v>
      </c>
      <c r="AD48" s="23">
        <v>2415.3606</v>
      </c>
      <c r="AE48" s="23">
        <v>511</v>
      </c>
      <c r="AF48" s="23">
        <v>108.03350000000002</v>
      </c>
      <c r="AG48" s="23">
        <v>330.67750000000001</v>
      </c>
      <c r="AH48" s="23">
        <v>513.84</v>
      </c>
      <c r="AI48" s="23">
        <v>291.87202083333335</v>
      </c>
      <c r="AJ48" s="23">
        <v>3219.2262500000002</v>
      </c>
      <c r="AK48" s="23">
        <v>208.65679583333258</v>
      </c>
      <c r="AL48" s="23">
        <v>208.65679583333258</v>
      </c>
      <c r="AM48" s="23">
        <v>308.65679583333258</v>
      </c>
      <c r="AN48" s="23">
        <v>512.2169062179031</v>
      </c>
    </row>
    <row r="49" spans="21:40" ht="17.25" x14ac:dyDescent="0.3">
      <c r="U49" s="26"/>
      <c r="V49" t="s">
        <v>750</v>
      </c>
      <c r="W49" s="61">
        <v>2130</v>
      </c>
      <c r="X49" s="66">
        <v>0</v>
      </c>
      <c r="Y49" s="66">
        <v>100</v>
      </c>
      <c r="Z49" s="66">
        <v>0</v>
      </c>
      <c r="AA49" s="66">
        <v>0</v>
      </c>
      <c r="AB49" s="66">
        <v>203.56011038457052</v>
      </c>
      <c r="AC49" s="23">
        <v>1458</v>
      </c>
      <c r="AD49" s="23">
        <v>2415.3606</v>
      </c>
      <c r="AE49" s="23">
        <v>511</v>
      </c>
      <c r="AF49" s="23">
        <v>108.03350000000002</v>
      </c>
      <c r="AG49" s="23">
        <v>330.67750000000001</v>
      </c>
      <c r="AH49" s="23">
        <v>513.84</v>
      </c>
      <c r="AI49" s="23">
        <v>296.52685416666668</v>
      </c>
      <c r="AJ49" s="23">
        <v>3299.4629166666664</v>
      </c>
      <c r="AK49" s="23">
        <v>297.0986291666668</v>
      </c>
      <c r="AL49" s="23">
        <v>297.0986291666668</v>
      </c>
      <c r="AM49" s="23">
        <v>397.0986291666668</v>
      </c>
      <c r="AN49" s="23">
        <v>600.65873955123732</v>
      </c>
    </row>
    <row r="50" spans="21:40" ht="17.25" x14ac:dyDescent="0.3">
      <c r="U50" s="26"/>
      <c r="V50" t="s">
        <v>751</v>
      </c>
      <c r="W50" s="61">
        <v>2170</v>
      </c>
      <c r="X50" s="66">
        <v>0</v>
      </c>
      <c r="Y50" s="66">
        <v>100</v>
      </c>
      <c r="Z50" s="66">
        <v>0</v>
      </c>
      <c r="AA50" s="66">
        <v>0</v>
      </c>
      <c r="AB50" s="66">
        <v>203.56011038457052</v>
      </c>
      <c r="AC50" s="23">
        <v>1458</v>
      </c>
      <c r="AD50" s="23">
        <v>2415.3606</v>
      </c>
      <c r="AE50" s="23">
        <v>511</v>
      </c>
      <c r="AF50" s="23">
        <v>108.03350000000002</v>
      </c>
      <c r="AG50" s="23">
        <v>330.67750000000001</v>
      </c>
      <c r="AH50" s="23">
        <v>513.84</v>
      </c>
      <c r="AI50" s="23">
        <v>301.23585416666668</v>
      </c>
      <c r="AJ50" s="23">
        <v>3378.6162500000005</v>
      </c>
      <c r="AK50" s="49">
        <v>386.56962916666635</v>
      </c>
      <c r="AL50" s="23">
        <v>386.56962916666635</v>
      </c>
      <c r="AM50" s="23">
        <v>486.56962916666635</v>
      </c>
      <c r="AN50" s="23">
        <v>690.12973955123687</v>
      </c>
    </row>
    <row r="51" spans="21:40" ht="17.25" x14ac:dyDescent="0.3"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40" ht="17.25" x14ac:dyDescent="0.3">
      <c r="U52" s="26" t="s">
        <v>51</v>
      </c>
      <c r="V52" s="26"/>
      <c r="W52" s="23">
        <v>1458</v>
      </c>
      <c r="X52" s="23">
        <v>2415.3606</v>
      </c>
      <c r="Y52" s="23">
        <v>511</v>
      </c>
      <c r="Z52" s="23">
        <v>108.03350000000002</v>
      </c>
      <c r="AA52" s="23">
        <v>330.67750000000001</v>
      </c>
      <c r="AB52" s="23">
        <v>513.84</v>
      </c>
      <c r="AC52" s="23">
        <v>282.51235416666668</v>
      </c>
      <c r="AD52" s="23">
        <v>3059.7529166666668</v>
      </c>
      <c r="AE52" s="23">
        <v>30.823129166667059</v>
      </c>
      <c r="AF52" s="26"/>
      <c r="AG52" s="26"/>
      <c r="AH52" s="26"/>
    </row>
    <row r="53" spans="21:40" ht="17.25" x14ac:dyDescent="0.3">
      <c r="U53" s="26" t="s">
        <v>732</v>
      </c>
      <c r="V53" s="23">
        <f>$AB$52</f>
        <v>513.84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40" ht="17.25" x14ac:dyDescent="0.3">
      <c r="U54" s="26" t="s">
        <v>764</v>
      </c>
      <c r="V54" s="23">
        <f>$X$52</f>
        <v>2415.3606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40" ht="17.25" x14ac:dyDescent="0.3">
      <c r="U55" s="26" t="s">
        <v>734</v>
      </c>
      <c r="V55" s="23">
        <f>$AC$52</f>
        <v>282.51235416666668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40" ht="17.25" x14ac:dyDescent="0.3">
      <c r="U56" s="26" t="s">
        <v>561</v>
      </c>
      <c r="V56" s="49">
        <f>$AE$52</f>
        <v>30.823129166667059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40" ht="17.25" x14ac:dyDescent="0.3">
      <c r="U57" s="26" t="s">
        <v>54</v>
      </c>
      <c r="V57" s="23">
        <f>$Y$52+$Z$52</f>
        <v>619.0335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21:40" ht="17.25" x14ac:dyDescent="0.3">
      <c r="U58" s="26" t="s">
        <v>531</v>
      </c>
      <c r="V58" s="23">
        <f>$W$52</f>
        <v>1458</v>
      </c>
      <c r="W58" s="26"/>
      <c r="X58" s="26"/>
      <c r="Y58" s="26"/>
      <c r="Z58" s="26"/>
      <c r="AA58" s="26"/>
      <c r="AB58" s="26"/>
      <c r="AC58" s="26"/>
      <c r="AD58" s="26"/>
      <c r="AE58" s="26"/>
    </row>
    <row r="59" spans="21:40" ht="17.25" x14ac:dyDescent="0.3">
      <c r="U59" s="26" t="s">
        <v>735</v>
      </c>
      <c r="V59" s="23">
        <f>$AD$52</f>
        <v>3059.7529166666668</v>
      </c>
      <c r="W59" s="26"/>
      <c r="X59" s="26"/>
      <c r="Y59" s="26"/>
      <c r="Z59" s="26"/>
      <c r="AA59" s="26"/>
      <c r="AB59" s="26"/>
      <c r="AC59" s="26"/>
      <c r="AD59" s="26"/>
      <c r="AE59" s="26"/>
    </row>
    <row r="60" spans="21:40" ht="17.25" x14ac:dyDescent="0.3">
      <c r="U60" s="26" t="s">
        <v>554</v>
      </c>
      <c r="V60" s="23">
        <f>$AA$52</f>
        <v>330.67750000000001</v>
      </c>
      <c r="W60" s="26"/>
      <c r="X60" s="26"/>
      <c r="Y60" s="26"/>
      <c r="Z60" s="26"/>
      <c r="AA60" s="26"/>
      <c r="AB60" s="26"/>
      <c r="AC60" s="26"/>
      <c r="AD60" s="26"/>
      <c r="AE60" s="26"/>
    </row>
    <row r="61" spans="21:40" ht="17.25" x14ac:dyDescent="0.3">
      <c r="U61" s="26" t="s">
        <v>63</v>
      </c>
      <c r="V61" s="23">
        <f>SUM(V53:V60)</f>
        <v>8710</v>
      </c>
      <c r="W61" s="26"/>
      <c r="X61" s="26"/>
      <c r="Y61" s="26"/>
      <c r="Z61" s="26"/>
      <c r="AA61" s="26"/>
      <c r="AB61" s="26"/>
      <c r="AC61" s="26"/>
      <c r="AD61" s="26"/>
      <c r="AE61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B26" sqref="B26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875" customWidth="1"/>
    <col min="30" max="30" width="14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375" customWidth="1"/>
  </cols>
  <sheetData>
    <row r="1" spans="1:40" s="46" customFormat="1" ht="129.75" customHeight="1" x14ac:dyDescent="0.45">
      <c r="A1" s="78" t="s">
        <v>765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34.990000000000009</v>
      </c>
      <c r="AI4" s="23">
        <v>92.025250000000014</v>
      </c>
      <c r="AJ4" s="23">
        <v>109.39500000000001</v>
      </c>
      <c r="AK4" s="23">
        <v>494.9432708333336</v>
      </c>
      <c r="AL4" s="23">
        <v>930.04827083333362</v>
      </c>
      <c r="AM4" s="23">
        <v>930.04827083333362</v>
      </c>
      <c r="AN4" s="23">
        <v>1030.0482708333336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55.509999999999991</v>
      </c>
      <c r="AI5" s="23">
        <v>98.072250000000025</v>
      </c>
      <c r="AJ5" s="23">
        <v>122.65500000000002</v>
      </c>
      <c r="AK5" s="23">
        <v>473.24422916666708</v>
      </c>
      <c r="AL5" s="23">
        <v>871.84506250000049</v>
      </c>
      <c r="AM5" s="23">
        <v>871.84506250000049</v>
      </c>
      <c r="AN5" s="23">
        <v>971.84506250000049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78.13</v>
      </c>
      <c r="AI6" s="23">
        <v>89.475500000000011</v>
      </c>
      <c r="AJ6" s="23">
        <v>189.79</v>
      </c>
      <c r="AK6" s="23">
        <v>326.31605021796236</v>
      </c>
      <c r="AL6" s="23">
        <v>688.41271688462894</v>
      </c>
      <c r="AM6" s="23">
        <v>721.43329688462893</v>
      </c>
      <c r="AN6" s="23">
        <v>924.99340726919945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103.59</v>
      </c>
      <c r="AI7" s="23">
        <v>94.670083333333338</v>
      </c>
      <c r="AJ7" s="23">
        <v>212.09833333333333</v>
      </c>
      <c r="AK7" s="23">
        <v>291.07023771796207</v>
      </c>
      <c r="AL7" s="23">
        <v>616.66273771796205</v>
      </c>
      <c r="AM7" s="23">
        <v>651.73573771796202</v>
      </c>
      <c r="AN7" s="23">
        <v>855.29584810253255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127.98</v>
      </c>
      <c r="AI8" s="23">
        <v>100.76875</v>
      </c>
      <c r="AJ8" s="23">
        <v>235.32499999999999</v>
      </c>
      <c r="AK8" s="23">
        <v>271.85848771796191</v>
      </c>
      <c r="AL8" s="23">
        <v>560.94765438462855</v>
      </c>
      <c r="AM8" s="23">
        <v>604.01816438462856</v>
      </c>
      <c r="AN8" s="23">
        <v>807.57827476919908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152.94999999999999</v>
      </c>
      <c r="AI9" s="23">
        <v>101.81741666666667</v>
      </c>
      <c r="AJ9" s="23">
        <v>258.55166666666668</v>
      </c>
      <c r="AK9" s="23">
        <v>59.450258551295292</v>
      </c>
      <c r="AL9" s="23">
        <v>312.03525855129533</v>
      </c>
      <c r="AM9" s="23">
        <v>357.01529855129536</v>
      </c>
      <c r="AN9" s="23">
        <v>560.57540893586588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182.43</v>
      </c>
      <c r="AI10" s="23">
        <v>109.31608333333334</v>
      </c>
      <c r="AJ10" s="23">
        <v>281.77833333333336</v>
      </c>
      <c r="AK10" s="23">
        <v>109.23352938462904</v>
      </c>
      <c r="AL10" s="23">
        <v>325.31436271796235</v>
      </c>
      <c r="AM10" s="23">
        <v>371.96145271796235</v>
      </c>
      <c r="AN10" s="23">
        <v>575.52156310253281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210.2</v>
      </c>
      <c r="AI11" s="23">
        <v>116.81475</v>
      </c>
      <c r="AJ11" s="23">
        <v>305.00500000000005</v>
      </c>
      <c r="AK11" s="23">
        <v>134.31380021796213</v>
      </c>
      <c r="AL11" s="23">
        <v>313.89046688462884</v>
      </c>
      <c r="AM11" s="23">
        <v>368.82950688462881</v>
      </c>
      <c r="AN11" s="23">
        <v>572.38961726919933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239.76</v>
      </c>
      <c r="AI12" s="23">
        <v>123.67245833333334</v>
      </c>
      <c r="AJ12" s="23">
        <v>341.05083333333334</v>
      </c>
      <c r="AK12" s="23">
        <v>141.96186271796205</v>
      </c>
      <c r="AL12" s="23">
        <v>285.03436271796204</v>
      </c>
      <c r="AM12" s="23">
        <v>348.36061271796206</v>
      </c>
      <c r="AN12" s="23">
        <v>551.92072310253252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1681.1658000000002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-1342.2982081153714</v>
      </c>
      <c r="AL14" s="23">
        <v>-1272.2332081153713</v>
      </c>
      <c r="AM14" s="23">
        <v>-1157.2332081153713</v>
      </c>
      <c r="AN14" s="23">
        <v>-953.67309773080081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1681.1658000000002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-1322.886895615371</v>
      </c>
      <c r="AL15" s="23">
        <v>-1289.3260622820376</v>
      </c>
      <c r="AM15" s="23">
        <v>-1179.3260622820376</v>
      </c>
      <c r="AN15" s="23">
        <v>-975.76595189746706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1681.1658000000002</v>
      </c>
      <c r="AE16" s="23">
        <v>511</v>
      </c>
      <c r="AF16" s="23">
        <v>108.03350000000002</v>
      </c>
      <c r="AG16" s="23">
        <v>302.95</v>
      </c>
      <c r="AH16" s="23">
        <v>194.28000000000003</v>
      </c>
      <c r="AI16" s="23">
        <v>138.68233333333333</v>
      </c>
      <c r="AJ16" s="23">
        <v>733.65333333333342</v>
      </c>
      <c r="AK16" s="23">
        <v>-1252.5329997820381</v>
      </c>
      <c r="AL16" s="23">
        <v>-1252.5329997820381</v>
      </c>
      <c r="AM16" s="23">
        <v>-1147.5329997820381</v>
      </c>
      <c r="AN16" s="23">
        <v>-943.97288939746761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1681.1658000000002</v>
      </c>
      <c r="AE17" s="23">
        <v>511</v>
      </c>
      <c r="AF17" s="23">
        <v>108.03350000000002</v>
      </c>
      <c r="AG17" s="23">
        <v>302.95</v>
      </c>
      <c r="AH17" s="23">
        <v>195.22000000000003</v>
      </c>
      <c r="AI17" s="23">
        <v>144.21800000000002</v>
      </c>
      <c r="AJ17" s="23">
        <v>796.13999999999987</v>
      </c>
      <c r="AK17" s="23">
        <v>-1200.2953331153708</v>
      </c>
      <c r="AL17" s="23">
        <v>-1200.2953331153708</v>
      </c>
      <c r="AM17" s="23">
        <v>-1100.2953331153708</v>
      </c>
      <c r="AN17" s="23">
        <v>-896.73522273080027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1681.1658000000002</v>
      </c>
      <c r="AE18" s="23">
        <v>511</v>
      </c>
      <c r="AF18" s="23">
        <v>108.03350000000002</v>
      </c>
      <c r="AG18" s="23">
        <v>302.95</v>
      </c>
      <c r="AH18" s="23">
        <v>245.55</v>
      </c>
      <c r="AI18" s="23">
        <v>149.7536666666667</v>
      </c>
      <c r="AJ18" s="23">
        <v>858.62666666666678</v>
      </c>
      <c r="AK18" s="23">
        <v>-1197.4476664487047</v>
      </c>
      <c r="AL18" s="23">
        <v>-1197.4476664487047</v>
      </c>
      <c r="AM18" s="23">
        <v>-1097.4476664487047</v>
      </c>
      <c r="AN18" s="23">
        <v>-893.88755606413417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1681.1658000000002</v>
      </c>
      <c r="AE19" s="23">
        <v>511</v>
      </c>
      <c r="AF19" s="23">
        <v>108.03350000000002</v>
      </c>
      <c r="AG19" s="23">
        <v>302.95</v>
      </c>
      <c r="AH19" s="23">
        <v>273.08000000000004</v>
      </c>
      <c r="AI19" s="23">
        <v>155.28933333333336</v>
      </c>
      <c r="AJ19" s="23">
        <v>921.11333333333346</v>
      </c>
      <c r="AK19" s="23">
        <v>-1383.7319666666663</v>
      </c>
      <c r="AL19" s="23">
        <v>-1383.7319666666663</v>
      </c>
      <c r="AM19" s="23">
        <v>-1283.7319666666663</v>
      </c>
      <c r="AN19" s="23">
        <v>-1080.1718562820956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1681.1658000000002</v>
      </c>
      <c r="AE20" s="23">
        <v>511</v>
      </c>
      <c r="AF20" s="23">
        <v>108.03350000000002</v>
      </c>
      <c r="AG20" s="23">
        <v>302.95</v>
      </c>
      <c r="AH20" s="23">
        <v>301.60000000000002</v>
      </c>
      <c r="AI20" s="23">
        <v>160.82500000000002</v>
      </c>
      <c r="AJ20" s="23">
        <v>983.60000000000014</v>
      </c>
      <c r="AK20" s="23">
        <v>-1307.0743000000002</v>
      </c>
      <c r="AL20" s="23">
        <v>-1307.0743000000002</v>
      </c>
      <c r="AM20" s="23">
        <v>-1207.0743000000002</v>
      </c>
      <c r="AN20" s="23">
        <v>-1003.5141896154297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1681.1658000000002</v>
      </c>
      <c r="AE21" s="23">
        <v>511</v>
      </c>
      <c r="AF21" s="23">
        <v>108.03350000000002</v>
      </c>
      <c r="AG21" s="23">
        <v>302.95</v>
      </c>
      <c r="AH21" s="23">
        <v>328.93000000000006</v>
      </c>
      <c r="AI21" s="23">
        <v>166.3606666666667</v>
      </c>
      <c r="AJ21" s="23">
        <v>1046.0866666666666</v>
      </c>
      <c r="AK21" s="23">
        <v>-1229.2266333333332</v>
      </c>
      <c r="AL21" s="23">
        <v>-1229.2266333333332</v>
      </c>
      <c r="AM21" s="23">
        <v>-1129.2266333333332</v>
      </c>
      <c r="AN21" s="23">
        <v>-925.66652294876269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1681.1658000000002</v>
      </c>
      <c r="AE22" s="23">
        <v>511</v>
      </c>
      <c r="AF22" s="23">
        <v>108.03350000000002</v>
      </c>
      <c r="AG22" s="23">
        <v>302.95</v>
      </c>
      <c r="AH22" s="23">
        <v>357.30000000000007</v>
      </c>
      <c r="AI22" s="23">
        <v>171.89633333333336</v>
      </c>
      <c r="AJ22" s="23">
        <v>1108.5733333333333</v>
      </c>
      <c r="AK22" s="23">
        <v>-1152.4189666666666</v>
      </c>
      <c r="AL22" s="23">
        <v>-1152.4189666666666</v>
      </c>
      <c r="AM22" s="23">
        <v>-1052.4189666666666</v>
      </c>
      <c r="AN22" s="23">
        <v>-848.8588562820961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1681.1658000000002</v>
      </c>
      <c r="AE23" s="23">
        <v>511</v>
      </c>
      <c r="AF23" s="23">
        <v>108.03350000000002</v>
      </c>
      <c r="AG23" s="23">
        <v>302.95</v>
      </c>
      <c r="AH23" s="23">
        <v>386.72</v>
      </c>
      <c r="AI23" s="23">
        <v>177.43200000000002</v>
      </c>
      <c r="AJ23" s="23">
        <v>1171.06</v>
      </c>
      <c r="AK23" s="23">
        <v>-1076.6613000000002</v>
      </c>
      <c r="AL23" s="23">
        <v>-1076.6613000000002</v>
      </c>
      <c r="AM23" s="23">
        <v>-976.66130000000021</v>
      </c>
      <c r="AN23" s="23">
        <v>-773.10118961542969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1681.1658000000002</v>
      </c>
      <c r="AE24" s="23">
        <v>511</v>
      </c>
      <c r="AF24" s="23">
        <v>108.03350000000002</v>
      </c>
      <c r="AG24" s="23">
        <v>302.95</v>
      </c>
      <c r="AH24" s="23">
        <v>417.19000000000005</v>
      </c>
      <c r="AI24" s="23">
        <v>182.96766666666667</v>
      </c>
      <c r="AJ24" s="23">
        <v>1233.5466666666666</v>
      </c>
      <c r="AK24" s="23">
        <v>-1001.9536333333331</v>
      </c>
      <c r="AL24" s="23">
        <v>-1001.9536333333331</v>
      </c>
      <c r="AM24" s="23">
        <v>-901.95363333333307</v>
      </c>
      <c r="AN24" s="23">
        <v>-698.39352294876255</v>
      </c>
    </row>
    <row r="25" spans="1:40" ht="15" customHeight="1" x14ac:dyDescent="0.3">
      <c r="A25" s="5"/>
      <c r="B25" s="46"/>
      <c r="C25" s="46"/>
      <c r="D25" s="46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1681.1658000000002</v>
      </c>
      <c r="AE25" s="23">
        <v>511</v>
      </c>
      <c r="AF25" s="23">
        <v>108.03350000000002</v>
      </c>
      <c r="AG25" s="23">
        <v>302.95</v>
      </c>
      <c r="AH25" s="23">
        <v>444.51000000000005</v>
      </c>
      <c r="AI25" s="23">
        <v>188.50333333333336</v>
      </c>
      <c r="AJ25" s="23">
        <v>1296.0333333333333</v>
      </c>
      <c r="AK25" s="23">
        <v>-924.0959666666663</v>
      </c>
      <c r="AL25" s="23">
        <v>-924.0959666666663</v>
      </c>
      <c r="AM25" s="23">
        <v>-824.0959666666663</v>
      </c>
      <c r="AN25" s="23">
        <v>-620.53585628209578</v>
      </c>
    </row>
    <row r="26" spans="1:40" ht="20.25" x14ac:dyDescent="0.3">
      <c r="A26" s="7" t="s">
        <v>64</v>
      </c>
      <c r="B26" s="6">
        <f>V57</f>
        <v>7150</v>
      </c>
      <c r="C26" s="46"/>
      <c r="D26" s="46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1681.1658000000002</v>
      </c>
      <c r="AE26" s="23">
        <v>511</v>
      </c>
      <c r="AF26" s="23">
        <v>108.03350000000002</v>
      </c>
      <c r="AG26" s="23">
        <v>302.95</v>
      </c>
      <c r="AH26" s="23">
        <v>461.08000000000004</v>
      </c>
      <c r="AI26" s="23">
        <v>194.03900000000002</v>
      </c>
      <c r="AJ26" s="23">
        <v>1358.52</v>
      </c>
      <c r="AK26" s="23">
        <v>-835.48829999999953</v>
      </c>
      <c r="AL26" s="23">
        <v>-835.48829999999953</v>
      </c>
      <c r="AM26" s="23">
        <v>-735.48829999999953</v>
      </c>
      <c r="AN26" s="23">
        <v>-531.92818961542901</v>
      </c>
    </row>
    <row r="27" spans="1:40" ht="20.25" x14ac:dyDescent="0.3">
      <c r="A27" s="7" t="s">
        <v>62</v>
      </c>
      <c r="B27" s="6">
        <f>B26*12</f>
        <v>85800</v>
      </c>
      <c r="C27" s="46"/>
      <c r="D27" s="46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1681.1658000000002</v>
      </c>
      <c r="AE27" s="23">
        <v>511</v>
      </c>
      <c r="AF27" s="23">
        <v>108.03350000000002</v>
      </c>
      <c r="AG27" s="23">
        <v>302.95</v>
      </c>
      <c r="AH27" s="23">
        <v>477.65000000000003</v>
      </c>
      <c r="AI27" s="23">
        <v>199.57466666666667</v>
      </c>
      <c r="AJ27" s="23">
        <v>1421.0066666666667</v>
      </c>
      <c r="AK27" s="23">
        <v>-746.88063333333275</v>
      </c>
      <c r="AL27" s="23">
        <v>-746.88063333333275</v>
      </c>
      <c r="AM27" s="23">
        <v>-646.88063333333275</v>
      </c>
      <c r="AN27" s="23">
        <v>-443.32052294876223</v>
      </c>
    </row>
    <row r="28" spans="1:40" ht="20.25" x14ac:dyDescent="0.3">
      <c r="A28" s="7" t="s">
        <v>66</v>
      </c>
      <c r="B28" s="6">
        <f>B27/2080</f>
        <v>41.25</v>
      </c>
      <c r="C28" s="46"/>
      <c r="D28" s="46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1681.1658000000002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-677.89296666666633</v>
      </c>
      <c r="AL28" s="23">
        <v>-677.89296666666633</v>
      </c>
      <c r="AM28" s="23">
        <v>-577.89296666666633</v>
      </c>
      <c r="AN28" s="23">
        <v>-374.3328562820958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1681.1658000000002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-572.71529999999984</v>
      </c>
      <c r="AL29" s="23">
        <v>-572.71529999999984</v>
      </c>
      <c r="AM29" s="23">
        <v>-472.71529999999984</v>
      </c>
      <c r="AN29" s="23">
        <v>-269.15518961542932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1681.1658000000002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-474.58346666666603</v>
      </c>
      <c r="AL30" s="23">
        <v>-474.58346666666603</v>
      </c>
      <c r="AM30" s="23">
        <v>-374.58346666666603</v>
      </c>
      <c r="AN30" s="23">
        <v>-171.02335628209551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1681.1658000000002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-381.40746666666655</v>
      </c>
      <c r="AL31" s="23">
        <v>-381.40746666666655</v>
      </c>
      <c r="AM31" s="23">
        <v>-281.40746666666655</v>
      </c>
      <c r="AN31" s="23">
        <v>-77.84735628209603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1681.1658000000002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-300.48963333333359</v>
      </c>
      <c r="AL32" s="23">
        <v>-300.48963333333359</v>
      </c>
      <c r="AM32" s="23">
        <v>-200.48963333333359</v>
      </c>
      <c r="AN32" s="23">
        <v>3.070477051236935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1681.1658000000002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-227.47896666666657</v>
      </c>
      <c r="AL33" s="23">
        <v>-227.47896666666657</v>
      </c>
      <c r="AM33" s="23">
        <v>-127.47896666666657</v>
      </c>
      <c r="AN33" s="23">
        <v>76.081143717903956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1681.1658000000002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-154.47780000000057</v>
      </c>
      <c r="AL34" s="23">
        <v>-154.47780000000057</v>
      </c>
      <c r="AM34" s="23">
        <v>-54.47780000000057</v>
      </c>
      <c r="AN34" s="23">
        <v>149.08231038456995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1681.1658000000002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-81.476633333333666</v>
      </c>
      <c r="AL35" s="23">
        <v>-81.476633333333666</v>
      </c>
      <c r="AM35" s="23">
        <v>18.523366666666334</v>
      </c>
      <c r="AN35" s="23">
        <v>222.08347705123686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1681.1658000000002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-8.4659666666666453</v>
      </c>
      <c r="AL36" s="23">
        <v>-8.4659666666666453</v>
      </c>
      <c r="AM36" s="23">
        <v>91.534033333333355</v>
      </c>
      <c r="AN36" s="23">
        <v>295.09414371790388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1681.1658000000002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64.535200000000259</v>
      </c>
      <c r="AL37" s="23">
        <v>64.535200000000259</v>
      </c>
      <c r="AM37" s="23">
        <v>164.53520000000026</v>
      </c>
      <c r="AN37" s="23">
        <v>368.09531038457078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1681.1658000000002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137.53636666666625</v>
      </c>
      <c r="AL38" s="23">
        <v>137.53636666666625</v>
      </c>
      <c r="AM38" s="23">
        <v>237.53636666666625</v>
      </c>
      <c r="AN38" s="23">
        <v>441.09647705123677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1681.1658000000002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210.54703333333327</v>
      </c>
      <c r="AL39" s="23">
        <v>210.54703333333327</v>
      </c>
      <c r="AM39" s="23">
        <v>310.54703333333327</v>
      </c>
      <c r="AN39" s="23">
        <v>514.1071437179038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1681.1658000000002</v>
      </c>
      <c r="Y48" s="23">
        <v>511</v>
      </c>
      <c r="Z48" s="23">
        <v>108.03350000000002</v>
      </c>
      <c r="AA48" s="23">
        <v>302.95</v>
      </c>
      <c r="AB48" s="23">
        <v>513.84</v>
      </c>
      <c r="AC48" s="23">
        <v>244.18550000000002</v>
      </c>
      <c r="AD48" s="23">
        <v>2266.29</v>
      </c>
      <c r="AE48" s="23">
        <v>64.535200000000259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766</v>
      </c>
      <c r="V50" s="23">
        <f>$X$48</f>
        <v>1681.1658000000002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767</v>
      </c>
      <c r="V51" s="23">
        <f>$AC$48</f>
        <v>244.18550000000002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768</v>
      </c>
      <c r="V52" s="23">
        <f>$AE$48</f>
        <v>64.535200000000259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769</v>
      </c>
      <c r="V55" s="23">
        <f>$AD$48</f>
        <v>2266.29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7150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B26" sqref="B26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5.6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625" customWidth="1"/>
  </cols>
  <sheetData>
    <row r="1" spans="1:40" s="3" customFormat="1" ht="129.75" customHeight="1" x14ac:dyDescent="0.45">
      <c r="A1" s="78" t="s">
        <v>555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75.406950000000009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904.88340000000017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-384.3081500000003</v>
      </c>
      <c r="AL11" s="23">
        <v>-204.73148333333361</v>
      </c>
      <c r="AM11" s="23">
        <v>-129.32453333333359</v>
      </c>
      <c r="AN11" s="23">
        <v>74.23557705123693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904.88340000000017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-279.33169166666676</v>
      </c>
      <c r="AL12" s="23">
        <v>-136.25919166666677</v>
      </c>
      <c r="AM12" s="23">
        <v>-11.259191666666766</v>
      </c>
      <c r="AN12" s="23">
        <v>192.30091871790376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904.88340000000017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-208.43635833333292</v>
      </c>
      <c r="AL13" s="23">
        <v>-101.86719166666626</v>
      </c>
      <c r="AM13" s="23">
        <v>18.132808333333742</v>
      </c>
      <c r="AN13" s="23">
        <v>221.69291871790426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-230.81615000000011</v>
      </c>
      <c r="AL14" s="23">
        <v>-160.75115000000011</v>
      </c>
      <c r="AM14" s="23">
        <v>-45.751150000000109</v>
      </c>
      <c r="AN14" s="23">
        <v>157.80896038457041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-160.31744166666704</v>
      </c>
      <c r="AL15" s="23">
        <v>-126.7566083333337</v>
      </c>
      <c r="AM15" s="23">
        <v>-16.756608333333702</v>
      </c>
      <c r="AN15" s="23">
        <v>186.80350205123682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-64.36256666666668</v>
      </c>
      <c r="AL16" s="23">
        <v>-64.36256666666668</v>
      </c>
      <c r="AM16" s="23">
        <v>40.63743333333332</v>
      </c>
      <c r="AN16" s="23">
        <v>244.19754371790384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15.805100000000039</v>
      </c>
      <c r="AL17" s="23">
        <v>15.805100000000039</v>
      </c>
      <c r="AM17" s="23">
        <v>115.80510000000004</v>
      </c>
      <c r="AN17" s="23">
        <v>319.36521038457056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94.722766666667212</v>
      </c>
      <c r="AL18" s="23">
        <v>94.722766666667212</v>
      </c>
      <c r="AM18" s="23">
        <v>194.72276666666721</v>
      </c>
      <c r="AN18" s="23">
        <v>398.28287705123773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172.37043333333349</v>
      </c>
      <c r="AL19" s="23">
        <v>172.37043333333349</v>
      </c>
      <c r="AM19" s="23">
        <v>272.37043333333349</v>
      </c>
      <c r="AN19" s="23">
        <v>475.93054371790402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249.02809999999999</v>
      </c>
      <c r="AL20" s="23">
        <v>249.02809999999999</v>
      </c>
      <c r="AM20" s="23">
        <v>349.02809999999999</v>
      </c>
      <c r="AN20" s="23">
        <v>552.58821038457052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326.87576666666655</v>
      </c>
      <c r="AL21" s="23">
        <v>326.87576666666655</v>
      </c>
      <c r="AM21" s="23">
        <v>426.87576666666655</v>
      </c>
      <c r="AN21" s="23">
        <v>630.43587705123707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403.68343333333314</v>
      </c>
      <c r="AL22" s="23">
        <v>403.68343333333314</v>
      </c>
      <c r="AM22" s="23">
        <v>503.68343333333314</v>
      </c>
      <c r="AN22" s="23">
        <v>707.24354371790366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479.44109999999955</v>
      </c>
      <c r="AL23" s="23">
        <v>479.44109999999955</v>
      </c>
      <c r="AM23" s="23">
        <v>579.44109999999955</v>
      </c>
      <c r="AN23" s="23">
        <v>783.00121038457007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554.14876666666669</v>
      </c>
      <c r="AL24" s="23">
        <v>554.14876666666669</v>
      </c>
      <c r="AM24" s="23">
        <v>654.14876666666669</v>
      </c>
      <c r="AN24" s="23">
        <v>857.70887705123721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632.00643333333346</v>
      </c>
      <c r="AL25" s="23">
        <v>632.00643333333346</v>
      </c>
      <c r="AM25" s="23">
        <v>732.00643333333346</v>
      </c>
      <c r="AN25" s="23">
        <v>935.56654371790398</v>
      </c>
    </row>
    <row r="26" spans="1:40" ht="20.25" x14ac:dyDescent="0.3">
      <c r="A26" s="7" t="s">
        <v>64</v>
      </c>
      <c r="B26" s="6">
        <f>V57</f>
        <v>3680.5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720.61409999999978</v>
      </c>
      <c r="AL26" s="23">
        <v>720.61409999999978</v>
      </c>
      <c r="AM26" s="23">
        <v>820.61409999999978</v>
      </c>
      <c r="AN26" s="23">
        <v>1024.1742103845704</v>
      </c>
    </row>
    <row r="27" spans="1:40" ht="20.25" x14ac:dyDescent="0.3">
      <c r="A27" s="7" t="s">
        <v>62</v>
      </c>
      <c r="B27" s="6">
        <f>B26*12</f>
        <v>44166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809.22176666666655</v>
      </c>
      <c r="AL27" s="23">
        <v>809.22176666666655</v>
      </c>
      <c r="AM27" s="23">
        <v>909.22176666666655</v>
      </c>
      <c r="AN27" s="23">
        <v>1112.7818770512372</v>
      </c>
    </row>
    <row r="28" spans="1:40" ht="20.25" x14ac:dyDescent="0.3">
      <c r="A28" s="7" t="s">
        <v>66</v>
      </c>
      <c r="B28" s="6">
        <f>B27/2080</f>
        <v>21.233653846153846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893.00943333333316</v>
      </c>
      <c r="AL28" s="23">
        <v>893.00943333333316</v>
      </c>
      <c r="AM28" s="23">
        <v>993.00943333333316</v>
      </c>
      <c r="AN28" s="23">
        <v>1196.5695437179038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998.18709999999965</v>
      </c>
      <c r="AL29" s="23">
        <v>998.18709999999965</v>
      </c>
      <c r="AM29" s="23">
        <v>1098.1870999999996</v>
      </c>
      <c r="AN29" s="23">
        <v>1301.7472103845703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1096.3189333333335</v>
      </c>
      <c r="AL30" s="23">
        <v>1096.3189333333335</v>
      </c>
      <c r="AM30" s="23">
        <v>1196.3189333333335</v>
      </c>
      <c r="AN30" s="23">
        <v>1399.8790437179041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1189.4949333333334</v>
      </c>
      <c r="AL31" s="23">
        <v>1189.4949333333334</v>
      </c>
      <c r="AM31" s="23">
        <v>1289.4949333333334</v>
      </c>
      <c r="AN31" s="23">
        <v>1493.055043717904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1270.4127666666664</v>
      </c>
      <c r="AL32" s="23">
        <v>1270.4127666666664</v>
      </c>
      <c r="AM32" s="23">
        <v>1370.4127666666664</v>
      </c>
      <c r="AN32" s="23">
        <v>1573.972877051237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1343.4234333333334</v>
      </c>
      <c r="AL33" s="23">
        <v>1343.4234333333334</v>
      </c>
      <c r="AM33" s="23">
        <v>1443.4234333333334</v>
      </c>
      <c r="AN33" s="23">
        <v>1646.983543717904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1416.4245999999998</v>
      </c>
      <c r="AL34" s="23">
        <v>1416.4245999999998</v>
      </c>
      <c r="AM34" s="23">
        <v>1516.4245999999998</v>
      </c>
      <c r="AN34" s="23">
        <v>1719.9847103845705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1489.4257666666663</v>
      </c>
      <c r="AL35" s="23">
        <v>1489.4257666666663</v>
      </c>
      <c r="AM35" s="23">
        <v>1589.4257666666663</v>
      </c>
      <c r="AN35" s="23">
        <v>1792.9858770512369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1562.4364333333333</v>
      </c>
      <c r="AL36" s="23">
        <v>1562.4364333333333</v>
      </c>
      <c r="AM36" s="23">
        <v>1662.4364333333333</v>
      </c>
      <c r="AN36" s="23">
        <v>1865.9965437179039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1635.4375999999997</v>
      </c>
      <c r="AL37" s="23">
        <v>1635.4375999999997</v>
      </c>
      <c r="AM37" s="23">
        <v>1735.4375999999997</v>
      </c>
      <c r="AN37" s="23">
        <v>1938.9977103845704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1708.4387666666662</v>
      </c>
      <c r="AL38" s="23">
        <v>1708.4387666666662</v>
      </c>
      <c r="AM38" s="23">
        <v>1808.4387666666662</v>
      </c>
      <c r="AN38" s="23">
        <v>2011.9988770512368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1781.4494333333332</v>
      </c>
      <c r="AL39" s="23">
        <v>1781.4494333333332</v>
      </c>
      <c r="AM39" s="23">
        <v>1881.4494333333332</v>
      </c>
      <c r="AN39" s="23">
        <v>2085.0095437179039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15.805100000000039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556</v>
      </c>
      <c r="V52" s="23">
        <f>$AE$48</f>
        <v>15.805100000000039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7.125" customWidth="1"/>
  </cols>
  <sheetData>
    <row r="1" spans="1:40" s="3" customFormat="1" ht="129.75" customHeight="1" x14ac:dyDescent="0.45">
      <c r="A1" s="78" t="s">
        <v>558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51.800000000000011</v>
      </c>
      <c r="AI4" s="23">
        <v>89.375250000000008</v>
      </c>
      <c r="AJ4" s="23">
        <v>109.39500000000001</v>
      </c>
      <c r="AK4" s="23">
        <v>500.88327083333343</v>
      </c>
      <c r="AL4" s="23">
        <v>935.98827083333344</v>
      </c>
      <c r="AM4" s="23">
        <v>935.98827083333344</v>
      </c>
      <c r="AN4" s="23">
        <v>1035.9882708333334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72.320000000000022</v>
      </c>
      <c r="AI5" s="23">
        <v>95.42225000000002</v>
      </c>
      <c r="AJ5" s="23">
        <v>122.65500000000002</v>
      </c>
      <c r="AK5" s="23">
        <v>479.18422916666691</v>
      </c>
      <c r="AL5" s="23">
        <v>877.78506250000032</v>
      </c>
      <c r="AM5" s="23">
        <v>877.78506250000032</v>
      </c>
      <c r="AN5" s="23">
        <v>977.78506250000032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94.94</v>
      </c>
      <c r="AI6" s="23">
        <v>89.475500000000011</v>
      </c>
      <c r="AJ6" s="23">
        <v>189.79</v>
      </c>
      <c r="AK6" s="23">
        <v>309.50605021796218</v>
      </c>
      <c r="AL6" s="23">
        <v>671.60271688462876</v>
      </c>
      <c r="AM6" s="23">
        <v>704.62329688462876</v>
      </c>
      <c r="AN6" s="23">
        <v>908.18340726919928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120.4</v>
      </c>
      <c r="AI7" s="23">
        <v>94.670083333333338</v>
      </c>
      <c r="AJ7" s="23">
        <v>212.09833333333333</v>
      </c>
      <c r="AK7" s="23">
        <v>274.2602377179619</v>
      </c>
      <c r="AL7" s="23">
        <v>599.85273771796187</v>
      </c>
      <c r="AM7" s="23">
        <v>634.92573771796185</v>
      </c>
      <c r="AN7" s="23">
        <v>838.48584810253237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144.79000000000002</v>
      </c>
      <c r="AI8" s="23">
        <v>100.76875</v>
      </c>
      <c r="AJ8" s="23">
        <v>235.32499999999999</v>
      </c>
      <c r="AK8" s="23">
        <v>255.04848771796196</v>
      </c>
      <c r="AL8" s="23">
        <v>544.1376543846286</v>
      </c>
      <c r="AM8" s="23">
        <v>587.20816438462862</v>
      </c>
      <c r="AN8" s="23">
        <v>790.76827476919914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171.07</v>
      </c>
      <c r="AI9" s="23">
        <v>101.81741666666667</v>
      </c>
      <c r="AJ9" s="23">
        <v>258.55166666666668</v>
      </c>
      <c r="AK9" s="23">
        <v>41.330258551295401</v>
      </c>
      <c r="AL9" s="23">
        <v>293.91525855129544</v>
      </c>
      <c r="AM9" s="23">
        <v>338.89529855129547</v>
      </c>
      <c r="AN9" s="23">
        <v>542.45540893586599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199.24</v>
      </c>
      <c r="AI10" s="23">
        <v>109.31608333333334</v>
      </c>
      <c r="AJ10" s="23">
        <v>281.77833333333336</v>
      </c>
      <c r="AK10" s="23">
        <v>92.423529384629092</v>
      </c>
      <c r="AL10" s="23">
        <v>308.50436271796241</v>
      </c>
      <c r="AM10" s="23">
        <v>355.1514527179624</v>
      </c>
      <c r="AN10" s="23">
        <v>558.71156310253286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227.01000000000002</v>
      </c>
      <c r="AI11" s="23">
        <v>116.81475</v>
      </c>
      <c r="AJ11" s="23">
        <v>305.00500000000005</v>
      </c>
      <c r="AK11" s="23">
        <v>117.50380021796218</v>
      </c>
      <c r="AL11" s="23">
        <v>297.08046688462889</v>
      </c>
      <c r="AM11" s="23">
        <v>352.01950688462887</v>
      </c>
      <c r="AN11" s="23">
        <v>555.57961726919939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228.27</v>
      </c>
      <c r="AI12" s="23">
        <v>123.67245833333334</v>
      </c>
      <c r="AJ12" s="23">
        <v>341.05083333333334</v>
      </c>
      <c r="AK12" s="23">
        <v>153.45186271796183</v>
      </c>
      <c r="AL12" s="23">
        <v>296.52436271796182</v>
      </c>
      <c r="AM12" s="23">
        <v>359.85061271796184</v>
      </c>
      <c r="AN12" s="23">
        <v>563.4107231025323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228.27</v>
      </c>
      <c r="AI13" s="23">
        <v>127.40379166666669</v>
      </c>
      <c r="AJ13" s="23">
        <v>439.62416666666661</v>
      </c>
      <c r="AK13" s="23">
        <v>157.67177938462919</v>
      </c>
      <c r="AL13" s="23">
        <v>264.24094605129585</v>
      </c>
      <c r="AM13" s="23">
        <v>325.03414605129586</v>
      </c>
      <c r="AN13" s="23">
        <v>528.59425643586633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1038</v>
      </c>
      <c r="AD14" s="23">
        <v>1110.645</v>
      </c>
      <c r="AE14" s="23">
        <v>511</v>
      </c>
      <c r="AF14" s="23">
        <v>108.03350000000002</v>
      </c>
      <c r="AG14" s="23">
        <v>302.95</v>
      </c>
      <c r="AH14" s="23">
        <v>228.27</v>
      </c>
      <c r="AI14" s="23">
        <v>131.11425</v>
      </c>
      <c r="AJ14" s="23">
        <v>538.61500000000001</v>
      </c>
      <c r="AK14" s="23">
        <v>-807.72775000000001</v>
      </c>
      <c r="AL14" s="23">
        <v>-737.66274999999996</v>
      </c>
      <c r="AM14" s="23">
        <v>-622.66274999999996</v>
      </c>
      <c r="AN14" s="23">
        <v>-419.10263961542944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</v>
      </c>
      <c r="AD15" s="23">
        <v>1110.645</v>
      </c>
      <c r="AE15" s="23">
        <v>511</v>
      </c>
      <c r="AF15" s="23">
        <v>108.03350000000002</v>
      </c>
      <c r="AG15" s="23">
        <v>302.95</v>
      </c>
      <c r="AH15" s="23">
        <v>228.27</v>
      </c>
      <c r="AI15" s="23">
        <v>134.82470833333332</v>
      </c>
      <c r="AJ15" s="23">
        <v>637.60583333333329</v>
      </c>
      <c r="AK15" s="23">
        <v>-737.22904166666649</v>
      </c>
      <c r="AL15" s="23">
        <v>-703.66820833333315</v>
      </c>
      <c r="AM15" s="23">
        <v>-593.66820833333315</v>
      </c>
      <c r="AN15" s="23">
        <v>-390.10809794876263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1038</v>
      </c>
      <c r="AD16" s="23">
        <v>1110.645</v>
      </c>
      <c r="AE16" s="23">
        <v>511</v>
      </c>
      <c r="AF16" s="23">
        <v>108.03350000000002</v>
      </c>
      <c r="AG16" s="23">
        <v>302.95</v>
      </c>
      <c r="AH16" s="23">
        <v>229.91</v>
      </c>
      <c r="AI16" s="23">
        <v>138.68233333333333</v>
      </c>
      <c r="AJ16" s="23">
        <v>733.65333333333342</v>
      </c>
      <c r="AK16" s="23">
        <v>-665.57416666666631</v>
      </c>
      <c r="AL16" s="23">
        <v>-665.57416666666631</v>
      </c>
      <c r="AM16" s="23">
        <v>-560.57416666666631</v>
      </c>
      <c r="AN16" s="23">
        <v>-357.01405628209579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1038</v>
      </c>
      <c r="AD17" s="23">
        <v>1110.645</v>
      </c>
      <c r="AE17" s="23">
        <v>511</v>
      </c>
      <c r="AF17" s="23">
        <v>108.03350000000002</v>
      </c>
      <c r="AG17" s="23">
        <v>302.95</v>
      </c>
      <c r="AH17" s="23">
        <v>254.92</v>
      </c>
      <c r="AI17" s="23">
        <v>144.21800000000002</v>
      </c>
      <c r="AJ17" s="23">
        <v>796.13999999999987</v>
      </c>
      <c r="AK17" s="23">
        <v>-585.4064999999996</v>
      </c>
      <c r="AL17" s="23">
        <v>-585.4064999999996</v>
      </c>
      <c r="AM17" s="23">
        <v>-485.4064999999996</v>
      </c>
      <c r="AN17" s="23">
        <v>-281.84638961542908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1038</v>
      </c>
      <c r="AD18" s="23">
        <v>1110.645</v>
      </c>
      <c r="AE18" s="23">
        <v>511</v>
      </c>
      <c r="AF18" s="23">
        <v>108.03350000000002</v>
      </c>
      <c r="AG18" s="23">
        <v>302.95</v>
      </c>
      <c r="AH18" s="23">
        <v>281.18</v>
      </c>
      <c r="AI18" s="23">
        <v>149.7536666666667</v>
      </c>
      <c r="AJ18" s="23">
        <v>858.62666666666678</v>
      </c>
      <c r="AK18" s="23">
        <v>-506.48883333333242</v>
      </c>
      <c r="AL18" s="23">
        <v>-506.48883333333242</v>
      </c>
      <c r="AM18" s="23">
        <v>-406.48883333333242</v>
      </c>
      <c r="AN18" s="23">
        <v>-202.9287229487619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1038</v>
      </c>
      <c r="AD19" s="23">
        <v>1110.645</v>
      </c>
      <c r="AE19" s="23">
        <v>511</v>
      </c>
      <c r="AF19" s="23">
        <v>108.03350000000002</v>
      </c>
      <c r="AG19" s="23">
        <v>302.95</v>
      </c>
      <c r="AH19" s="23">
        <v>308.71000000000004</v>
      </c>
      <c r="AI19" s="23">
        <v>155.28933333333336</v>
      </c>
      <c r="AJ19" s="23">
        <v>921.11333333333346</v>
      </c>
      <c r="AK19" s="23">
        <v>-428.84116666666614</v>
      </c>
      <c r="AL19" s="23">
        <v>-428.84116666666614</v>
      </c>
      <c r="AM19" s="23">
        <v>-328.84116666666614</v>
      </c>
      <c r="AN19" s="23">
        <v>-125.28105628209562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1038</v>
      </c>
      <c r="AD20" s="23">
        <v>1110.645</v>
      </c>
      <c r="AE20" s="23">
        <v>511</v>
      </c>
      <c r="AF20" s="23">
        <v>108.03350000000002</v>
      </c>
      <c r="AG20" s="23">
        <v>302.95</v>
      </c>
      <c r="AH20" s="23">
        <v>337.23</v>
      </c>
      <c r="AI20" s="23">
        <v>160.82500000000002</v>
      </c>
      <c r="AJ20" s="23">
        <v>983.60000000000014</v>
      </c>
      <c r="AK20" s="23">
        <v>-352.18349999999964</v>
      </c>
      <c r="AL20" s="23">
        <v>-352.18349999999964</v>
      </c>
      <c r="AM20" s="23">
        <v>-252.18349999999964</v>
      </c>
      <c r="AN20" s="23">
        <v>-48.623389615429119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1038</v>
      </c>
      <c r="AD21" s="23">
        <v>1110.645</v>
      </c>
      <c r="AE21" s="23">
        <v>511</v>
      </c>
      <c r="AF21" s="23">
        <v>108.03350000000002</v>
      </c>
      <c r="AG21" s="23">
        <v>302.95</v>
      </c>
      <c r="AH21" s="23">
        <v>364.56</v>
      </c>
      <c r="AI21" s="23">
        <v>166.3606666666667</v>
      </c>
      <c r="AJ21" s="23">
        <v>1046.0866666666666</v>
      </c>
      <c r="AK21" s="23">
        <v>-274.33583333333308</v>
      </c>
      <c r="AL21" s="23">
        <v>-274.33583333333308</v>
      </c>
      <c r="AM21" s="23">
        <v>-174.33583333333308</v>
      </c>
      <c r="AN21" s="23">
        <v>29.224277051237436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1038</v>
      </c>
      <c r="AD22" s="23">
        <v>1110.645</v>
      </c>
      <c r="AE22" s="23">
        <v>511</v>
      </c>
      <c r="AF22" s="23">
        <v>108.03350000000002</v>
      </c>
      <c r="AG22" s="23">
        <v>302.95</v>
      </c>
      <c r="AH22" s="23">
        <v>392.93</v>
      </c>
      <c r="AI22" s="23">
        <v>171.89633333333336</v>
      </c>
      <c r="AJ22" s="23">
        <v>1108.5733333333333</v>
      </c>
      <c r="AK22" s="23">
        <v>-197.52816666666649</v>
      </c>
      <c r="AL22" s="23">
        <v>-197.52816666666649</v>
      </c>
      <c r="AM22" s="23">
        <v>-97.528166666666493</v>
      </c>
      <c r="AN22" s="23">
        <v>106.03194371790403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1038</v>
      </c>
      <c r="AD23" s="23">
        <v>1110.645</v>
      </c>
      <c r="AE23" s="23">
        <v>511</v>
      </c>
      <c r="AF23" s="23">
        <v>108.03350000000002</v>
      </c>
      <c r="AG23" s="23">
        <v>302.95</v>
      </c>
      <c r="AH23" s="23">
        <v>422.35</v>
      </c>
      <c r="AI23" s="23">
        <v>177.43200000000002</v>
      </c>
      <c r="AJ23" s="23">
        <v>1171.06</v>
      </c>
      <c r="AK23" s="23">
        <v>-121.77050000000008</v>
      </c>
      <c r="AL23" s="23">
        <v>-121.77050000000008</v>
      </c>
      <c r="AM23" s="23">
        <v>-21.770500000000084</v>
      </c>
      <c r="AN23" s="23">
        <v>181.78961038457044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1038</v>
      </c>
      <c r="AD24" s="23">
        <v>1110.645</v>
      </c>
      <c r="AE24" s="23">
        <v>511</v>
      </c>
      <c r="AF24" s="23">
        <v>108.03350000000002</v>
      </c>
      <c r="AG24" s="23">
        <v>302.95</v>
      </c>
      <c r="AH24" s="23">
        <v>452.82</v>
      </c>
      <c r="AI24" s="23">
        <v>182.96766666666667</v>
      </c>
      <c r="AJ24" s="23">
        <v>1233.5466666666666</v>
      </c>
      <c r="AK24" s="23">
        <v>-47.062833333333856</v>
      </c>
      <c r="AL24" s="23">
        <v>-47.062833333333856</v>
      </c>
      <c r="AM24" s="23">
        <v>52.937166666666144</v>
      </c>
      <c r="AN24" s="23">
        <v>256.49727705123667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1038</v>
      </c>
      <c r="AD25" s="23">
        <v>1110.645</v>
      </c>
      <c r="AE25" s="23">
        <v>511</v>
      </c>
      <c r="AF25" s="23">
        <v>108.03350000000002</v>
      </c>
      <c r="AG25" s="23">
        <v>302.95</v>
      </c>
      <c r="AH25" s="23">
        <v>480.14</v>
      </c>
      <c r="AI25" s="23">
        <v>188.50333333333336</v>
      </c>
      <c r="AJ25" s="23">
        <v>1296.0333333333333</v>
      </c>
      <c r="AK25" s="23">
        <v>30.794833333333827</v>
      </c>
      <c r="AL25" s="23">
        <v>30.794833333333827</v>
      </c>
      <c r="AM25" s="23">
        <v>130.79483333333383</v>
      </c>
      <c r="AN25" s="23">
        <v>334.35494371790435</v>
      </c>
    </row>
    <row r="26" spans="1:40" ht="20.25" x14ac:dyDescent="0.3">
      <c r="A26" s="7" t="s">
        <v>64</v>
      </c>
      <c r="B26" s="6">
        <f>V57</f>
        <v>5066.0999999999995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1038</v>
      </c>
      <c r="AD26" s="23">
        <v>1110.645</v>
      </c>
      <c r="AE26" s="23">
        <v>511</v>
      </c>
      <c r="AF26" s="23">
        <v>108.03350000000002</v>
      </c>
      <c r="AG26" s="23">
        <v>302.95</v>
      </c>
      <c r="AH26" s="23">
        <v>483.69</v>
      </c>
      <c r="AI26" s="23">
        <v>194.03900000000002</v>
      </c>
      <c r="AJ26" s="23">
        <v>1358.52</v>
      </c>
      <c r="AK26" s="23">
        <v>132.42250000000013</v>
      </c>
      <c r="AL26" s="23">
        <v>132.42250000000013</v>
      </c>
      <c r="AM26" s="23">
        <v>232.42250000000013</v>
      </c>
      <c r="AN26" s="23">
        <v>435.98261038457065</v>
      </c>
    </row>
    <row r="27" spans="1:40" ht="20.25" x14ac:dyDescent="0.3">
      <c r="A27" s="7" t="s">
        <v>62</v>
      </c>
      <c r="B27" s="6">
        <f>B26*12</f>
        <v>60793.2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1038</v>
      </c>
      <c r="AD27" s="23">
        <v>1110.645</v>
      </c>
      <c r="AE27" s="23">
        <v>511</v>
      </c>
      <c r="AF27" s="23">
        <v>108.03350000000002</v>
      </c>
      <c r="AG27" s="23">
        <v>302.95</v>
      </c>
      <c r="AH27" s="23">
        <v>483.69</v>
      </c>
      <c r="AI27" s="23">
        <v>199.57466666666667</v>
      </c>
      <c r="AJ27" s="23">
        <v>1421.0066666666667</v>
      </c>
      <c r="AK27" s="23">
        <v>237.60016666666661</v>
      </c>
      <c r="AL27" s="23">
        <v>237.60016666666661</v>
      </c>
      <c r="AM27" s="23">
        <v>337.60016666666661</v>
      </c>
      <c r="AN27" s="23">
        <v>541.16027705123713</v>
      </c>
    </row>
    <row r="28" spans="1:40" ht="20.25" x14ac:dyDescent="0.3">
      <c r="A28" s="7" t="s">
        <v>66</v>
      </c>
      <c r="B28" s="6">
        <f>B27/2080</f>
        <v>29.227499999999999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1038</v>
      </c>
      <c r="AD28" s="23">
        <v>1110.645</v>
      </c>
      <c r="AE28" s="23">
        <v>511</v>
      </c>
      <c r="AF28" s="23">
        <v>108.03350000000002</v>
      </c>
      <c r="AG28" s="23">
        <v>302.95</v>
      </c>
      <c r="AH28" s="23">
        <v>483.69</v>
      </c>
      <c r="AI28" s="23">
        <v>205.11033333333336</v>
      </c>
      <c r="AJ28" s="23">
        <v>1483.4933333333331</v>
      </c>
      <c r="AK28" s="23">
        <v>342.77783333333355</v>
      </c>
      <c r="AL28" s="23">
        <v>342.77783333333355</v>
      </c>
      <c r="AM28" s="23">
        <v>442.77783333333355</v>
      </c>
      <c r="AN28" s="23">
        <v>646.33794371790407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1038</v>
      </c>
      <c r="AD29" s="23">
        <v>1110.645</v>
      </c>
      <c r="AE29" s="23">
        <v>511</v>
      </c>
      <c r="AF29" s="23">
        <v>108.03350000000002</v>
      </c>
      <c r="AG29" s="23">
        <v>302.95</v>
      </c>
      <c r="AH29" s="23">
        <v>483.69</v>
      </c>
      <c r="AI29" s="23">
        <v>210.64600000000002</v>
      </c>
      <c r="AJ29" s="23">
        <v>1545.98</v>
      </c>
      <c r="AK29" s="23">
        <v>447.95550000000003</v>
      </c>
      <c r="AL29" s="23">
        <v>447.95550000000003</v>
      </c>
      <c r="AM29" s="23">
        <v>547.95550000000003</v>
      </c>
      <c r="AN29" s="23">
        <v>751.51561038457055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1038</v>
      </c>
      <c r="AD30" s="23">
        <v>1110.645</v>
      </c>
      <c r="AE30" s="23">
        <v>511</v>
      </c>
      <c r="AF30" s="23">
        <v>108.03350000000002</v>
      </c>
      <c r="AG30" s="23">
        <v>302.95</v>
      </c>
      <c r="AH30" s="23">
        <v>483.69</v>
      </c>
      <c r="AI30" s="23">
        <v>215.81083333333336</v>
      </c>
      <c r="AJ30" s="23">
        <v>1615.8833333333334</v>
      </c>
      <c r="AK30" s="23">
        <v>546.08733333333385</v>
      </c>
      <c r="AL30" s="23">
        <v>546.08733333333385</v>
      </c>
      <c r="AM30" s="23">
        <v>646.08733333333385</v>
      </c>
      <c r="AN30" s="23">
        <v>849.64744371790437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1038</v>
      </c>
      <c r="AD31" s="23">
        <v>1110.645</v>
      </c>
      <c r="AE31" s="23">
        <v>511</v>
      </c>
      <c r="AF31" s="23">
        <v>108.03350000000002</v>
      </c>
      <c r="AG31" s="23">
        <v>302.95</v>
      </c>
      <c r="AH31" s="23">
        <v>483.69</v>
      </c>
      <c r="AI31" s="23">
        <v>220.71483333333336</v>
      </c>
      <c r="AJ31" s="23">
        <v>1695.7033333333334</v>
      </c>
      <c r="AK31" s="23">
        <v>639.26333333333378</v>
      </c>
      <c r="AL31" s="23">
        <v>639.26333333333378</v>
      </c>
      <c r="AM31" s="23">
        <v>739.26333333333378</v>
      </c>
      <c r="AN31" s="23">
        <v>942.8234437179043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1038</v>
      </c>
      <c r="AD32" s="23">
        <v>1110.645</v>
      </c>
      <c r="AE32" s="23">
        <v>511</v>
      </c>
      <c r="AF32" s="23">
        <v>108.03350000000002</v>
      </c>
      <c r="AG32" s="23">
        <v>302.95</v>
      </c>
      <c r="AH32" s="23">
        <v>483.69</v>
      </c>
      <c r="AI32" s="23">
        <v>224.97366666666667</v>
      </c>
      <c r="AJ32" s="23">
        <v>1783.8566666666666</v>
      </c>
      <c r="AK32" s="23">
        <v>720.18116666666674</v>
      </c>
      <c r="AL32" s="23">
        <v>720.18116666666674</v>
      </c>
      <c r="AM32" s="23">
        <v>820.18116666666674</v>
      </c>
      <c r="AN32" s="23">
        <v>1023.7412770512373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1038</v>
      </c>
      <c r="AD33" s="23">
        <v>1110.645</v>
      </c>
      <c r="AE33" s="23">
        <v>511</v>
      </c>
      <c r="AF33" s="23">
        <v>108.03350000000002</v>
      </c>
      <c r="AG33" s="23">
        <v>302.95</v>
      </c>
      <c r="AH33" s="23">
        <v>483.69</v>
      </c>
      <c r="AI33" s="23">
        <v>228.81633333333335</v>
      </c>
      <c r="AJ33" s="23">
        <v>1880.3433333333332</v>
      </c>
      <c r="AK33" s="23">
        <v>793.19183333333376</v>
      </c>
      <c r="AL33" s="23">
        <v>793.19183333333376</v>
      </c>
      <c r="AM33" s="23">
        <v>893.19183333333376</v>
      </c>
      <c r="AN33" s="23">
        <v>1096.7519437179044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1038</v>
      </c>
      <c r="AD34" s="23">
        <v>1110.645</v>
      </c>
      <c r="AE34" s="23">
        <v>511</v>
      </c>
      <c r="AF34" s="23">
        <v>108.03350000000002</v>
      </c>
      <c r="AG34" s="23">
        <v>302.95</v>
      </c>
      <c r="AH34" s="23">
        <v>483.69</v>
      </c>
      <c r="AI34" s="23">
        <v>232.6585</v>
      </c>
      <c r="AJ34" s="23">
        <v>1976.83</v>
      </c>
      <c r="AK34" s="23">
        <v>866.19300000000021</v>
      </c>
      <c r="AL34" s="23">
        <v>866.19300000000021</v>
      </c>
      <c r="AM34" s="23">
        <v>966.19300000000021</v>
      </c>
      <c r="AN34" s="23">
        <v>1169.7531103845708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1038</v>
      </c>
      <c r="AD35" s="23">
        <v>1110.645</v>
      </c>
      <c r="AE35" s="23">
        <v>511</v>
      </c>
      <c r="AF35" s="23">
        <v>108.03350000000002</v>
      </c>
      <c r="AG35" s="23">
        <v>302.95</v>
      </c>
      <c r="AH35" s="23">
        <v>483.69</v>
      </c>
      <c r="AI35" s="23">
        <v>236.50066666666669</v>
      </c>
      <c r="AJ35" s="23">
        <v>2073.3166666666666</v>
      </c>
      <c r="AK35" s="23">
        <v>939.19416666666666</v>
      </c>
      <c r="AL35" s="23">
        <v>939.19416666666666</v>
      </c>
      <c r="AM35" s="23">
        <v>1039.1941666666667</v>
      </c>
      <c r="AN35" s="23">
        <v>1242.7542770512373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1038</v>
      </c>
      <c r="AD36" s="23">
        <v>1110.645</v>
      </c>
      <c r="AE36" s="23">
        <v>511</v>
      </c>
      <c r="AF36" s="23">
        <v>108.03350000000002</v>
      </c>
      <c r="AG36" s="23">
        <v>302.95</v>
      </c>
      <c r="AH36" s="23">
        <v>483.69</v>
      </c>
      <c r="AI36" s="23">
        <v>240.34333333333336</v>
      </c>
      <c r="AJ36" s="23">
        <v>2169.8033333333333</v>
      </c>
      <c r="AK36" s="23">
        <v>1012.2048333333337</v>
      </c>
      <c r="AL36" s="23">
        <v>1012.2048333333337</v>
      </c>
      <c r="AM36" s="23">
        <v>1112.2048333333337</v>
      </c>
      <c r="AN36" s="23">
        <v>1315.7649437179043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1038</v>
      </c>
      <c r="AD37" s="23">
        <v>1110.645</v>
      </c>
      <c r="AE37" s="23">
        <v>511</v>
      </c>
      <c r="AF37" s="23">
        <v>108.03350000000002</v>
      </c>
      <c r="AG37" s="23">
        <v>302.95</v>
      </c>
      <c r="AH37" s="23">
        <v>483.69</v>
      </c>
      <c r="AI37" s="23">
        <v>244.18550000000002</v>
      </c>
      <c r="AJ37" s="23">
        <v>2266.29</v>
      </c>
      <c r="AK37" s="23">
        <v>1085.2060000000001</v>
      </c>
      <c r="AL37" s="23">
        <v>1085.2060000000001</v>
      </c>
      <c r="AM37" s="23">
        <v>1185.2060000000001</v>
      </c>
      <c r="AN37" s="23">
        <v>1388.7661103845708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1038</v>
      </c>
      <c r="AD38" s="23">
        <v>1110.645</v>
      </c>
      <c r="AE38" s="23">
        <v>511</v>
      </c>
      <c r="AF38" s="23">
        <v>108.03350000000002</v>
      </c>
      <c r="AG38" s="23">
        <v>302.95</v>
      </c>
      <c r="AH38" s="23">
        <v>483.69</v>
      </c>
      <c r="AI38" s="23">
        <v>248.02766666666668</v>
      </c>
      <c r="AJ38" s="23">
        <v>2362.7766666666666</v>
      </c>
      <c r="AK38" s="23">
        <v>1158.2071666666666</v>
      </c>
      <c r="AL38" s="23">
        <v>1158.2071666666666</v>
      </c>
      <c r="AM38" s="23">
        <v>1258.2071666666666</v>
      </c>
      <c r="AN38" s="23">
        <v>1461.7672770512372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1038</v>
      </c>
      <c r="AD39" s="23">
        <v>1110.645</v>
      </c>
      <c r="AE39" s="23">
        <v>511</v>
      </c>
      <c r="AF39" s="23">
        <v>108.03350000000002</v>
      </c>
      <c r="AG39" s="23">
        <v>302.95</v>
      </c>
      <c r="AH39" s="23">
        <v>483.69</v>
      </c>
      <c r="AI39" s="23">
        <v>251.87033333333335</v>
      </c>
      <c r="AJ39" s="23">
        <v>2459.2633333333333</v>
      </c>
      <c r="AK39" s="23">
        <v>1231.2178333333336</v>
      </c>
      <c r="AL39" s="23">
        <v>1231.2178333333336</v>
      </c>
      <c r="AM39" s="23">
        <v>1331.2178333333336</v>
      </c>
      <c r="AN39" s="23">
        <v>1534.7779437179042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1038</v>
      </c>
      <c r="X48" s="23">
        <v>1110.645</v>
      </c>
      <c r="Y48" s="23">
        <v>511</v>
      </c>
      <c r="Z48" s="23">
        <v>108.03350000000002</v>
      </c>
      <c r="AA48" s="23">
        <v>302.95</v>
      </c>
      <c r="AB48" s="23">
        <v>480.14</v>
      </c>
      <c r="AC48" s="23">
        <v>188.50333333333336</v>
      </c>
      <c r="AD48" s="23">
        <v>1296.0333333333333</v>
      </c>
      <c r="AE48" s="23">
        <v>30.794833333333827</v>
      </c>
      <c r="AF48" s="26"/>
      <c r="AG48" s="26"/>
      <c r="AH48" s="26"/>
    </row>
    <row r="49" spans="21:34" ht="17.25" x14ac:dyDescent="0.3">
      <c r="U49" s="26" t="s">
        <v>559</v>
      </c>
      <c r="V49" s="23">
        <f>$AB$48</f>
        <v>480.14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560</v>
      </c>
      <c r="V50" s="23">
        <f>$X$48</f>
        <v>1110.645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539</v>
      </c>
      <c r="V51" s="23">
        <f>$AC$48</f>
        <v>188.50333333333336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561</v>
      </c>
      <c r="V52" s="23">
        <f>$AE$48</f>
        <v>30.794833333333827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562</v>
      </c>
      <c r="V54" s="23">
        <f>$W$48</f>
        <v>1038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541</v>
      </c>
      <c r="V55" s="23">
        <f>$AD$48</f>
        <v>1296.0333333333333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5066.0999999999995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25" customWidth="1"/>
    <col min="30" max="30" width="12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375" customWidth="1"/>
  </cols>
  <sheetData>
    <row r="1" spans="1:40" s="50" customFormat="1" ht="129.75" customHeight="1" x14ac:dyDescent="0.45">
      <c r="A1" s="78" t="s">
        <v>803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148</v>
      </c>
      <c r="AA8" s="64">
        <v>0</v>
      </c>
      <c r="AB8" s="64">
        <v>203.56011038457052</v>
      </c>
      <c r="AC8" s="23">
        <v>806</v>
      </c>
      <c r="AD8" s="23">
        <v>148.51900000000001</v>
      </c>
      <c r="AE8" s="23">
        <v>363</v>
      </c>
      <c r="AF8" s="23">
        <v>3.500000000016712E-3</v>
      </c>
      <c r="AG8" s="23">
        <v>302.95</v>
      </c>
      <c r="AH8" s="23">
        <v>144.57999999999998</v>
      </c>
      <c r="AI8" s="23">
        <v>101.71875</v>
      </c>
      <c r="AJ8" s="23">
        <v>235.32499999999999</v>
      </c>
      <c r="AK8" s="23">
        <v>167.60374999999976</v>
      </c>
      <c r="AL8" s="23">
        <v>456.69291666666646</v>
      </c>
      <c r="AM8" s="23">
        <v>499.76342666666648</v>
      </c>
      <c r="AN8" s="23">
        <v>703.32353705123705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806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-32.077083333333576</v>
      </c>
      <c r="AL9" s="23">
        <v>220.50791666666643</v>
      </c>
      <c r="AM9" s="23">
        <v>265.48795666666643</v>
      </c>
      <c r="AN9" s="23">
        <v>469.04806705123696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806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70.103583333333518</v>
      </c>
      <c r="AL10" s="23">
        <v>286.18441666666683</v>
      </c>
      <c r="AM10" s="23">
        <v>332.83150666666683</v>
      </c>
      <c r="AN10" s="23">
        <v>536.39161705123729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806</v>
      </c>
      <c r="AD11" s="23">
        <v>1075.5720000000001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-717.99675000000025</v>
      </c>
      <c r="AL11" s="23">
        <v>-538.42008333333354</v>
      </c>
      <c r="AM11" s="23">
        <v>-408.42008333333354</v>
      </c>
      <c r="AN11" s="23">
        <v>-204.85997294876302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806</v>
      </c>
      <c r="AD12" s="23">
        <v>1075.5720000000001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-613.02029166666671</v>
      </c>
      <c r="AL12" s="23">
        <v>-469.94779166666672</v>
      </c>
      <c r="AM12" s="23">
        <v>-344.94779166666672</v>
      </c>
      <c r="AN12" s="23">
        <v>-141.3876812820962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806</v>
      </c>
      <c r="AD13" s="23">
        <v>1075.5720000000001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-542.12495833333287</v>
      </c>
      <c r="AL13" s="23">
        <v>-435.55579166666621</v>
      </c>
      <c r="AM13" s="23">
        <v>-315.55579166666621</v>
      </c>
      <c r="AN13" s="23">
        <v>-111.99568128209569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806</v>
      </c>
      <c r="AD14" s="23">
        <v>1075.5720000000001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-564.50475000000006</v>
      </c>
      <c r="AL14" s="23">
        <v>-494.43975000000006</v>
      </c>
      <c r="AM14" s="23">
        <v>-379.43975000000006</v>
      </c>
      <c r="AN14" s="23">
        <v>-175.87963961542954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806</v>
      </c>
      <c r="AD15" s="23">
        <v>1075.5720000000001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-494.00604166666653</v>
      </c>
      <c r="AL15" s="23">
        <v>-460.4452083333332</v>
      </c>
      <c r="AM15" s="23">
        <v>-350.4452083333332</v>
      </c>
      <c r="AN15" s="23">
        <v>-146.88509794876268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806</v>
      </c>
      <c r="AD16" s="23">
        <v>1075.5720000000001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-398.05116666666663</v>
      </c>
      <c r="AL16" s="23">
        <v>-398.05116666666663</v>
      </c>
      <c r="AM16" s="23">
        <v>-293.05116666666663</v>
      </c>
      <c r="AN16" s="23">
        <v>-89.49105628209611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806</v>
      </c>
      <c r="AD17" s="23">
        <v>1075.5720000000001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-317.88349999999946</v>
      </c>
      <c r="AL17" s="23">
        <v>-317.88349999999946</v>
      </c>
      <c r="AM17" s="23">
        <v>-217.88349999999946</v>
      </c>
      <c r="AN17" s="23">
        <v>-14.323389615428937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806</v>
      </c>
      <c r="AD18" s="23">
        <v>1075.5720000000001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-238.96583333333274</v>
      </c>
      <c r="AL18" s="23">
        <v>-238.96583333333274</v>
      </c>
      <c r="AM18" s="23">
        <v>-138.96583333333274</v>
      </c>
      <c r="AN18" s="23">
        <v>64.594277051237782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806</v>
      </c>
      <c r="AD19" s="23">
        <v>1075.5720000000001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-161.318166666666</v>
      </c>
      <c r="AL19" s="23">
        <v>-161.318166666666</v>
      </c>
      <c r="AM19" s="23">
        <v>-61.318166666666002</v>
      </c>
      <c r="AN19" s="23">
        <v>142.24194371790452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806</v>
      </c>
      <c r="AD20" s="23">
        <v>1075.5720000000001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-84.660499999999956</v>
      </c>
      <c r="AL20" s="23">
        <v>-84.660499999999956</v>
      </c>
      <c r="AM20" s="23">
        <v>15.339500000000044</v>
      </c>
      <c r="AN20" s="23">
        <v>218.89961038457056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806</v>
      </c>
      <c r="AD21" s="23">
        <v>1075.5720000000001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-6.8128333333329465</v>
      </c>
      <c r="AL21" s="23">
        <v>-6.8128333333329465</v>
      </c>
      <c r="AM21" s="23">
        <v>93.187166666667054</v>
      </c>
      <c r="AN21" s="23">
        <v>296.74727705123757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806</v>
      </c>
      <c r="AD22" s="23">
        <v>1075.5720000000001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69.994833333333645</v>
      </c>
      <c r="AL22" s="23">
        <v>69.994833333333645</v>
      </c>
      <c r="AM22" s="23">
        <v>169.99483333333364</v>
      </c>
      <c r="AN22" s="23">
        <v>373.55494371790417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806</v>
      </c>
      <c r="AD23" s="23">
        <v>1075.5720000000001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145.75250000000005</v>
      </c>
      <c r="AL23" s="23">
        <v>145.75250000000005</v>
      </c>
      <c r="AM23" s="23">
        <v>245.75250000000005</v>
      </c>
      <c r="AN23" s="23">
        <v>449.31261038457058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806</v>
      </c>
      <c r="AD24" s="23">
        <v>1075.5720000000001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220.46016666666628</v>
      </c>
      <c r="AL24" s="23">
        <v>220.46016666666628</v>
      </c>
      <c r="AM24" s="23">
        <v>320.46016666666628</v>
      </c>
      <c r="AN24" s="23">
        <v>524.0202770512368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806</v>
      </c>
      <c r="AD25" s="23">
        <v>1075.5720000000001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298.31783333333351</v>
      </c>
      <c r="AL25" s="23">
        <v>298.31783333333351</v>
      </c>
      <c r="AM25" s="23">
        <v>398.31783333333351</v>
      </c>
      <c r="AN25" s="23">
        <v>601.87794371790403</v>
      </c>
    </row>
    <row r="26" spans="1:40" ht="20.25" x14ac:dyDescent="0.3">
      <c r="A26" s="7" t="s">
        <v>64</v>
      </c>
      <c r="B26" s="6">
        <f>V57</f>
        <v>2468.1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806</v>
      </c>
      <c r="AD26" s="23">
        <v>1075.5720000000001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386.92549999999983</v>
      </c>
      <c r="AL26" s="23">
        <v>386.92549999999983</v>
      </c>
      <c r="AM26" s="23">
        <v>486.92549999999983</v>
      </c>
      <c r="AN26" s="23">
        <v>690.48561038457035</v>
      </c>
    </row>
    <row r="27" spans="1:40" ht="20.25" x14ac:dyDescent="0.3">
      <c r="A27" s="7" t="s">
        <v>62</v>
      </c>
      <c r="B27" s="6">
        <f>B26*12</f>
        <v>29617.199999999997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806</v>
      </c>
      <c r="AD27" s="23">
        <v>1075.5720000000001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475.5331666666666</v>
      </c>
      <c r="AL27" s="23">
        <v>475.5331666666666</v>
      </c>
      <c r="AM27" s="23">
        <v>575.5331666666666</v>
      </c>
      <c r="AN27" s="23">
        <v>779.09327705123712</v>
      </c>
    </row>
    <row r="28" spans="1:40" ht="20.25" x14ac:dyDescent="0.3">
      <c r="A28" s="7" t="s">
        <v>66</v>
      </c>
      <c r="B28" s="6">
        <f>B27/2080</f>
        <v>14.23903846153846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806</v>
      </c>
      <c r="AD28" s="23">
        <v>1075.5720000000001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559.32083333333367</v>
      </c>
      <c r="AL28" s="23">
        <v>559.32083333333367</v>
      </c>
      <c r="AM28" s="23">
        <v>659.32083333333367</v>
      </c>
      <c r="AN28" s="23">
        <v>862.88094371790419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806</v>
      </c>
      <c r="AD29" s="23">
        <v>1075.5720000000001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664.49850000000015</v>
      </c>
      <c r="AL29" s="23">
        <v>664.49850000000015</v>
      </c>
      <c r="AM29" s="23">
        <v>764.49850000000015</v>
      </c>
      <c r="AN29" s="23">
        <v>968.05861038457067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806</v>
      </c>
      <c r="AD30" s="23">
        <v>1075.5720000000001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762.63033333333397</v>
      </c>
      <c r="AL30" s="23">
        <v>762.63033333333397</v>
      </c>
      <c r="AM30" s="23">
        <v>862.63033333333397</v>
      </c>
      <c r="AN30" s="23">
        <v>1066.1904437179046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806</v>
      </c>
      <c r="AD31" s="23">
        <v>1075.5720000000001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855.8063333333339</v>
      </c>
      <c r="AL31" s="23">
        <v>855.8063333333339</v>
      </c>
      <c r="AM31" s="23">
        <v>955.8063333333339</v>
      </c>
      <c r="AN31" s="23">
        <v>1159.3664437179045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806</v>
      </c>
      <c r="AD32" s="23">
        <v>1075.5720000000001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936.72416666666686</v>
      </c>
      <c r="AL32" s="23">
        <v>936.72416666666686</v>
      </c>
      <c r="AM32" s="23">
        <v>1036.7241666666669</v>
      </c>
      <c r="AN32" s="23">
        <v>1240.2842770512375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806</v>
      </c>
      <c r="AD33" s="23">
        <v>1075.5720000000001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1009.7348333333339</v>
      </c>
      <c r="AL33" s="23">
        <v>1009.7348333333339</v>
      </c>
      <c r="AM33" s="23">
        <v>1109.7348333333339</v>
      </c>
      <c r="AN33" s="23">
        <v>1313.2949437179045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806</v>
      </c>
      <c r="AD34" s="23">
        <v>1075.5720000000001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1082.7360000000003</v>
      </c>
      <c r="AL34" s="23">
        <v>1082.7360000000003</v>
      </c>
      <c r="AM34" s="23">
        <v>1182.7360000000003</v>
      </c>
      <c r="AN34" s="23">
        <v>1386.296110384571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806</v>
      </c>
      <c r="AD35" s="23">
        <v>1075.5720000000001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1155.7371666666668</v>
      </c>
      <c r="AL35" s="23">
        <v>1155.7371666666668</v>
      </c>
      <c r="AM35" s="23">
        <v>1255.7371666666668</v>
      </c>
      <c r="AN35" s="23">
        <v>1459.2972770512374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806</v>
      </c>
      <c r="AD36" s="23">
        <v>1075.5720000000001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1228.7478333333338</v>
      </c>
      <c r="AL36" s="23">
        <v>1228.7478333333338</v>
      </c>
      <c r="AM36" s="23">
        <v>1328.7478333333338</v>
      </c>
      <c r="AN36" s="23">
        <v>1532.3079437179044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806</v>
      </c>
      <c r="AD37" s="23">
        <v>1075.5720000000001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1301.7490000000003</v>
      </c>
      <c r="AL37" s="23">
        <v>1301.7490000000003</v>
      </c>
      <c r="AM37" s="23">
        <v>1401.7490000000003</v>
      </c>
      <c r="AN37" s="23">
        <v>1605.3091103845709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806</v>
      </c>
      <c r="AD38" s="23">
        <v>1075.5720000000001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1374.7501666666667</v>
      </c>
      <c r="AL38" s="23">
        <v>1374.7501666666667</v>
      </c>
      <c r="AM38" s="23">
        <v>1474.7501666666667</v>
      </c>
      <c r="AN38" s="23">
        <v>1678.3102770512373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806</v>
      </c>
      <c r="AD39" s="23">
        <v>1075.5720000000001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1447.7608333333337</v>
      </c>
      <c r="AL39" s="23">
        <v>1447.7608333333337</v>
      </c>
      <c r="AM39" s="23">
        <v>1547.7608333333337</v>
      </c>
      <c r="AN39" s="23">
        <v>1751.3209437179044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806</v>
      </c>
      <c r="X48" s="23">
        <v>172.767</v>
      </c>
      <c r="Y48" s="23">
        <v>511</v>
      </c>
      <c r="Z48" s="23">
        <v>15.155000000000015</v>
      </c>
      <c r="AA48" s="23">
        <v>302.95</v>
      </c>
      <c r="AB48" s="23">
        <v>199.03</v>
      </c>
      <c r="AC48" s="23">
        <v>109.31608333333334</v>
      </c>
      <c r="AD48" s="23">
        <v>281.77833333333336</v>
      </c>
      <c r="AE48" s="23">
        <v>70.103583333333518</v>
      </c>
      <c r="AF48" s="26"/>
      <c r="AG48" s="26"/>
      <c r="AH48" s="26"/>
    </row>
    <row r="49" spans="21:34" ht="17.25" x14ac:dyDescent="0.3">
      <c r="U49" s="26" t="s">
        <v>804</v>
      </c>
      <c r="V49" s="23">
        <f>$AB$48</f>
        <v>199.03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805</v>
      </c>
      <c r="V50" s="23">
        <f>$X$48</f>
        <v>172.767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806</v>
      </c>
      <c r="V51" s="23">
        <f>$AC$48</f>
        <v>109.31608333333334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807</v>
      </c>
      <c r="V52" s="23">
        <f>$AE$48</f>
        <v>70.103583333333518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808</v>
      </c>
      <c r="V53" s="23">
        <f>$Y$48+$Z$48</f>
        <v>526.15499999999997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697</v>
      </c>
      <c r="V54" s="23">
        <f>$W$48</f>
        <v>806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809</v>
      </c>
      <c r="V55" s="23">
        <f>$AD$48</f>
        <v>281.77833333333336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2468.1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625" customWidth="1"/>
    <col min="24" max="24" width="12.25" customWidth="1"/>
    <col min="29" max="30" width="12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5" customWidth="1"/>
  </cols>
  <sheetData>
    <row r="1" spans="1:40" s="3" customFormat="1" ht="129.75" customHeight="1" x14ac:dyDescent="0.45">
      <c r="A1" s="78" t="s">
        <v>563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52.240000000000009</v>
      </c>
      <c r="AI4" s="23">
        <v>89.375250000000008</v>
      </c>
      <c r="AJ4" s="23">
        <v>109.39500000000001</v>
      </c>
      <c r="AK4" s="23">
        <v>500.44327083333337</v>
      </c>
      <c r="AL4" s="23">
        <v>935.54827083333339</v>
      </c>
      <c r="AM4" s="23">
        <v>935.54827083333339</v>
      </c>
      <c r="AN4" s="23">
        <v>1035.5482708333334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72.760000000000019</v>
      </c>
      <c r="AI5" s="23">
        <v>95.42225000000002</v>
      </c>
      <c r="AJ5" s="23">
        <v>122.65500000000002</v>
      </c>
      <c r="AK5" s="23">
        <v>478.74422916666686</v>
      </c>
      <c r="AL5" s="23">
        <v>877.34506250000027</v>
      </c>
      <c r="AM5" s="23">
        <v>877.34506250000027</v>
      </c>
      <c r="AN5" s="23">
        <v>977.34506250000027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95.38</v>
      </c>
      <c r="AI6" s="23">
        <v>89.475500000000011</v>
      </c>
      <c r="AJ6" s="23">
        <v>189.79</v>
      </c>
      <c r="AK6" s="23">
        <v>309.06605021796236</v>
      </c>
      <c r="AL6" s="23">
        <v>671.16271688462894</v>
      </c>
      <c r="AM6" s="23">
        <v>704.18329688462893</v>
      </c>
      <c r="AN6" s="23">
        <v>907.74340726919945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120.84</v>
      </c>
      <c r="AI7" s="23">
        <v>94.670083333333338</v>
      </c>
      <c r="AJ7" s="23">
        <v>212.09833333333333</v>
      </c>
      <c r="AK7" s="23">
        <v>273.82023771796207</v>
      </c>
      <c r="AL7" s="23">
        <v>599.41273771796205</v>
      </c>
      <c r="AM7" s="23">
        <v>634.48573771796202</v>
      </c>
      <c r="AN7" s="23">
        <v>838.04584810253255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145.23000000000002</v>
      </c>
      <c r="AI8" s="23">
        <v>99.268749999999997</v>
      </c>
      <c r="AJ8" s="23">
        <v>235.32499999999999</v>
      </c>
      <c r="AK8" s="23">
        <v>234.40374999999972</v>
      </c>
      <c r="AL8" s="23">
        <v>523.49291666666636</v>
      </c>
      <c r="AM8" s="23">
        <v>566.56342666666637</v>
      </c>
      <c r="AN8" s="23">
        <v>770.12353705123689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171.51</v>
      </c>
      <c r="AI9" s="23">
        <v>101.81741666666667</v>
      </c>
      <c r="AJ9" s="23">
        <v>258.55166666666668</v>
      </c>
      <c r="AK9" s="23">
        <v>130.27291666666656</v>
      </c>
      <c r="AL9" s="23">
        <v>382.8579166666666</v>
      </c>
      <c r="AM9" s="23">
        <v>427.83795666666663</v>
      </c>
      <c r="AN9" s="23">
        <v>631.39806705123715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199.68</v>
      </c>
      <c r="AI10" s="23">
        <v>109.31608333333334</v>
      </c>
      <c r="AJ10" s="23">
        <v>281.77833333333336</v>
      </c>
      <c r="AK10" s="23">
        <v>232.4535833333332</v>
      </c>
      <c r="AL10" s="23">
        <v>448.53441666666652</v>
      </c>
      <c r="AM10" s="23">
        <v>495.18150666666651</v>
      </c>
      <c r="AN10" s="23">
        <v>698.74161705123697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1115.55522</v>
      </c>
      <c r="AE11" s="23">
        <v>511</v>
      </c>
      <c r="AF11" s="23">
        <v>15.155000000000015</v>
      </c>
      <c r="AG11" s="23">
        <v>302.95</v>
      </c>
      <c r="AH11" s="23">
        <v>227.45000000000002</v>
      </c>
      <c r="AI11" s="23">
        <v>116.81475</v>
      </c>
      <c r="AJ11" s="23">
        <v>305.00500000000005</v>
      </c>
      <c r="AK11" s="23">
        <v>-595.62996999999996</v>
      </c>
      <c r="AL11" s="23">
        <v>-416.05330333333325</v>
      </c>
      <c r="AM11" s="23">
        <v>-286.05330333333325</v>
      </c>
      <c r="AN11" s="23">
        <v>-82.493192948762726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1115.55522</v>
      </c>
      <c r="AE12" s="23">
        <v>511</v>
      </c>
      <c r="AF12" s="23">
        <v>15.155000000000015</v>
      </c>
      <c r="AG12" s="23">
        <v>302.95</v>
      </c>
      <c r="AH12" s="23">
        <v>257.01</v>
      </c>
      <c r="AI12" s="23">
        <v>123.67245833333334</v>
      </c>
      <c r="AJ12" s="23">
        <v>341.05083333333334</v>
      </c>
      <c r="AK12" s="23">
        <v>-494.89351166666665</v>
      </c>
      <c r="AL12" s="23">
        <v>-351.82101166666666</v>
      </c>
      <c r="AM12" s="23">
        <v>-226.82101166666666</v>
      </c>
      <c r="AN12" s="23">
        <v>-23.260901282096142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1115.55522</v>
      </c>
      <c r="AE13" s="23">
        <v>511</v>
      </c>
      <c r="AF13" s="23">
        <v>15.155000000000015</v>
      </c>
      <c r="AG13" s="23">
        <v>302.95</v>
      </c>
      <c r="AH13" s="23">
        <v>259.74</v>
      </c>
      <c r="AI13" s="23">
        <v>127.40379166666669</v>
      </c>
      <c r="AJ13" s="23">
        <v>439.62416666666661</v>
      </c>
      <c r="AK13" s="23">
        <v>-426.72817833333329</v>
      </c>
      <c r="AL13" s="23">
        <v>-320.15901166666663</v>
      </c>
      <c r="AM13" s="23">
        <v>-200.15901166666663</v>
      </c>
      <c r="AN13" s="23">
        <v>3.4010987179038921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1115.55522</v>
      </c>
      <c r="AE14" s="23">
        <v>511</v>
      </c>
      <c r="AF14" s="23">
        <v>108.03350000000002</v>
      </c>
      <c r="AG14" s="23">
        <v>302.95</v>
      </c>
      <c r="AH14" s="23">
        <v>259.74</v>
      </c>
      <c r="AI14" s="23">
        <v>131.11425</v>
      </c>
      <c r="AJ14" s="23">
        <v>538.61500000000001</v>
      </c>
      <c r="AK14" s="23">
        <v>-449.10797000000048</v>
      </c>
      <c r="AL14" s="23">
        <v>-379.04297000000048</v>
      </c>
      <c r="AM14" s="23">
        <v>-264.04297000000048</v>
      </c>
      <c r="AN14" s="23">
        <v>-60.482859615429959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1115.55522</v>
      </c>
      <c r="AE15" s="23">
        <v>511</v>
      </c>
      <c r="AF15" s="23">
        <v>108.03350000000002</v>
      </c>
      <c r="AG15" s="23">
        <v>302.95</v>
      </c>
      <c r="AH15" s="23">
        <v>259.74</v>
      </c>
      <c r="AI15" s="23">
        <v>134.82470833333332</v>
      </c>
      <c r="AJ15" s="23">
        <v>637.60583333333329</v>
      </c>
      <c r="AK15" s="23">
        <v>-378.60926166666741</v>
      </c>
      <c r="AL15" s="23">
        <v>-345.04842833333407</v>
      </c>
      <c r="AM15" s="23">
        <v>-235.04842833333407</v>
      </c>
      <c r="AN15" s="23">
        <v>-31.488317948763552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1115.55522</v>
      </c>
      <c r="AE16" s="23">
        <v>511</v>
      </c>
      <c r="AF16" s="23">
        <v>108.03350000000002</v>
      </c>
      <c r="AG16" s="23">
        <v>302.95</v>
      </c>
      <c r="AH16" s="23">
        <v>245.62</v>
      </c>
      <c r="AI16" s="23">
        <v>138.68233333333333</v>
      </c>
      <c r="AJ16" s="23">
        <v>733.65333333333342</v>
      </c>
      <c r="AK16" s="23">
        <v>-291.19438666666656</v>
      </c>
      <c r="AL16" s="23">
        <v>-291.19438666666656</v>
      </c>
      <c r="AM16" s="23">
        <v>-186.19438666666656</v>
      </c>
      <c r="AN16" s="23">
        <v>17.365723717903961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1115.55522</v>
      </c>
      <c r="AE17" s="23">
        <v>511</v>
      </c>
      <c r="AF17" s="23">
        <v>108.03350000000002</v>
      </c>
      <c r="AG17" s="23">
        <v>302.95</v>
      </c>
      <c r="AH17" s="23">
        <v>270.63</v>
      </c>
      <c r="AI17" s="23">
        <v>144.21800000000002</v>
      </c>
      <c r="AJ17" s="23">
        <v>796.13999999999987</v>
      </c>
      <c r="AK17" s="23">
        <v>-211.02671999999984</v>
      </c>
      <c r="AL17" s="23">
        <v>-211.02671999999984</v>
      </c>
      <c r="AM17" s="23">
        <v>-111.02671999999984</v>
      </c>
      <c r="AN17" s="23">
        <v>92.53339038457068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1115.55522</v>
      </c>
      <c r="AE18" s="23">
        <v>511</v>
      </c>
      <c r="AF18" s="23">
        <v>108.03350000000002</v>
      </c>
      <c r="AG18" s="23">
        <v>302.95</v>
      </c>
      <c r="AH18" s="23">
        <v>296.89</v>
      </c>
      <c r="AI18" s="23">
        <v>149.7536666666667</v>
      </c>
      <c r="AJ18" s="23">
        <v>858.62666666666678</v>
      </c>
      <c r="AK18" s="23">
        <v>-132.10905333333267</v>
      </c>
      <c r="AL18" s="23">
        <v>-132.10905333333267</v>
      </c>
      <c r="AM18" s="23">
        <v>-32.109053333332668</v>
      </c>
      <c r="AN18" s="23">
        <v>171.45105705123785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1115.55522</v>
      </c>
      <c r="AE19" s="23">
        <v>511</v>
      </c>
      <c r="AF19" s="23">
        <v>108.03350000000002</v>
      </c>
      <c r="AG19" s="23">
        <v>302.95</v>
      </c>
      <c r="AH19" s="23">
        <v>324.41999999999996</v>
      </c>
      <c r="AI19" s="23">
        <v>155.28933333333336</v>
      </c>
      <c r="AJ19" s="23">
        <v>921.11333333333346</v>
      </c>
      <c r="AK19" s="23">
        <v>-54.461386666666385</v>
      </c>
      <c r="AL19" s="23">
        <v>-54.461386666666385</v>
      </c>
      <c r="AM19" s="23">
        <v>45.538613333333615</v>
      </c>
      <c r="AN19" s="23">
        <v>249.09872371790414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1115.55522</v>
      </c>
      <c r="AE20" s="23">
        <v>511</v>
      </c>
      <c r="AF20" s="23">
        <v>108.03350000000002</v>
      </c>
      <c r="AG20" s="23">
        <v>302.95</v>
      </c>
      <c r="AH20" s="23">
        <v>352.94</v>
      </c>
      <c r="AI20" s="23">
        <v>160.82500000000002</v>
      </c>
      <c r="AJ20" s="23">
        <v>983.60000000000014</v>
      </c>
      <c r="AK20" s="23">
        <v>22.196280000000115</v>
      </c>
      <c r="AL20" s="23">
        <v>22.196280000000115</v>
      </c>
      <c r="AM20" s="23">
        <v>122.19628000000012</v>
      </c>
      <c r="AN20" s="23">
        <v>325.75639038457064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1115.55522</v>
      </c>
      <c r="AE21" s="23">
        <v>511</v>
      </c>
      <c r="AF21" s="23">
        <v>108.03350000000002</v>
      </c>
      <c r="AG21" s="23">
        <v>302.95</v>
      </c>
      <c r="AH21" s="23">
        <v>380.27</v>
      </c>
      <c r="AI21" s="23">
        <v>166.3606666666667</v>
      </c>
      <c r="AJ21" s="23">
        <v>1046.0866666666666</v>
      </c>
      <c r="AK21" s="23">
        <v>100.04394666666713</v>
      </c>
      <c r="AL21" s="23">
        <v>100.04394666666713</v>
      </c>
      <c r="AM21" s="23">
        <v>200.04394666666713</v>
      </c>
      <c r="AN21" s="23">
        <v>403.60405705123765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1115.55522</v>
      </c>
      <c r="AE22" s="23">
        <v>511</v>
      </c>
      <c r="AF22" s="23">
        <v>108.03350000000002</v>
      </c>
      <c r="AG22" s="23">
        <v>302.95</v>
      </c>
      <c r="AH22" s="23">
        <v>408.64</v>
      </c>
      <c r="AI22" s="23">
        <v>171.89633333333336</v>
      </c>
      <c r="AJ22" s="23">
        <v>1108.5733333333333</v>
      </c>
      <c r="AK22" s="23">
        <v>176.85161333333372</v>
      </c>
      <c r="AL22" s="23">
        <v>176.85161333333372</v>
      </c>
      <c r="AM22" s="23">
        <v>276.85161333333372</v>
      </c>
      <c r="AN22" s="23">
        <v>480.41172371790424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1115.55522</v>
      </c>
      <c r="AE23" s="23">
        <v>511</v>
      </c>
      <c r="AF23" s="23">
        <v>108.03350000000002</v>
      </c>
      <c r="AG23" s="23">
        <v>302.95</v>
      </c>
      <c r="AH23" s="23">
        <v>438.06</v>
      </c>
      <c r="AI23" s="23">
        <v>177.43200000000002</v>
      </c>
      <c r="AJ23" s="23">
        <v>1171.06</v>
      </c>
      <c r="AK23" s="23">
        <v>252.60928000000013</v>
      </c>
      <c r="AL23" s="23">
        <v>252.60928000000013</v>
      </c>
      <c r="AM23" s="23">
        <v>352.60928000000013</v>
      </c>
      <c r="AN23" s="23">
        <v>556.16939038457065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1115.55522</v>
      </c>
      <c r="AE24" s="23">
        <v>511</v>
      </c>
      <c r="AF24" s="23">
        <v>108.03350000000002</v>
      </c>
      <c r="AG24" s="23">
        <v>302.95</v>
      </c>
      <c r="AH24" s="23">
        <v>468.53</v>
      </c>
      <c r="AI24" s="23">
        <v>182.96766666666667</v>
      </c>
      <c r="AJ24" s="23">
        <v>1233.5466666666666</v>
      </c>
      <c r="AK24" s="23">
        <v>327.31694666666635</v>
      </c>
      <c r="AL24" s="23">
        <v>327.31694666666635</v>
      </c>
      <c r="AM24" s="23">
        <v>427.31694666666635</v>
      </c>
      <c r="AN24" s="23">
        <v>630.87705705123687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1115.55522</v>
      </c>
      <c r="AE25" s="23">
        <v>511</v>
      </c>
      <c r="AF25" s="23">
        <v>108.03350000000002</v>
      </c>
      <c r="AG25" s="23">
        <v>302.95</v>
      </c>
      <c r="AH25" s="23">
        <v>495.85</v>
      </c>
      <c r="AI25" s="23">
        <v>188.50333333333336</v>
      </c>
      <c r="AJ25" s="23">
        <v>1296.0333333333333</v>
      </c>
      <c r="AK25" s="23">
        <v>405.17461333333358</v>
      </c>
      <c r="AL25" s="23">
        <v>405.17461333333358</v>
      </c>
      <c r="AM25" s="23">
        <v>505.17461333333358</v>
      </c>
      <c r="AN25" s="23">
        <v>708.7347237179041</v>
      </c>
    </row>
    <row r="26" spans="1:40" ht="20.25" x14ac:dyDescent="0.3">
      <c r="A26" s="7" t="s">
        <v>64</v>
      </c>
      <c r="B26" s="6">
        <f>V57</f>
        <v>4200.1000000000004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1115.55522</v>
      </c>
      <c r="AE26" s="23">
        <v>511</v>
      </c>
      <c r="AF26" s="23">
        <v>108.03350000000002</v>
      </c>
      <c r="AG26" s="23">
        <v>302.95</v>
      </c>
      <c r="AH26" s="23">
        <v>512.41999999999996</v>
      </c>
      <c r="AI26" s="23">
        <v>194.03900000000002</v>
      </c>
      <c r="AJ26" s="23">
        <v>1358.52</v>
      </c>
      <c r="AK26" s="23">
        <v>493.7822799999999</v>
      </c>
      <c r="AL26" s="23">
        <v>493.7822799999999</v>
      </c>
      <c r="AM26" s="23">
        <v>593.7822799999999</v>
      </c>
      <c r="AN26" s="23">
        <v>797.34239038457042</v>
      </c>
    </row>
    <row r="27" spans="1:40" ht="20.25" x14ac:dyDescent="0.3">
      <c r="A27" s="7" t="s">
        <v>62</v>
      </c>
      <c r="B27" s="6">
        <f>B26*12</f>
        <v>50401.200000000004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1115.55522</v>
      </c>
      <c r="AE27" s="23">
        <v>511</v>
      </c>
      <c r="AF27" s="23">
        <v>108.03350000000002</v>
      </c>
      <c r="AG27" s="23">
        <v>302.95</v>
      </c>
      <c r="AH27" s="23">
        <v>528.99</v>
      </c>
      <c r="AI27" s="23">
        <v>199.57466666666667</v>
      </c>
      <c r="AJ27" s="23">
        <v>1421.0066666666667</v>
      </c>
      <c r="AK27" s="23">
        <v>582.38994666666622</v>
      </c>
      <c r="AL27" s="23">
        <v>582.38994666666622</v>
      </c>
      <c r="AM27" s="23">
        <v>682.38994666666622</v>
      </c>
      <c r="AN27" s="23">
        <v>885.95005705123674</v>
      </c>
    </row>
    <row r="28" spans="1:40" ht="20.25" x14ac:dyDescent="0.3">
      <c r="A28" s="7" t="s">
        <v>66</v>
      </c>
      <c r="B28" s="6">
        <f>B27/2080</f>
        <v>24.231346153846157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1115.55522</v>
      </c>
      <c r="AE28" s="23">
        <v>511</v>
      </c>
      <c r="AF28" s="23">
        <v>108.03350000000002</v>
      </c>
      <c r="AG28" s="23">
        <v>302.95</v>
      </c>
      <c r="AH28" s="23">
        <v>550.38</v>
      </c>
      <c r="AI28" s="23">
        <v>205.11033333333336</v>
      </c>
      <c r="AJ28" s="23">
        <v>1483.4933333333331</v>
      </c>
      <c r="AK28" s="23">
        <v>666.17761333333328</v>
      </c>
      <c r="AL28" s="23">
        <v>666.17761333333328</v>
      </c>
      <c r="AM28" s="23">
        <v>766.17761333333328</v>
      </c>
      <c r="AN28" s="23">
        <v>969.7377237179038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1115.55522</v>
      </c>
      <c r="AE29" s="23">
        <v>511</v>
      </c>
      <c r="AF29" s="23">
        <v>108.03350000000002</v>
      </c>
      <c r="AG29" s="23">
        <v>302.95</v>
      </c>
      <c r="AH29" s="23">
        <v>550.38</v>
      </c>
      <c r="AI29" s="23">
        <v>210.64600000000002</v>
      </c>
      <c r="AJ29" s="23">
        <v>1545.98</v>
      </c>
      <c r="AK29" s="23">
        <v>771.35527999999977</v>
      </c>
      <c r="AL29" s="23">
        <v>771.35527999999977</v>
      </c>
      <c r="AM29" s="23">
        <v>871.35527999999977</v>
      </c>
      <c r="AN29" s="23">
        <v>1074.9153903845704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1115.55522</v>
      </c>
      <c r="AE30" s="23">
        <v>511</v>
      </c>
      <c r="AF30" s="23">
        <v>108.03350000000002</v>
      </c>
      <c r="AG30" s="23">
        <v>302.95</v>
      </c>
      <c r="AH30" s="23">
        <v>550.38</v>
      </c>
      <c r="AI30" s="23">
        <v>215.81083333333336</v>
      </c>
      <c r="AJ30" s="23">
        <v>1615.8833333333334</v>
      </c>
      <c r="AK30" s="23">
        <v>869.48711333333358</v>
      </c>
      <c r="AL30" s="23">
        <v>869.48711333333358</v>
      </c>
      <c r="AM30" s="23">
        <v>969.48711333333358</v>
      </c>
      <c r="AN30" s="23">
        <v>1173.0472237179042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1115.55522</v>
      </c>
      <c r="AE31" s="23">
        <v>511</v>
      </c>
      <c r="AF31" s="23">
        <v>108.03350000000002</v>
      </c>
      <c r="AG31" s="23">
        <v>302.95</v>
      </c>
      <c r="AH31" s="23">
        <v>550.38</v>
      </c>
      <c r="AI31" s="23">
        <v>220.71483333333336</v>
      </c>
      <c r="AJ31" s="23">
        <v>1695.7033333333334</v>
      </c>
      <c r="AK31" s="23">
        <v>962.66311333333351</v>
      </c>
      <c r="AL31" s="23">
        <v>962.66311333333351</v>
      </c>
      <c r="AM31" s="23">
        <v>1062.6631133333335</v>
      </c>
      <c r="AN31" s="23">
        <v>1266.2232237179041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1115.55522</v>
      </c>
      <c r="AE32" s="23">
        <v>511</v>
      </c>
      <c r="AF32" s="23">
        <v>108.03350000000002</v>
      </c>
      <c r="AG32" s="23">
        <v>302.95</v>
      </c>
      <c r="AH32" s="23">
        <v>550.38</v>
      </c>
      <c r="AI32" s="23">
        <v>224.97366666666667</v>
      </c>
      <c r="AJ32" s="23">
        <v>1783.8566666666666</v>
      </c>
      <c r="AK32" s="23">
        <v>1043.5809466666665</v>
      </c>
      <c r="AL32" s="23">
        <v>1043.5809466666665</v>
      </c>
      <c r="AM32" s="23">
        <v>1143.5809466666665</v>
      </c>
      <c r="AN32" s="23">
        <v>1347.1410570512371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1115.55522</v>
      </c>
      <c r="AE33" s="23">
        <v>511</v>
      </c>
      <c r="AF33" s="23">
        <v>108.03350000000002</v>
      </c>
      <c r="AG33" s="23">
        <v>302.95</v>
      </c>
      <c r="AH33" s="23">
        <v>550.38</v>
      </c>
      <c r="AI33" s="23">
        <v>228.81633333333335</v>
      </c>
      <c r="AJ33" s="23">
        <v>1880.3433333333332</v>
      </c>
      <c r="AK33" s="23">
        <v>1116.5916133333335</v>
      </c>
      <c r="AL33" s="23">
        <v>1116.5916133333335</v>
      </c>
      <c r="AM33" s="23">
        <v>1216.5916133333335</v>
      </c>
      <c r="AN33" s="23">
        <v>1420.1517237179041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1115.55522</v>
      </c>
      <c r="AE34" s="23">
        <v>511</v>
      </c>
      <c r="AF34" s="23">
        <v>108.03350000000002</v>
      </c>
      <c r="AG34" s="23">
        <v>302.95</v>
      </c>
      <c r="AH34" s="23">
        <v>550.38</v>
      </c>
      <c r="AI34" s="23">
        <v>232.6585</v>
      </c>
      <c r="AJ34" s="23">
        <v>1976.83</v>
      </c>
      <c r="AK34" s="23">
        <v>1189.5927799999999</v>
      </c>
      <c r="AL34" s="23">
        <v>1189.5927799999999</v>
      </c>
      <c r="AM34" s="23">
        <v>1289.5927799999999</v>
      </c>
      <c r="AN34" s="23">
        <v>1493.1528903845706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1115.55522</v>
      </c>
      <c r="AE35" s="23">
        <v>511</v>
      </c>
      <c r="AF35" s="23">
        <v>108.03350000000002</v>
      </c>
      <c r="AG35" s="23">
        <v>302.95</v>
      </c>
      <c r="AH35" s="23">
        <v>550.38</v>
      </c>
      <c r="AI35" s="23">
        <v>236.50066666666669</v>
      </c>
      <c r="AJ35" s="23">
        <v>2073.3166666666666</v>
      </c>
      <c r="AK35" s="23">
        <v>1262.5939466666664</v>
      </c>
      <c r="AL35" s="23">
        <v>1262.5939466666664</v>
      </c>
      <c r="AM35" s="23">
        <v>1362.5939466666664</v>
      </c>
      <c r="AN35" s="23">
        <v>1566.154057051237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1115.55522</v>
      </c>
      <c r="AE36" s="23">
        <v>511</v>
      </c>
      <c r="AF36" s="23">
        <v>108.03350000000002</v>
      </c>
      <c r="AG36" s="23">
        <v>302.95</v>
      </c>
      <c r="AH36" s="23">
        <v>550.38</v>
      </c>
      <c r="AI36" s="23">
        <v>240.34333333333336</v>
      </c>
      <c r="AJ36" s="23">
        <v>2169.8033333333333</v>
      </c>
      <c r="AK36" s="23">
        <v>1335.6046133333334</v>
      </c>
      <c r="AL36" s="23">
        <v>1335.6046133333334</v>
      </c>
      <c r="AM36" s="23">
        <v>1435.6046133333334</v>
      </c>
      <c r="AN36" s="23">
        <v>1639.1647237179041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1115.55522</v>
      </c>
      <c r="AE37" s="23">
        <v>511</v>
      </c>
      <c r="AF37" s="23">
        <v>108.03350000000002</v>
      </c>
      <c r="AG37" s="23">
        <v>302.95</v>
      </c>
      <c r="AH37" s="23">
        <v>550.38</v>
      </c>
      <c r="AI37" s="23">
        <v>244.18550000000002</v>
      </c>
      <c r="AJ37" s="23">
        <v>2266.29</v>
      </c>
      <c r="AK37" s="23">
        <v>1408.6057799999999</v>
      </c>
      <c r="AL37" s="23">
        <v>1408.6057799999999</v>
      </c>
      <c r="AM37" s="23">
        <v>1508.6057799999999</v>
      </c>
      <c r="AN37" s="23">
        <v>1712.1658903845705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1115.55522</v>
      </c>
      <c r="AE38" s="23">
        <v>511</v>
      </c>
      <c r="AF38" s="23">
        <v>108.03350000000002</v>
      </c>
      <c r="AG38" s="23">
        <v>302.95</v>
      </c>
      <c r="AH38" s="23">
        <v>550.38</v>
      </c>
      <c r="AI38" s="23">
        <v>248.02766666666668</v>
      </c>
      <c r="AJ38" s="23">
        <v>2362.7766666666666</v>
      </c>
      <c r="AK38" s="23">
        <v>1481.6069466666663</v>
      </c>
      <c r="AL38" s="23">
        <v>1481.6069466666663</v>
      </c>
      <c r="AM38" s="23">
        <v>1581.6069466666663</v>
      </c>
      <c r="AN38" s="23">
        <v>1785.167057051237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1115.55522</v>
      </c>
      <c r="AE39" s="23">
        <v>511</v>
      </c>
      <c r="AF39" s="23">
        <v>108.03350000000002</v>
      </c>
      <c r="AG39" s="23">
        <v>302.95</v>
      </c>
      <c r="AH39" s="23">
        <v>550.38</v>
      </c>
      <c r="AI39" s="23">
        <v>251.87033333333335</v>
      </c>
      <c r="AJ39" s="23">
        <v>2459.2633333333333</v>
      </c>
      <c r="AK39" s="23">
        <v>1554.6176133333333</v>
      </c>
      <c r="AL39" s="23">
        <v>1554.6176133333333</v>
      </c>
      <c r="AM39" s="23">
        <v>1654.6176133333333</v>
      </c>
      <c r="AN39" s="23">
        <v>1858.177723717904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1115.55522</v>
      </c>
      <c r="Y48" s="23">
        <v>511</v>
      </c>
      <c r="Z48" s="23">
        <v>108.03350000000002</v>
      </c>
      <c r="AA48" s="23">
        <v>302.95</v>
      </c>
      <c r="AB48" s="23">
        <v>352.94</v>
      </c>
      <c r="AC48" s="23">
        <v>160.82500000000002</v>
      </c>
      <c r="AD48" s="23">
        <v>983.60000000000014</v>
      </c>
      <c r="AE48" s="23">
        <v>22.196280000000115</v>
      </c>
      <c r="AF48" s="26"/>
      <c r="AG48" s="26"/>
      <c r="AH48" s="26"/>
    </row>
    <row r="49" spans="21:34" ht="17.25" x14ac:dyDescent="0.3">
      <c r="U49" s="26" t="s">
        <v>564</v>
      </c>
      <c r="V49" s="23">
        <f>$AB$48</f>
        <v>352.94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565</v>
      </c>
      <c r="V50" s="23">
        <f>$X$48</f>
        <v>1115.55522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94</v>
      </c>
      <c r="V52" s="23">
        <f>$AE$48</f>
        <v>22.196280000000115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1.375" customWidth="1"/>
    <col min="30" max="30" width="13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25" customWidth="1"/>
  </cols>
  <sheetData>
    <row r="1" spans="1:40" s="3" customFormat="1" ht="129.75" customHeight="1" x14ac:dyDescent="0.45">
      <c r="A1" s="78" t="s">
        <v>566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53.94</v>
      </c>
      <c r="AI4" s="23">
        <v>89.375250000000008</v>
      </c>
      <c r="AJ4" s="23">
        <v>109.39500000000001</v>
      </c>
      <c r="AK4" s="23">
        <v>498.74327083333333</v>
      </c>
      <c r="AL4" s="23">
        <v>933.84827083333334</v>
      </c>
      <c r="AM4" s="23">
        <v>933.84827083333334</v>
      </c>
      <c r="AN4" s="23">
        <v>1033.8482708333333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74.460000000000008</v>
      </c>
      <c r="AI5" s="23">
        <v>95.42225000000002</v>
      </c>
      <c r="AJ5" s="23">
        <v>122.65500000000002</v>
      </c>
      <c r="AK5" s="23">
        <v>477.04422916666681</v>
      </c>
      <c r="AL5" s="23">
        <v>875.64506250000022</v>
      </c>
      <c r="AM5" s="23">
        <v>875.64506250000022</v>
      </c>
      <c r="AN5" s="23">
        <v>975.64506250000022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97.080000000000013</v>
      </c>
      <c r="AI6" s="23">
        <v>89.475500000000011</v>
      </c>
      <c r="AJ6" s="23">
        <v>189.79</v>
      </c>
      <c r="AK6" s="23">
        <v>307.36605021796231</v>
      </c>
      <c r="AL6" s="23">
        <v>669.46271688462889</v>
      </c>
      <c r="AM6" s="23">
        <v>702.48329688462888</v>
      </c>
      <c r="AN6" s="23">
        <v>906.04340726919941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122.54000000000002</v>
      </c>
      <c r="AI7" s="23">
        <v>94.670083333333338</v>
      </c>
      <c r="AJ7" s="23">
        <v>212.09833333333333</v>
      </c>
      <c r="AK7" s="23">
        <v>272.12023771796203</v>
      </c>
      <c r="AL7" s="23">
        <v>597.712737717962</v>
      </c>
      <c r="AM7" s="23">
        <v>632.78573771796198</v>
      </c>
      <c r="AN7" s="23">
        <v>836.3458481025325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146.93</v>
      </c>
      <c r="AI8" s="23">
        <v>100.76875</v>
      </c>
      <c r="AJ8" s="23">
        <v>235.32499999999999</v>
      </c>
      <c r="AK8" s="23">
        <v>252.90848771796186</v>
      </c>
      <c r="AL8" s="23">
        <v>541.9976543846285</v>
      </c>
      <c r="AM8" s="23">
        <v>585.06816438462852</v>
      </c>
      <c r="AN8" s="23">
        <v>788.62827476919904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173.21</v>
      </c>
      <c r="AI9" s="23">
        <v>101.81741666666667</v>
      </c>
      <c r="AJ9" s="23">
        <v>258.55166666666668</v>
      </c>
      <c r="AK9" s="23">
        <v>39.190258551295301</v>
      </c>
      <c r="AL9" s="23">
        <v>291.77525855129534</v>
      </c>
      <c r="AM9" s="23">
        <v>336.75529855129537</v>
      </c>
      <c r="AN9" s="23">
        <v>540.31540893586589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201.38</v>
      </c>
      <c r="AI10" s="23">
        <v>109.31608333333334</v>
      </c>
      <c r="AJ10" s="23">
        <v>281.77833333333336</v>
      </c>
      <c r="AK10" s="23">
        <v>90.283529384629219</v>
      </c>
      <c r="AL10" s="23">
        <v>306.36436271796254</v>
      </c>
      <c r="AM10" s="23">
        <v>353.01145271796253</v>
      </c>
      <c r="AN10" s="23">
        <v>556.57156310253299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819</v>
      </c>
      <c r="AD11" s="23">
        <v>1276.6572000000001</v>
      </c>
      <c r="AE11" s="23">
        <v>511</v>
      </c>
      <c r="AF11" s="23">
        <v>15.155000000000015</v>
      </c>
      <c r="AG11" s="23">
        <v>302.95</v>
      </c>
      <c r="AH11" s="23">
        <v>229.15</v>
      </c>
      <c r="AI11" s="23">
        <v>116.81475</v>
      </c>
      <c r="AJ11" s="23">
        <v>305.00500000000005</v>
      </c>
      <c r="AK11" s="23">
        <v>-934.43195000000014</v>
      </c>
      <c r="AL11" s="23">
        <v>-754.85528333333343</v>
      </c>
      <c r="AM11" s="23">
        <v>-624.85528333333343</v>
      </c>
      <c r="AN11" s="23">
        <v>-421.29517294876291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819</v>
      </c>
      <c r="AD12" s="23">
        <v>1276.6572000000001</v>
      </c>
      <c r="AE12" s="23">
        <v>511</v>
      </c>
      <c r="AF12" s="23">
        <v>15.155000000000015</v>
      </c>
      <c r="AG12" s="23">
        <v>302.95</v>
      </c>
      <c r="AH12" s="23">
        <v>254.77</v>
      </c>
      <c r="AI12" s="23">
        <v>123.67245833333334</v>
      </c>
      <c r="AJ12" s="23">
        <v>341.05083333333334</v>
      </c>
      <c r="AK12" s="23">
        <v>-829.75549166666679</v>
      </c>
      <c r="AL12" s="23">
        <v>-686.68299166666679</v>
      </c>
      <c r="AM12" s="23">
        <v>-561.68299166666679</v>
      </c>
      <c r="AN12" s="23">
        <v>-358.12288128209627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819</v>
      </c>
      <c r="AD13" s="23">
        <v>1276.6572000000001</v>
      </c>
      <c r="AE13" s="23">
        <v>511</v>
      </c>
      <c r="AF13" s="23">
        <v>15.155000000000015</v>
      </c>
      <c r="AG13" s="23">
        <v>302.95</v>
      </c>
      <c r="AH13" s="23">
        <v>254.77</v>
      </c>
      <c r="AI13" s="23">
        <v>127.40379166666669</v>
      </c>
      <c r="AJ13" s="23">
        <v>439.62416666666661</v>
      </c>
      <c r="AK13" s="23">
        <v>-758.86015833333295</v>
      </c>
      <c r="AL13" s="23">
        <v>-652.29099166666629</v>
      </c>
      <c r="AM13" s="23">
        <v>-532.29099166666629</v>
      </c>
      <c r="AN13" s="23">
        <v>-328.73088128209577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819</v>
      </c>
      <c r="AD14" s="23">
        <v>1276.6572000000001</v>
      </c>
      <c r="AE14" s="23">
        <v>511</v>
      </c>
      <c r="AF14" s="23">
        <v>108.03350000000002</v>
      </c>
      <c r="AG14" s="23">
        <v>302.95</v>
      </c>
      <c r="AH14" s="23">
        <v>254.77</v>
      </c>
      <c r="AI14" s="23">
        <v>131.11425</v>
      </c>
      <c r="AJ14" s="23">
        <v>538.61500000000001</v>
      </c>
      <c r="AK14" s="23">
        <v>-781.23995000000014</v>
      </c>
      <c r="AL14" s="23">
        <v>-711.17495000000008</v>
      </c>
      <c r="AM14" s="23">
        <v>-596.17495000000008</v>
      </c>
      <c r="AN14" s="23">
        <v>-392.61483961542956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819</v>
      </c>
      <c r="AD15" s="23">
        <v>1276.6572000000001</v>
      </c>
      <c r="AE15" s="23">
        <v>511</v>
      </c>
      <c r="AF15" s="23">
        <v>108.03350000000002</v>
      </c>
      <c r="AG15" s="23">
        <v>302.95</v>
      </c>
      <c r="AH15" s="23">
        <v>254.77</v>
      </c>
      <c r="AI15" s="23">
        <v>134.82470833333332</v>
      </c>
      <c r="AJ15" s="23">
        <v>637.60583333333329</v>
      </c>
      <c r="AK15" s="23">
        <v>-710.74124166666661</v>
      </c>
      <c r="AL15" s="23">
        <v>-677.18040833333328</v>
      </c>
      <c r="AM15" s="23">
        <v>-567.18040833333328</v>
      </c>
      <c r="AN15" s="23">
        <v>-363.62029794876275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819</v>
      </c>
      <c r="AD16" s="23">
        <v>1276.6572000000001</v>
      </c>
      <c r="AE16" s="23">
        <v>511</v>
      </c>
      <c r="AF16" s="23">
        <v>108.03350000000002</v>
      </c>
      <c r="AG16" s="23">
        <v>302.95</v>
      </c>
      <c r="AH16" s="23">
        <v>234.45000000000005</v>
      </c>
      <c r="AI16" s="23">
        <v>138.68233333333333</v>
      </c>
      <c r="AJ16" s="23">
        <v>733.65333333333342</v>
      </c>
      <c r="AK16" s="23">
        <v>-617.1263666666664</v>
      </c>
      <c r="AL16" s="23">
        <v>-617.1263666666664</v>
      </c>
      <c r="AM16" s="23">
        <v>-512.1263666666664</v>
      </c>
      <c r="AN16" s="23">
        <v>-308.56625628209588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819</v>
      </c>
      <c r="AD17" s="23">
        <v>1276.6572000000001</v>
      </c>
      <c r="AE17" s="23">
        <v>511</v>
      </c>
      <c r="AF17" s="23">
        <v>108.03350000000002</v>
      </c>
      <c r="AG17" s="23">
        <v>302.95</v>
      </c>
      <c r="AH17" s="23">
        <v>259.46000000000004</v>
      </c>
      <c r="AI17" s="23">
        <v>144.21800000000002</v>
      </c>
      <c r="AJ17" s="23">
        <v>796.13999999999987</v>
      </c>
      <c r="AK17" s="23">
        <v>-536.95869999999968</v>
      </c>
      <c r="AL17" s="23">
        <v>-536.95869999999968</v>
      </c>
      <c r="AM17" s="23">
        <v>-436.95869999999968</v>
      </c>
      <c r="AN17" s="23">
        <v>-233.39858961542916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819</v>
      </c>
      <c r="AD18" s="23">
        <v>1276.6572000000001</v>
      </c>
      <c r="AE18" s="23">
        <v>511</v>
      </c>
      <c r="AF18" s="23">
        <v>108.03350000000002</v>
      </c>
      <c r="AG18" s="23">
        <v>302.95</v>
      </c>
      <c r="AH18" s="23">
        <v>285.72000000000003</v>
      </c>
      <c r="AI18" s="23">
        <v>149.7536666666667</v>
      </c>
      <c r="AJ18" s="23">
        <v>858.62666666666678</v>
      </c>
      <c r="AK18" s="23">
        <v>-458.04103333333296</v>
      </c>
      <c r="AL18" s="23">
        <v>-458.04103333333296</v>
      </c>
      <c r="AM18" s="23">
        <v>-358.04103333333296</v>
      </c>
      <c r="AN18" s="23">
        <v>-154.48092294876244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819</v>
      </c>
      <c r="AD19" s="23">
        <v>1276.6572000000001</v>
      </c>
      <c r="AE19" s="23">
        <v>511</v>
      </c>
      <c r="AF19" s="23">
        <v>108.03350000000002</v>
      </c>
      <c r="AG19" s="23">
        <v>302.95</v>
      </c>
      <c r="AH19" s="23">
        <v>313.25</v>
      </c>
      <c r="AI19" s="23">
        <v>155.28933333333336</v>
      </c>
      <c r="AJ19" s="23">
        <v>921.11333333333346</v>
      </c>
      <c r="AK19" s="23">
        <v>-380.39336666666622</v>
      </c>
      <c r="AL19" s="23">
        <v>-380.39336666666622</v>
      </c>
      <c r="AM19" s="23">
        <v>-280.39336666666622</v>
      </c>
      <c r="AN19" s="23">
        <v>-76.833256282095704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819</v>
      </c>
      <c r="AD20" s="23">
        <v>1276.6572000000001</v>
      </c>
      <c r="AE20" s="23">
        <v>511</v>
      </c>
      <c r="AF20" s="23">
        <v>108.03350000000002</v>
      </c>
      <c r="AG20" s="23">
        <v>302.95</v>
      </c>
      <c r="AH20" s="23">
        <v>341.77</v>
      </c>
      <c r="AI20" s="23">
        <v>160.82500000000002</v>
      </c>
      <c r="AJ20" s="23">
        <v>983.60000000000014</v>
      </c>
      <c r="AK20" s="23">
        <v>-303.73569999999972</v>
      </c>
      <c r="AL20" s="23">
        <v>-303.73569999999972</v>
      </c>
      <c r="AM20" s="23">
        <v>-203.73569999999972</v>
      </c>
      <c r="AN20" s="23">
        <v>-0.17558961542920315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819</v>
      </c>
      <c r="AD21" s="23">
        <v>1276.6572000000001</v>
      </c>
      <c r="AE21" s="23">
        <v>511</v>
      </c>
      <c r="AF21" s="23">
        <v>108.03350000000002</v>
      </c>
      <c r="AG21" s="23">
        <v>302.95</v>
      </c>
      <c r="AH21" s="23">
        <v>369.1</v>
      </c>
      <c r="AI21" s="23">
        <v>166.3606666666667</v>
      </c>
      <c r="AJ21" s="23">
        <v>1046.0866666666666</v>
      </c>
      <c r="AK21" s="23">
        <v>-225.88803333333317</v>
      </c>
      <c r="AL21" s="23">
        <v>-225.88803333333317</v>
      </c>
      <c r="AM21" s="23">
        <v>-125.88803333333317</v>
      </c>
      <c r="AN21" s="23">
        <v>77.672077051237352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819</v>
      </c>
      <c r="AD22" s="23">
        <v>1276.6572000000001</v>
      </c>
      <c r="AE22" s="23">
        <v>511</v>
      </c>
      <c r="AF22" s="23">
        <v>108.03350000000002</v>
      </c>
      <c r="AG22" s="23">
        <v>302.95</v>
      </c>
      <c r="AH22" s="23">
        <v>397.47</v>
      </c>
      <c r="AI22" s="23">
        <v>171.89633333333336</v>
      </c>
      <c r="AJ22" s="23">
        <v>1108.5733333333333</v>
      </c>
      <c r="AK22" s="23">
        <v>-149.08036666666658</v>
      </c>
      <c r="AL22" s="23">
        <v>-149.08036666666658</v>
      </c>
      <c r="AM22" s="23">
        <v>-49.080366666666578</v>
      </c>
      <c r="AN22" s="23">
        <v>154.47974371790394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819</v>
      </c>
      <c r="AD23" s="23">
        <v>1276.6572000000001</v>
      </c>
      <c r="AE23" s="23">
        <v>511</v>
      </c>
      <c r="AF23" s="23">
        <v>108.03350000000002</v>
      </c>
      <c r="AG23" s="23">
        <v>302.95</v>
      </c>
      <c r="AH23" s="23">
        <v>426.89000000000004</v>
      </c>
      <c r="AI23" s="23">
        <v>177.43200000000002</v>
      </c>
      <c r="AJ23" s="23">
        <v>1171.06</v>
      </c>
      <c r="AK23" s="23">
        <v>-73.322700000000168</v>
      </c>
      <c r="AL23" s="23">
        <v>-73.322700000000168</v>
      </c>
      <c r="AM23" s="23">
        <v>26.677299999999832</v>
      </c>
      <c r="AN23" s="23">
        <v>230.23741038457035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819</v>
      </c>
      <c r="AD24" s="23">
        <v>1276.6572000000001</v>
      </c>
      <c r="AE24" s="23">
        <v>511</v>
      </c>
      <c r="AF24" s="23">
        <v>108.03350000000002</v>
      </c>
      <c r="AG24" s="23">
        <v>302.95</v>
      </c>
      <c r="AH24" s="23">
        <v>457.36</v>
      </c>
      <c r="AI24" s="23">
        <v>182.96766666666667</v>
      </c>
      <c r="AJ24" s="23">
        <v>1233.5466666666666</v>
      </c>
      <c r="AK24" s="23">
        <v>1.3849666666660596</v>
      </c>
      <c r="AL24" s="23">
        <v>1.3849666666660596</v>
      </c>
      <c r="AM24" s="23">
        <v>101.38496666666606</v>
      </c>
      <c r="AN24" s="23">
        <v>304.94507705123658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819</v>
      </c>
      <c r="AD25" s="23">
        <v>1276.6572000000001</v>
      </c>
      <c r="AE25" s="23">
        <v>511</v>
      </c>
      <c r="AF25" s="23">
        <v>108.03350000000002</v>
      </c>
      <c r="AG25" s="23">
        <v>302.95</v>
      </c>
      <c r="AH25" s="23">
        <v>484.68</v>
      </c>
      <c r="AI25" s="23">
        <v>188.50333333333336</v>
      </c>
      <c r="AJ25" s="23">
        <v>1296.0333333333333</v>
      </c>
      <c r="AK25" s="23">
        <v>79.242633333333742</v>
      </c>
      <c r="AL25" s="23">
        <v>79.242633333333742</v>
      </c>
      <c r="AM25" s="23">
        <v>179.24263333333374</v>
      </c>
      <c r="AN25" s="23">
        <v>382.80274371790426</v>
      </c>
    </row>
    <row r="26" spans="1:40" ht="20.25" x14ac:dyDescent="0.3">
      <c r="A26" s="7" t="s">
        <v>64</v>
      </c>
      <c r="B26" s="6">
        <f>V57</f>
        <v>4892.8999999999987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819</v>
      </c>
      <c r="AD26" s="23">
        <v>1276.6572000000001</v>
      </c>
      <c r="AE26" s="23">
        <v>511</v>
      </c>
      <c r="AF26" s="23">
        <v>108.03350000000002</v>
      </c>
      <c r="AG26" s="23">
        <v>302.95</v>
      </c>
      <c r="AH26" s="23">
        <v>501.25</v>
      </c>
      <c r="AI26" s="23">
        <v>194.03900000000002</v>
      </c>
      <c r="AJ26" s="23">
        <v>1358.52</v>
      </c>
      <c r="AK26" s="23">
        <v>167.85030000000006</v>
      </c>
      <c r="AL26" s="23">
        <v>167.85030000000006</v>
      </c>
      <c r="AM26" s="23">
        <v>267.85030000000006</v>
      </c>
      <c r="AN26" s="23">
        <v>471.41041038457058</v>
      </c>
    </row>
    <row r="27" spans="1:40" ht="20.25" x14ac:dyDescent="0.3">
      <c r="A27" s="7" t="s">
        <v>62</v>
      </c>
      <c r="B27" s="6">
        <f>B26*12</f>
        <v>58714.799999999988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819</v>
      </c>
      <c r="AD27" s="23">
        <v>1276.6572000000001</v>
      </c>
      <c r="AE27" s="23">
        <v>511</v>
      </c>
      <c r="AF27" s="23">
        <v>108.03350000000002</v>
      </c>
      <c r="AG27" s="23">
        <v>302.95</v>
      </c>
      <c r="AH27" s="23">
        <v>517.82000000000005</v>
      </c>
      <c r="AI27" s="23">
        <v>199.57466666666667</v>
      </c>
      <c r="AJ27" s="23">
        <v>1421.0066666666667</v>
      </c>
      <c r="AK27" s="23">
        <v>256.45796666666638</v>
      </c>
      <c r="AL27" s="23">
        <v>256.45796666666638</v>
      </c>
      <c r="AM27" s="23">
        <v>356.45796666666638</v>
      </c>
      <c r="AN27" s="23">
        <v>560.0180770512369</v>
      </c>
    </row>
    <row r="28" spans="1:40" ht="20.25" x14ac:dyDescent="0.3">
      <c r="A28" s="7" t="s">
        <v>66</v>
      </c>
      <c r="B28" s="6">
        <f>B27/2080</f>
        <v>28.228269230769225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819</v>
      </c>
      <c r="AD28" s="23">
        <v>1276.6572000000001</v>
      </c>
      <c r="AE28" s="23">
        <v>511</v>
      </c>
      <c r="AF28" s="23">
        <v>108.03350000000002</v>
      </c>
      <c r="AG28" s="23">
        <v>302.95</v>
      </c>
      <c r="AH28" s="23">
        <v>539.85</v>
      </c>
      <c r="AI28" s="23">
        <v>205.11033333333336</v>
      </c>
      <c r="AJ28" s="23">
        <v>1483.4933333333331</v>
      </c>
      <c r="AK28" s="23">
        <v>339.60563333333357</v>
      </c>
      <c r="AL28" s="23">
        <v>339.60563333333357</v>
      </c>
      <c r="AM28" s="23">
        <v>439.60563333333357</v>
      </c>
      <c r="AN28" s="23">
        <v>643.16574371790409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819</v>
      </c>
      <c r="AD29" s="23">
        <v>1276.6572000000001</v>
      </c>
      <c r="AE29" s="23">
        <v>511</v>
      </c>
      <c r="AF29" s="23">
        <v>108.03350000000002</v>
      </c>
      <c r="AG29" s="23">
        <v>302.95</v>
      </c>
      <c r="AH29" s="23">
        <v>539.85</v>
      </c>
      <c r="AI29" s="23">
        <v>210.64600000000002</v>
      </c>
      <c r="AJ29" s="23">
        <v>1545.98</v>
      </c>
      <c r="AK29" s="23">
        <v>444.78330000000005</v>
      </c>
      <c r="AL29" s="23">
        <v>444.78330000000005</v>
      </c>
      <c r="AM29" s="23">
        <v>544.78330000000005</v>
      </c>
      <c r="AN29" s="23">
        <v>748.34341038457057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819</v>
      </c>
      <c r="AD30" s="23">
        <v>1276.6572000000001</v>
      </c>
      <c r="AE30" s="23">
        <v>511</v>
      </c>
      <c r="AF30" s="23">
        <v>108.03350000000002</v>
      </c>
      <c r="AG30" s="23">
        <v>302.95</v>
      </c>
      <c r="AH30" s="23">
        <v>539.85</v>
      </c>
      <c r="AI30" s="23">
        <v>215.81083333333336</v>
      </c>
      <c r="AJ30" s="23">
        <v>1615.8833333333334</v>
      </c>
      <c r="AK30" s="23">
        <v>542.91513333333387</v>
      </c>
      <c r="AL30" s="23">
        <v>542.91513333333387</v>
      </c>
      <c r="AM30" s="23">
        <v>642.91513333333387</v>
      </c>
      <c r="AN30" s="23">
        <v>846.47524371790439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819</v>
      </c>
      <c r="AD31" s="23">
        <v>1276.6572000000001</v>
      </c>
      <c r="AE31" s="23">
        <v>511</v>
      </c>
      <c r="AF31" s="23">
        <v>108.03350000000002</v>
      </c>
      <c r="AG31" s="23">
        <v>302.95</v>
      </c>
      <c r="AH31" s="23">
        <v>539.85</v>
      </c>
      <c r="AI31" s="23">
        <v>220.71483333333336</v>
      </c>
      <c r="AJ31" s="23">
        <v>1695.7033333333334</v>
      </c>
      <c r="AK31" s="23">
        <v>636.0911333333338</v>
      </c>
      <c r="AL31" s="23">
        <v>636.0911333333338</v>
      </c>
      <c r="AM31" s="23">
        <v>736.0911333333338</v>
      </c>
      <c r="AN31" s="23">
        <v>939.65124371790432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819</v>
      </c>
      <c r="AD32" s="23">
        <v>1276.6572000000001</v>
      </c>
      <c r="AE32" s="23">
        <v>511</v>
      </c>
      <c r="AF32" s="23">
        <v>108.03350000000002</v>
      </c>
      <c r="AG32" s="23">
        <v>302.95</v>
      </c>
      <c r="AH32" s="23">
        <v>539.85</v>
      </c>
      <c r="AI32" s="23">
        <v>224.97366666666667</v>
      </c>
      <c r="AJ32" s="23">
        <v>1783.8566666666666</v>
      </c>
      <c r="AK32" s="23">
        <v>717.00896666666677</v>
      </c>
      <c r="AL32" s="23">
        <v>717.00896666666677</v>
      </c>
      <c r="AM32" s="23">
        <v>817.00896666666677</v>
      </c>
      <c r="AN32" s="23">
        <v>1020.5690770512373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819</v>
      </c>
      <c r="AD33" s="23">
        <v>1276.6572000000001</v>
      </c>
      <c r="AE33" s="23">
        <v>511</v>
      </c>
      <c r="AF33" s="23">
        <v>108.03350000000002</v>
      </c>
      <c r="AG33" s="23">
        <v>302.95</v>
      </c>
      <c r="AH33" s="23">
        <v>539.85</v>
      </c>
      <c r="AI33" s="23">
        <v>228.81633333333335</v>
      </c>
      <c r="AJ33" s="23">
        <v>1880.3433333333332</v>
      </c>
      <c r="AK33" s="23">
        <v>790.01963333333379</v>
      </c>
      <c r="AL33" s="23">
        <v>790.01963333333379</v>
      </c>
      <c r="AM33" s="23">
        <v>890.01963333333379</v>
      </c>
      <c r="AN33" s="23">
        <v>1093.5797437179044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819</v>
      </c>
      <c r="AD34" s="23">
        <v>1276.6572000000001</v>
      </c>
      <c r="AE34" s="23">
        <v>511</v>
      </c>
      <c r="AF34" s="23">
        <v>108.03350000000002</v>
      </c>
      <c r="AG34" s="23">
        <v>302.95</v>
      </c>
      <c r="AH34" s="23">
        <v>539.85</v>
      </c>
      <c r="AI34" s="23">
        <v>232.6585</v>
      </c>
      <c r="AJ34" s="23">
        <v>1976.83</v>
      </c>
      <c r="AK34" s="23">
        <v>863.02080000000024</v>
      </c>
      <c r="AL34" s="23">
        <v>863.02080000000024</v>
      </c>
      <c r="AM34" s="23">
        <v>963.02080000000024</v>
      </c>
      <c r="AN34" s="23">
        <v>1166.5809103845709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819</v>
      </c>
      <c r="AD35" s="23">
        <v>1276.6572000000001</v>
      </c>
      <c r="AE35" s="23">
        <v>511</v>
      </c>
      <c r="AF35" s="23">
        <v>108.03350000000002</v>
      </c>
      <c r="AG35" s="23">
        <v>302.95</v>
      </c>
      <c r="AH35" s="23">
        <v>539.85</v>
      </c>
      <c r="AI35" s="23">
        <v>236.50066666666669</v>
      </c>
      <c r="AJ35" s="23">
        <v>2073.3166666666666</v>
      </c>
      <c r="AK35" s="23">
        <v>936.02196666666669</v>
      </c>
      <c r="AL35" s="23">
        <v>936.02196666666669</v>
      </c>
      <c r="AM35" s="23">
        <v>1036.0219666666667</v>
      </c>
      <c r="AN35" s="23">
        <v>1239.5820770512373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819</v>
      </c>
      <c r="AD36" s="23">
        <v>1276.6572000000001</v>
      </c>
      <c r="AE36" s="23">
        <v>511</v>
      </c>
      <c r="AF36" s="23">
        <v>108.03350000000002</v>
      </c>
      <c r="AG36" s="23">
        <v>302.95</v>
      </c>
      <c r="AH36" s="23">
        <v>539.85</v>
      </c>
      <c r="AI36" s="23">
        <v>240.34333333333336</v>
      </c>
      <c r="AJ36" s="23">
        <v>2169.8033333333333</v>
      </c>
      <c r="AK36" s="23">
        <v>1009.0326333333337</v>
      </c>
      <c r="AL36" s="23">
        <v>1009.0326333333337</v>
      </c>
      <c r="AM36" s="23">
        <v>1109.0326333333337</v>
      </c>
      <c r="AN36" s="23">
        <v>1312.5927437179043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819</v>
      </c>
      <c r="AD37" s="23">
        <v>1276.6572000000001</v>
      </c>
      <c r="AE37" s="23">
        <v>511</v>
      </c>
      <c r="AF37" s="23">
        <v>108.03350000000002</v>
      </c>
      <c r="AG37" s="23">
        <v>302.95</v>
      </c>
      <c r="AH37" s="23">
        <v>539.85</v>
      </c>
      <c r="AI37" s="23">
        <v>244.18550000000002</v>
      </c>
      <c r="AJ37" s="23">
        <v>2266.29</v>
      </c>
      <c r="AK37" s="23">
        <v>1082.0338000000002</v>
      </c>
      <c r="AL37" s="23">
        <v>1082.0338000000002</v>
      </c>
      <c r="AM37" s="23">
        <v>1182.0338000000002</v>
      </c>
      <c r="AN37" s="23">
        <v>1385.5939103845708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819</v>
      </c>
      <c r="AD38" s="23">
        <v>1276.6572000000001</v>
      </c>
      <c r="AE38" s="23">
        <v>511</v>
      </c>
      <c r="AF38" s="23">
        <v>108.03350000000002</v>
      </c>
      <c r="AG38" s="23">
        <v>302.95</v>
      </c>
      <c r="AH38" s="23">
        <v>539.85</v>
      </c>
      <c r="AI38" s="23">
        <v>248.02766666666668</v>
      </c>
      <c r="AJ38" s="23">
        <v>2362.7766666666666</v>
      </c>
      <c r="AK38" s="23">
        <v>1155.0349666666666</v>
      </c>
      <c r="AL38" s="23">
        <v>1155.0349666666666</v>
      </c>
      <c r="AM38" s="23">
        <v>1255.0349666666666</v>
      </c>
      <c r="AN38" s="23">
        <v>1458.5950770512372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819</v>
      </c>
      <c r="AD39" s="23">
        <v>1276.6572000000001</v>
      </c>
      <c r="AE39" s="23">
        <v>511</v>
      </c>
      <c r="AF39" s="23">
        <v>108.03350000000002</v>
      </c>
      <c r="AG39" s="23">
        <v>302.95</v>
      </c>
      <c r="AH39" s="23">
        <v>539.85</v>
      </c>
      <c r="AI39" s="23">
        <v>251.87033333333335</v>
      </c>
      <c r="AJ39" s="23">
        <v>2459.2633333333333</v>
      </c>
      <c r="AK39" s="23">
        <v>1228.0456333333336</v>
      </c>
      <c r="AL39" s="23">
        <v>1228.0456333333336</v>
      </c>
      <c r="AM39" s="23">
        <v>1328.0456333333336</v>
      </c>
      <c r="AN39" s="23">
        <v>1531.6057437179043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819</v>
      </c>
      <c r="X48" s="23">
        <v>1276.6572000000001</v>
      </c>
      <c r="Y48" s="23">
        <v>511</v>
      </c>
      <c r="Z48" s="23">
        <v>108.03350000000002</v>
      </c>
      <c r="AA48" s="23">
        <v>302.95</v>
      </c>
      <c r="AB48" s="23">
        <v>457.36</v>
      </c>
      <c r="AC48" s="23">
        <v>182.96766666666667</v>
      </c>
      <c r="AD48" s="23">
        <v>1233.5466666666666</v>
      </c>
      <c r="AE48" s="23">
        <v>1.3849666666660596</v>
      </c>
      <c r="AF48" s="26"/>
      <c r="AG48" s="26"/>
      <c r="AH48" s="26"/>
    </row>
    <row r="49" spans="21:34" ht="17.25" x14ac:dyDescent="0.3">
      <c r="U49" s="26" t="s">
        <v>567</v>
      </c>
      <c r="V49" s="23">
        <f>$AB$48</f>
        <v>457.36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568</v>
      </c>
      <c r="V50" s="23">
        <f>$X$48</f>
        <v>1276.6572000000001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569</v>
      </c>
      <c r="V52" s="23">
        <f>$AE$48</f>
        <v>1.3849666666660596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570</v>
      </c>
      <c r="V54" s="23">
        <f>$W$48</f>
        <v>819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4892.8999999999987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375" customWidth="1"/>
    <col min="24" max="24" width="12.25" customWidth="1"/>
    <col min="28" max="28" width="9.875" customWidth="1"/>
    <col min="29" max="29" width="11.75" customWidth="1"/>
    <col min="30" max="30" width="11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25" customWidth="1"/>
    <col min="38" max="38" width="14.125" customWidth="1"/>
    <col min="39" max="39" width="14" customWidth="1"/>
    <col min="40" max="40" width="17.375" customWidth="1"/>
  </cols>
  <sheetData>
    <row r="1" spans="1:40" s="45" customFormat="1" ht="129.75" customHeight="1" x14ac:dyDescent="0.45">
      <c r="A1" s="78" t="s">
        <v>716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134.84649999999999</v>
      </c>
      <c r="AL2" s="23">
        <v>134.84649999999999</v>
      </c>
      <c r="AM2" s="23">
        <v>134.84649999999999</v>
      </c>
      <c r="AN2" s="23">
        <v>234.84649999999999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93.6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810.03325000000007</v>
      </c>
      <c r="AL3" s="23">
        <v>1246.3665833333334</v>
      </c>
      <c r="AM3" s="23">
        <v>1246.3665833333334</v>
      </c>
      <c r="AN3" s="23">
        <v>1346.3665833333334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507.4929791666666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51.800000000000011</v>
      </c>
      <c r="AI4" s="23">
        <v>90.125250000000008</v>
      </c>
      <c r="AJ4" s="23">
        <v>109.39500000000001</v>
      </c>
      <c r="AK4" s="23">
        <v>502.13327083333343</v>
      </c>
      <c r="AL4" s="23">
        <v>937.23827083333344</v>
      </c>
      <c r="AM4" s="23">
        <v>937.23827083333344</v>
      </c>
      <c r="AN4" s="23">
        <v>1037.2382708333334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584.56502083333328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72.320000000000022</v>
      </c>
      <c r="AI5" s="23">
        <v>96.17225000000002</v>
      </c>
      <c r="AJ5" s="23">
        <v>122.65500000000002</v>
      </c>
      <c r="AK5" s="23">
        <v>480.43422916666691</v>
      </c>
      <c r="AL5" s="23">
        <v>879.03506250000032</v>
      </c>
      <c r="AM5" s="23">
        <v>879.03506250000032</v>
      </c>
      <c r="AN5" s="23">
        <v>979.03506250000032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94.94</v>
      </c>
      <c r="AI6" s="23">
        <v>89.475500000000011</v>
      </c>
      <c r="AJ6" s="23">
        <v>189.79</v>
      </c>
      <c r="AK6" s="23">
        <v>309.50605021796218</v>
      </c>
      <c r="AL6" s="23">
        <v>671.60271688462876</v>
      </c>
      <c r="AM6" s="23">
        <v>704.62329688462876</v>
      </c>
      <c r="AN6" s="23">
        <v>908.18340726919928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120.4</v>
      </c>
      <c r="AI7" s="23">
        <v>94.670083333333338</v>
      </c>
      <c r="AJ7" s="23">
        <v>212.09833333333333</v>
      </c>
      <c r="AK7" s="23">
        <v>274.2602377179619</v>
      </c>
      <c r="AL7" s="23">
        <v>599.85273771796187</v>
      </c>
      <c r="AM7" s="23">
        <v>634.92573771796185</v>
      </c>
      <c r="AN7" s="23">
        <v>838.48584810253237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144.79000000000002</v>
      </c>
      <c r="AI8" s="23">
        <v>100.76875</v>
      </c>
      <c r="AJ8" s="23">
        <v>235.32499999999999</v>
      </c>
      <c r="AK8" s="23">
        <v>255.04848771796196</v>
      </c>
      <c r="AL8" s="23">
        <v>544.1376543846286</v>
      </c>
      <c r="AM8" s="23">
        <v>587.20816438462862</v>
      </c>
      <c r="AN8" s="23">
        <v>790.76827476919914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171.07</v>
      </c>
      <c r="AI9" s="23">
        <v>101.81741666666667</v>
      </c>
      <c r="AJ9" s="23">
        <v>258.55166666666668</v>
      </c>
      <c r="AK9" s="23">
        <v>41.330258551295401</v>
      </c>
      <c r="AL9" s="23">
        <v>293.91525855129544</v>
      </c>
      <c r="AM9" s="23">
        <v>338.89529855129547</v>
      </c>
      <c r="AN9" s="23">
        <v>542.45540893586599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199.24</v>
      </c>
      <c r="AI10" s="23">
        <v>109.31608333333334</v>
      </c>
      <c r="AJ10" s="23">
        <v>281.77833333333336</v>
      </c>
      <c r="AK10" s="23">
        <v>92.423529384629092</v>
      </c>
      <c r="AL10" s="23">
        <v>308.50436271796241</v>
      </c>
      <c r="AM10" s="23">
        <v>355.1514527179624</v>
      </c>
      <c r="AN10" s="23">
        <v>558.71156310253286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227.01000000000002</v>
      </c>
      <c r="AI11" s="23">
        <v>116.81475</v>
      </c>
      <c r="AJ11" s="23">
        <v>305.00500000000005</v>
      </c>
      <c r="AK11" s="23">
        <v>117.50380021796218</v>
      </c>
      <c r="AL11" s="23">
        <v>297.08046688462889</v>
      </c>
      <c r="AM11" s="23">
        <v>352.01950688462887</v>
      </c>
      <c r="AN11" s="23">
        <v>555.57961726919939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228.27</v>
      </c>
      <c r="AI12" s="23">
        <v>123.67245833333334</v>
      </c>
      <c r="AJ12" s="23">
        <v>341.05083333333334</v>
      </c>
      <c r="AK12" s="23">
        <v>153.45186271796183</v>
      </c>
      <c r="AL12" s="23">
        <v>296.52436271796182</v>
      </c>
      <c r="AM12" s="23">
        <v>359.85061271796184</v>
      </c>
      <c r="AN12" s="23">
        <v>563.4107231025323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64.534320000000008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228.27</v>
      </c>
      <c r="AI13" s="23">
        <v>127.40379166666669</v>
      </c>
      <c r="AJ13" s="23">
        <v>439.62416666666661</v>
      </c>
      <c r="AK13" s="23">
        <v>157.67177938462919</v>
      </c>
      <c r="AL13" s="23">
        <v>264.24094605129585</v>
      </c>
      <c r="AM13" s="23">
        <v>328.77526605129583</v>
      </c>
      <c r="AN13" s="23">
        <v>532.33537643586635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1038</v>
      </c>
      <c r="AD14" s="23">
        <v>1801.5830999999998</v>
      </c>
      <c r="AE14" s="23">
        <v>511</v>
      </c>
      <c r="AF14" s="23">
        <v>108.03350000000002</v>
      </c>
      <c r="AG14" s="23">
        <v>302.95</v>
      </c>
      <c r="AH14" s="23">
        <v>228.27</v>
      </c>
      <c r="AI14" s="23">
        <v>131.11425</v>
      </c>
      <c r="AJ14" s="23">
        <v>538.61500000000001</v>
      </c>
      <c r="AK14" s="23">
        <v>-1498.6658499999994</v>
      </c>
      <c r="AL14" s="23">
        <v>-1428.6008499999994</v>
      </c>
      <c r="AM14" s="23">
        <v>-1313.6008499999994</v>
      </c>
      <c r="AN14" s="23">
        <v>-1110.0407396154287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</v>
      </c>
      <c r="AD15" s="23">
        <v>1801.5830999999998</v>
      </c>
      <c r="AE15" s="23">
        <v>511</v>
      </c>
      <c r="AF15" s="23">
        <v>108.03350000000002</v>
      </c>
      <c r="AG15" s="23">
        <v>302.95</v>
      </c>
      <c r="AH15" s="23">
        <v>228.27</v>
      </c>
      <c r="AI15" s="23">
        <v>134.82470833333332</v>
      </c>
      <c r="AJ15" s="23">
        <v>637.60583333333329</v>
      </c>
      <c r="AK15" s="23">
        <v>-1428.1671416666668</v>
      </c>
      <c r="AL15" s="23">
        <v>-1394.6063083333333</v>
      </c>
      <c r="AM15" s="23">
        <v>-1284.6063083333333</v>
      </c>
      <c r="AN15" s="23">
        <v>-1081.0461979487627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1038</v>
      </c>
      <c r="AD16" s="23">
        <v>1801.5830999999998</v>
      </c>
      <c r="AE16" s="23">
        <v>511</v>
      </c>
      <c r="AF16" s="23">
        <v>108.03350000000002</v>
      </c>
      <c r="AG16" s="23">
        <v>302.95</v>
      </c>
      <c r="AH16" s="23">
        <v>229.91</v>
      </c>
      <c r="AI16" s="23">
        <v>138.68233333333333</v>
      </c>
      <c r="AJ16" s="23">
        <v>733.65333333333342</v>
      </c>
      <c r="AK16" s="23">
        <v>-1356.5122666666666</v>
      </c>
      <c r="AL16" s="23">
        <v>-1356.5122666666666</v>
      </c>
      <c r="AM16" s="23">
        <v>-1251.5122666666666</v>
      </c>
      <c r="AN16" s="23">
        <v>-1047.952156282096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1038</v>
      </c>
      <c r="AD17" s="23">
        <v>1801.5830999999998</v>
      </c>
      <c r="AE17" s="23">
        <v>511</v>
      </c>
      <c r="AF17" s="23">
        <v>108.03350000000002</v>
      </c>
      <c r="AG17" s="23">
        <v>302.95</v>
      </c>
      <c r="AH17" s="23">
        <v>254.92</v>
      </c>
      <c r="AI17" s="23">
        <v>144.21800000000002</v>
      </c>
      <c r="AJ17" s="23">
        <v>796.13999999999987</v>
      </c>
      <c r="AK17" s="23">
        <v>-1276.3445999999999</v>
      </c>
      <c r="AL17" s="23">
        <v>-1276.3445999999999</v>
      </c>
      <c r="AM17" s="23">
        <v>-1176.3445999999999</v>
      </c>
      <c r="AN17" s="23">
        <v>-972.78448961542938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1038</v>
      </c>
      <c r="AD18" s="23">
        <v>1801.5830999999998</v>
      </c>
      <c r="AE18" s="23">
        <v>511</v>
      </c>
      <c r="AF18" s="23">
        <v>108.03350000000002</v>
      </c>
      <c r="AG18" s="23">
        <v>302.95</v>
      </c>
      <c r="AH18" s="23">
        <v>281.18</v>
      </c>
      <c r="AI18" s="23">
        <v>149.7536666666667</v>
      </c>
      <c r="AJ18" s="23">
        <v>858.62666666666678</v>
      </c>
      <c r="AK18" s="23">
        <v>-1197.4269333333323</v>
      </c>
      <c r="AL18" s="23">
        <v>-1197.4269333333323</v>
      </c>
      <c r="AM18" s="23">
        <v>-1097.4269333333323</v>
      </c>
      <c r="AN18" s="23">
        <v>-893.86682294876175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1038</v>
      </c>
      <c r="AD19" s="23">
        <v>1801.5830999999998</v>
      </c>
      <c r="AE19" s="23">
        <v>511</v>
      </c>
      <c r="AF19" s="23">
        <v>108.03350000000002</v>
      </c>
      <c r="AG19" s="23">
        <v>302.95</v>
      </c>
      <c r="AH19" s="23">
        <v>308.71000000000004</v>
      </c>
      <c r="AI19" s="23">
        <v>155.28933333333336</v>
      </c>
      <c r="AJ19" s="23">
        <v>921.11333333333346</v>
      </c>
      <c r="AK19" s="23">
        <v>-1119.7792666666664</v>
      </c>
      <c r="AL19" s="23">
        <v>-1119.7792666666664</v>
      </c>
      <c r="AM19" s="23">
        <v>-1019.7792666666664</v>
      </c>
      <c r="AN19" s="23">
        <v>-816.21915628209592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1038</v>
      </c>
      <c r="AD20" s="23">
        <v>1801.5830999999998</v>
      </c>
      <c r="AE20" s="23">
        <v>511</v>
      </c>
      <c r="AF20" s="23">
        <v>108.03350000000002</v>
      </c>
      <c r="AG20" s="23">
        <v>302.95</v>
      </c>
      <c r="AH20" s="23">
        <v>337.23</v>
      </c>
      <c r="AI20" s="23">
        <v>160.82500000000002</v>
      </c>
      <c r="AJ20" s="23">
        <v>983.60000000000014</v>
      </c>
      <c r="AK20" s="23">
        <v>-1043.1215999999995</v>
      </c>
      <c r="AL20" s="23">
        <v>-1043.1215999999995</v>
      </c>
      <c r="AM20" s="23">
        <v>-943.12159999999949</v>
      </c>
      <c r="AN20" s="23">
        <v>-739.56148961542897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1038</v>
      </c>
      <c r="AD21" s="23">
        <v>1801.5830999999998</v>
      </c>
      <c r="AE21" s="23">
        <v>511</v>
      </c>
      <c r="AF21" s="23">
        <v>108.03350000000002</v>
      </c>
      <c r="AG21" s="23">
        <v>302.95</v>
      </c>
      <c r="AH21" s="23">
        <v>364.56</v>
      </c>
      <c r="AI21" s="23">
        <v>166.3606666666667</v>
      </c>
      <c r="AJ21" s="23">
        <v>1046.0866666666666</v>
      </c>
      <c r="AK21" s="23">
        <v>-965.27393333333248</v>
      </c>
      <c r="AL21" s="23">
        <v>-965.27393333333248</v>
      </c>
      <c r="AM21" s="23">
        <v>-865.27393333333248</v>
      </c>
      <c r="AN21" s="23">
        <v>-661.71382294876196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1038</v>
      </c>
      <c r="AD22" s="23">
        <v>1801.5830999999998</v>
      </c>
      <c r="AE22" s="23">
        <v>511</v>
      </c>
      <c r="AF22" s="23">
        <v>108.03350000000002</v>
      </c>
      <c r="AG22" s="23">
        <v>302.95</v>
      </c>
      <c r="AH22" s="23">
        <v>392.93</v>
      </c>
      <c r="AI22" s="23">
        <v>171.89633333333336</v>
      </c>
      <c r="AJ22" s="23">
        <v>1108.5733333333333</v>
      </c>
      <c r="AK22" s="23">
        <v>-888.46626666666589</v>
      </c>
      <c r="AL22" s="23">
        <v>-888.46626666666589</v>
      </c>
      <c r="AM22" s="23">
        <v>-788.46626666666589</v>
      </c>
      <c r="AN22" s="23">
        <v>-584.90615628209537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1038</v>
      </c>
      <c r="AD23" s="23">
        <v>1801.5830999999998</v>
      </c>
      <c r="AE23" s="23">
        <v>511</v>
      </c>
      <c r="AF23" s="23">
        <v>108.03350000000002</v>
      </c>
      <c r="AG23" s="23">
        <v>302.95</v>
      </c>
      <c r="AH23" s="23">
        <v>422.35</v>
      </c>
      <c r="AI23" s="23">
        <v>177.43200000000002</v>
      </c>
      <c r="AJ23" s="23">
        <v>1171.06</v>
      </c>
      <c r="AK23" s="23">
        <v>-812.70859999999948</v>
      </c>
      <c r="AL23" s="23">
        <v>-812.70859999999948</v>
      </c>
      <c r="AM23" s="23">
        <v>-712.70859999999948</v>
      </c>
      <c r="AN23" s="23">
        <v>-509.14848961542896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1038</v>
      </c>
      <c r="AD24" s="23">
        <v>1801.5830999999998</v>
      </c>
      <c r="AE24" s="23">
        <v>511</v>
      </c>
      <c r="AF24" s="23">
        <v>108.03350000000002</v>
      </c>
      <c r="AG24" s="23">
        <v>302.95</v>
      </c>
      <c r="AH24" s="23">
        <v>452.82</v>
      </c>
      <c r="AI24" s="23">
        <v>182.96766666666667</v>
      </c>
      <c r="AJ24" s="23">
        <v>1233.5466666666666</v>
      </c>
      <c r="AK24" s="23">
        <v>-738.00093333333325</v>
      </c>
      <c r="AL24" s="23">
        <v>-738.00093333333325</v>
      </c>
      <c r="AM24" s="23">
        <v>-638.00093333333325</v>
      </c>
      <c r="AN24" s="23">
        <v>-434.44082294876273</v>
      </c>
    </row>
    <row r="25" spans="1:40" ht="15" customHeight="1" x14ac:dyDescent="0.3">
      <c r="A25" s="5"/>
      <c r="B25" s="45"/>
      <c r="C25" s="45"/>
      <c r="D25" s="45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1038</v>
      </c>
      <c r="AD25" s="23">
        <v>1801.5830999999998</v>
      </c>
      <c r="AE25" s="23">
        <v>511</v>
      </c>
      <c r="AF25" s="23">
        <v>108.03350000000002</v>
      </c>
      <c r="AG25" s="23">
        <v>302.95</v>
      </c>
      <c r="AH25" s="23">
        <v>480.14</v>
      </c>
      <c r="AI25" s="23">
        <v>188.50333333333336</v>
      </c>
      <c r="AJ25" s="23">
        <v>1296.0333333333333</v>
      </c>
      <c r="AK25" s="23">
        <v>-660.14326666666557</v>
      </c>
      <c r="AL25" s="23">
        <v>-660.14326666666557</v>
      </c>
      <c r="AM25" s="23">
        <v>-560.14326666666557</v>
      </c>
      <c r="AN25" s="23">
        <v>-356.58315628209505</v>
      </c>
    </row>
    <row r="26" spans="1:40" ht="20.25" x14ac:dyDescent="0.3">
      <c r="A26" s="7" t="s">
        <v>64</v>
      </c>
      <c r="B26" s="6">
        <f>V57</f>
        <v>6283.33</v>
      </c>
      <c r="C26" s="45"/>
      <c r="D26" s="45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1038</v>
      </c>
      <c r="AD26" s="23">
        <v>1801.5830999999998</v>
      </c>
      <c r="AE26" s="23">
        <v>511</v>
      </c>
      <c r="AF26" s="23">
        <v>108.03350000000002</v>
      </c>
      <c r="AG26" s="23">
        <v>302.95</v>
      </c>
      <c r="AH26" s="23">
        <v>483.69</v>
      </c>
      <c r="AI26" s="23">
        <v>194.03900000000002</v>
      </c>
      <c r="AJ26" s="23">
        <v>1358.52</v>
      </c>
      <c r="AK26" s="23">
        <v>-558.51559999999927</v>
      </c>
      <c r="AL26" s="23">
        <v>-558.51559999999927</v>
      </c>
      <c r="AM26" s="23">
        <v>-458.51559999999927</v>
      </c>
      <c r="AN26" s="23">
        <v>-254.95548961542875</v>
      </c>
    </row>
    <row r="27" spans="1:40" ht="20.25" x14ac:dyDescent="0.3">
      <c r="A27" s="7" t="s">
        <v>62</v>
      </c>
      <c r="B27" s="6">
        <f>B26*12</f>
        <v>75399.959999999992</v>
      </c>
      <c r="C27" s="45"/>
      <c r="D27" s="45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1038</v>
      </c>
      <c r="AD27" s="23">
        <v>1801.5830999999998</v>
      </c>
      <c r="AE27" s="23">
        <v>511</v>
      </c>
      <c r="AF27" s="23">
        <v>108.03350000000002</v>
      </c>
      <c r="AG27" s="23">
        <v>302.95</v>
      </c>
      <c r="AH27" s="23">
        <v>483.69</v>
      </c>
      <c r="AI27" s="23">
        <v>199.57466666666667</v>
      </c>
      <c r="AJ27" s="23">
        <v>1421.0066666666667</v>
      </c>
      <c r="AK27" s="23">
        <v>-453.33793333333278</v>
      </c>
      <c r="AL27" s="23">
        <v>-453.33793333333278</v>
      </c>
      <c r="AM27" s="23">
        <v>-353.33793333333278</v>
      </c>
      <c r="AN27" s="23">
        <v>-149.77782294876226</v>
      </c>
    </row>
    <row r="28" spans="1:40" ht="20.25" x14ac:dyDescent="0.3">
      <c r="A28" s="7" t="s">
        <v>66</v>
      </c>
      <c r="B28" s="6">
        <f>B27/2080</f>
        <v>36.249980769230767</v>
      </c>
      <c r="C28" s="45"/>
      <c r="D28" s="45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1038</v>
      </c>
      <c r="AD28" s="23">
        <v>1801.5830999999998</v>
      </c>
      <c r="AE28" s="23">
        <v>511</v>
      </c>
      <c r="AF28" s="23">
        <v>108.03350000000002</v>
      </c>
      <c r="AG28" s="23">
        <v>302.95</v>
      </c>
      <c r="AH28" s="23">
        <v>483.69</v>
      </c>
      <c r="AI28" s="23">
        <v>205.11033333333336</v>
      </c>
      <c r="AJ28" s="23">
        <v>1483.4933333333331</v>
      </c>
      <c r="AK28" s="23">
        <v>-348.16026666666585</v>
      </c>
      <c r="AL28" s="23">
        <v>-348.16026666666585</v>
      </c>
      <c r="AM28" s="23">
        <v>-248.16026666666585</v>
      </c>
      <c r="AN28" s="23">
        <v>-44.600156282095327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1038</v>
      </c>
      <c r="AD29" s="23">
        <v>1801.5830999999998</v>
      </c>
      <c r="AE29" s="23">
        <v>511</v>
      </c>
      <c r="AF29" s="23">
        <v>108.03350000000002</v>
      </c>
      <c r="AG29" s="23">
        <v>302.95</v>
      </c>
      <c r="AH29" s="23">
        <v>483.69</v>
      </c>
      <c r="AI29" s="23">
        <v>210.64600000000002</v>
      </c>
      <c r="AJ29" s="23">
        <v>1545.98</v>
      </c>
      <c r="AK29" s="23">
        <v>-242.98259999999937</v>
      </c>
      <c r="AL29" s="23">
        <v>-242.98259999999937</v>
      </c>
      <c r="AM29" s="23">
        <v>-142.98259999999937</v>
      </c>
      <c r="AN29" s="23">
        <v>60.577510384571156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1038</v>
      </c>
      <c r="AD30" s="23">
        <v>1801.5830999999998</v>
      </c>
      <c r="AE30" s="23">
        <v>511</v>
      </c>
      <c r="AF30" s="23">
        <v>108.03350000000002</v>
      </c>
      <c r="AG30" s="23">
        <v>302.95</v>
      </c>
      <c r="AH30" s="23">
        <v>483.69</v>
      </c>
      <c r="AI30" s="23">
        <v>215.81083333333336</v>
      </c>
      <c r="AJ30" s="23">
        <v>1615.8833333333334</v>
      </c>
      <c r="AK30" s="23">
        <v>-144.85076666666555</v>
      </c>
      <c r="AL30" s="23">
        <v>-144.85076666666555</v>
      </c>
      <c r="AM30" s="23">
        <v>-44.85076666666555</v>
      </c>
      <c r="AN30" s="23">
        <v>158.70934371790497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1038</v>
      </c>
      <c r="AD31" s="23">
        <v>1801.5830999999998</v>
      </c>
      <c r="AE31" s="23">
        <v>511</v>
      </c>
      <c r="AF31" s="23">
        <v>108.03350000000002</v>
      </c>
      <c r="AG31" s="23">
        <v>302.95</v>
      </c>
      <c r="AH31" s="23">
        <v>483.69</v>
      </c>
      <c r="AI31" s="23">
        <v>220.71483333333336</v>
      </c>
      <c r="AJ31" s="23">
        <v>1695.7033333333334</v>
      </c>
      <c r="AK31" s="23">
        <v>-51.674766666666073</v>
      </c>
      <c r="AL31" s="23">
        <v>-51.674766666666073</v>
      </c>
      <c r="AM31" s="23">
        <v>48.325233333333927</v>
      </c>
      <c r="AN31" s="23">
        <v>251.88534371790445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1038</v>
      </c>
      <c r="AD32" s="23">
        <v>1801.5830999999998</v>
      </c>
      <c r="AE32" s="23">
        <v>511</v>
      </c>
      <c r="AF32" s="23">
        <v>108.03350000000002</v>
      </c>
      <c r="AG32" s="23">
        <v>302.95</v>
      </c>
      <c r="AH32" s="23">
        <v>483.69</v>
      </c>
      <c r="AI32" s="23">
        <v>224.97366666666667</v>
      </c>
      <c r="AJ32" s="23">
        <v>1783.8566666666666</v>
      </c>
      <c r="AK32" s="23">
        <v>29.243066666666891</v>
      </c>
      <c r="AL32" s="23">
        <v>29.243066666666891</v>
      </c>
      <c r="AM32" s="23">
        <v>129.24306666666689</v>
      </c>
      <c r="AN32" s="23">
        <v>332.80317705123741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1038</v>
      </c>
      <c r="AD33" s="23">
        <v>1801.5830999999998</v>
      </c>
      <c r="AE33" s="23">
        <v>511</v>
      </c>
      <c r="AF33" s="23">
        <v>108.03350000000002</v>
      </c>
      <c r="AG33" s="23">
        <v>302.95</v>
      </c>
      <c r="AH33" s="23">
        <v>483.69</v>
      </c>
      <c r="AI33" s="23">
        <v>228.81633333333335</v>
      </c>
      <c r="AJ33" s="23">
        <v>1880.3433333333332</v>
      </c>
      <c r="AK33" s="23">
        <v>102.25373333333391</v>
      </c>
      <c r="AL33" s="23">
        <v>102.25373333333391</v>
      </c>
      <c r="AM33" s="23">
        <v>202.25373333333391</v>
      </c>
      <c r="AN33" s="23">
        <v>405.81384371790443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1038</v>
      </c>
      <c r="AD34" s="23">
        <v>1801.5830999999998</v>
      </c>
      <c r="AE34" s="23">
        <v>511</v>
      </c>
      <c r="AF34" s="23">
        <v>108.03350000000002</v>
      </c>
      <c r="AG34" s="23">
        <v>302.95</v>
      </c>
      <c r="AH34" s="23">
        <v>483.69</v>
      </c>
      <c r="AI34" s="23">
        <v>232.6585</v>
      </c>
      <c r="AJ34" s="23">
        <v>1976.83</v>
      </c>
      <c r="AK34" s="23">
        <v>175.25489999999991</v>
      </c>
      <c r="AL34" s="23">
        <v>175.25489999999991</v>
      </c>
      <c r="AM34" s="23">
        <v>275.25489999999991</v>
      </c>
      <c r="AN34" s="23">
        <v>478.81501038457043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1038</v>
      </c>
      <c r="AD35" s="23">
        <v>1801.5830999999998</v>
      </c>
      <c r="AE35" s="23">
        <v>511</v>
      </c>
      <c r="AF35" s="23">
        <v>108.03350000000002</v>
      </c>
      <c r="AG35" s="23">
        <v>302.95</v>
      </c>
      <c r="AH35" s="23">
        <v>483.69</v>
      </c>
      <c r="AI35" s="23">
        <v>236.50066666666669</v>
      </c>
      <c r="AJ35" s="23">
        <v>2073.3166666666666</v>
      </c>
      <c r="AK35" s="23">
        <v>248.25606666666681</v>
      </c>
      <c r="AL35" s="23">
        <v>248.25606666666681</v>
      </c>
      <c r="AM35" s="23">
        <v>348.25606666666681</v>
      </c>
      <c r="AN35" s="23">
        <v>551.81617705123733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1038</v>
      </c>
      <c r="AD36" s="23">
        <v>1801.5830999999998</v>
      </c>
      <c r="AE36" s="23">
        <v>511</v>
      </c>
      <c r="AF36" s="23">
        <v>108.03350000000002</v>
      </c>
      <c r="AG36" s="23">
        <v>302.95</v>
      </c>
      <c r="AH36" s="23">
        <v>483.69</v>
      </c>
      <c r="AI36" s="23">
        <v>240.34333333333336</v>
      </c>
      <c r="AJ36" s="23">
        <v>2169.8033333333333</v>
      </c>
      <c r="AK36" s="23">
        <v>321.26673333333383</v>
      </c>
      <c r="AL36" s="23">
        <v>321.26673333333383</v>
      </c>
      <c r="AM36" s="23">
        <v>421.26673333333383</v>
      </c>
      <c r="AN36" s="23">
        <v>624.82684371790435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1038</v>
      </c>
      <c r="AD37" s="23">
        <v>1801.5830999999998</v>
      </c>
      <c r="AE37" s="23">
        <v>511</v>
      </c>
      <c r="AF37" s="23">
        <v>108.03350000000002</v>
      </c>
      <c r="AG37" s="23">
        <v>302.95</v>
      </c>
      <c r="AH37" s="23">
        <v>483.69</v>
      </c>
      <c r="AI37" s="23">
        <v>244.18550000000002</v>
      </c>
      <c r="AJ37" s="23">
        <v>2266.29</v>
      </c>
      <c r="AK37" s="23">
        <v>394.26790000000074</v>
      </c>
      <c r="AL37" s="23">
        <v>394.26790000000074</v>
      </c>
      <c r="AM37" s="23">
        <v>494.26790000000074</v>
      </c>
      <c r="AN37" s="23">
        <v>697.82801038457126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1038</v>
      </c>
      <c r="AD38" s="23">
        <v>1801.5830999999998</v>
      </c>
      <c r="AE38" s="23">
        <v>511</v>
      </c>
      <c r="AF38" s="23">
        <v>108.03350000000002</v>
      </c>
      <c r="AG38" s="23">
        <v>302.95</v>
      </c>
      <c r="AH38" s="23">
        <v>483.69</v>
      </c>
      <c r="AI38" s="23">
        <v>248.02766666666668</v>
      </c>
      <c r="AJ38" s="23">
        <v>2362.7766666666666</v>
      </c>
      <c r="AK38" s="23">
        <v>467.26906666666673</v>
      </c>
      <c r="AL38" s="23">
        <v>467.26906666666673</v>
      </c>
      <c r="AM38" s="23">
        <v>567.26906666666673</v>
      </c>
      <c r="AN38" s="23">
        <v>770.82917705123725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1038</v>
      </c>
      <c r="AD39" s="23">
        <v>1801.5830999999998</v>
      </c>
      <c r="AE39" s="23">
        <v>511</v>
      </c>
      <c r="AF39" s="23">
        <v>108.03350000000002</v>
      </c>
      <c r="AG39" s="23">
        <v>302.95</v>
      </c>
      <c r="AH39" s="23">
        <v>483.69</v>
      </c>
      <c r="AI39" s="23">
        <v>251.87033333333335</v>
      </c>
      <c r="AJ39" s="23">
        <v>2459.2633333333333</v>
      </c>
      <c r="AK39" s="23">
        <v>540.27973333333375</v>
      </c>
      <c r="AL39" s="23">
        <v>540.27973333333375</v>
      </c>
      <c r="AM39" s="23">
        <v>640.27973333333375</v>
      </c>
      <c r="AN39" s="23">
        <v>843.83984371790427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1038</v>
      </c>
      <c r="X48" s="23">
        <v>1801.5830999999998</v>
      </c>
      <c r="Y48" s="23">
        <v>511</v>
      </c>
      <c r="Z48" s="23">
        <v>108.03350000000002</v>
      </c>
      <c r="AA48" s="23">
        <v>302.95</v>
      </c>
      <c r="AB48" s="23">
        <v>483.69</v>
      </c>
      <c r="AC48" s="23">
        <v>224.97366666666667</v>
      </c>
      <c r="AD48" s="23">
        <v>1783.8566666666666</v>
      </c>
      <c r="AE48" s="23">
        <v>29.243066666666891</v>
      </c>
      <c r="AF48" s="26"/>
      <c r="AG48" s="26"/>
      <c r="AH48" s="26"/>
    </row>
    <row r="49" spans="21:34" ht="17.25" x14ac:dyDescent="0.3">
      <c r="U49" s="26" t="s">
        <v>639</v>
      </c>
      <c r="V49" s="23">
        <f>$AB$48</f>
        <v>483.69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717</v>
      </c>
      <c r="V50" s="23">
        <f>$X$48</f>
        <v>1801.5830999999998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577</v>
      </c>
      <c r="V51" s="23">
        <f>$AC$48</f>
        <v>224.97366666666667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718</v>
      </c>
      <c r="V52" s="23">
        <f>$AE$48</f>
        <v>29.243066666666891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562</v>
      </c>
      <c r="V54" s="23">
        <f>$W$48</f>
        <v>1038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579</v>
      </c>
      <c r="V55" s="23">
        <f>$AD$48</f>
        <v>1783.8566666666666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6283.33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75" customWidth="1"/>
    <col min="30" max="30" width="11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" customWidth="1"/>
  </cols>
  <sheetData>
    <row r="1" spans="1:40" s="51" customFormat="1" ht="129.75" customHeight="1" x14ac:dyDescent="0.45">
      <c r="A1" s="78" t="s">
        <v>863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52.826000000000001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335.12036271796228</v>
      </c>
      <c r="AN12" s="23">
        <v>538.6804731025328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52.826000000000001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302.83694605129585</v>
      </c>
      <c r="AN13" s="23">
        <v>506.39705643586638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1624.1137200000001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-1285.246128115371</v>
      </c>
      <c r="AL14" s="23">
        <v>-1215.1811281153709</v>
      </c>
      <c r="AM14" s="23">
        <v>-1100.1811281153709</v>
      </c>
      <c r="AN14" s="23">
        <v>-896.62101773080042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1624.1137200000001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-1265.8348156153716</v>
      </c>
      <c r="AL15" s="23">
        <v>-1232.2739822820381</v>
      </c>
      <c r="AM15" s="23">
        <v>-1122.2739822820381</v>
      </c>
      <c r="AN15" s="23">
        <v>-918.71387189746758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1624.1137200000001</v>
      </c>
      <c r="AE16" s="23">
        <v>511</v>
      </c>
      <c r="AF16" s="23">
        <v>108.03350000000002</v>
      </c>
      <c r="AG16" s="23">
        <v>302.95</v>
      </c>
      <c r="AH16" s="23">
        <v>215.39000000000004</v>
      </c>
      <c r="AI16" s="23">
        <v>138.68233333333333</v>
      </c>
      <c r="AJ16" s="23">
        <v>733.65333333333342</v>
      </c>
      <c r="AK16" s="23">
        <v>-1216.5909197820374</v>
      </c>
      <c r="AL16" s="23">
        <v>-1216.5909197820374</v>
      </c>
      <c r="AM16" s="23">
        <v>-1111.5909197820374</v>
      </c>
      <c r="AN16" s="23">
        <v>-908.0308093974669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1624.1137200000001</v>
      </c>
      <c r="AE17" s="23">
        <v>511</v>
      </c>
      <c r="AF17" s="23">
        <v>108.03350000000002</v>
      </c>
      <c r="AG17" s="23">
        <v>302.95</v>
      </c>
      <c r="AH17" s="23">
        <v>240.39000000000004</v>
      </c>
      <c r="AI17" s="23">
        <v>144.21800000000002</v>
      </c>
      <c r="AJ17" s="23">
        <v>796.13999999999987</v>
      </c>
      <c r="AK17" s="23">
        <v>-1188.4132531153705</v>
      </c>
      <c r="AL17" s="23">
        <v>-1188.4132531153705</v>
      </c>
      <c r="AM17" s="23">
        <v>-1088.4132531153705</v>
      </c>
      <c r="AN17" s="23">
        <v>-884.85314273079996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1624.1137200000001</v>
      </c>
      <c r="AE18" s="23">
        <v>511</v>
      </c>
      <c r="AF18" s="23">
        <v>108.03350000000002</v>
      </c>
      <c r="AG18" s="23">
        <v>302.95</v>
      </c>
      <c r="AH18" s="23">
        <v>266.65000000000003</v>
      </c>
      <c r="AI18" s="23">
        <v>149.7536666666667</v>
      </c>
      <c r="AJ18" s="23">
        <v>858.62666666666678</v>
      </c>
      <c r="AK18" s="23">
        <v>-1161.4955864487038</v>
      </c>
      <c r="AL18" s="23">
        <v>-1161.4955864487038</v>
      </c>
      <c r="AM18" s="23">
        <v>-1061.4955864487038</v>
      </c>
      <c r="AN18" s="23">
        <v>-857.93547606413324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1624.1137200000001</v>
      </c>
      <c r="AE19" s="23">
        <v>511</v>
      </c>
      <c r="AF19" s="23">
        <v>108.03350000000002</v>
      </c>
      <c r="AG19" s="23">
        <v>302.95</v>
      </c>
      <c r="AH19" s="23">
        <v>294.18000000000006</v>
      </c>
      <c r="AI19" s="23">
        <v>155.28933333333336</v>
      </c>
      <c r="AJ19" s="23">
        <v>921.11333333333346</v>
      </c>
      <c r="AK19" s="23">
        <v>-1347.7798866666662</v>
      </c>
      <c r="AL19" s="23">
        <v>-1347.7798866666662</v>
      </c>
      <c r="AM19" s="23">
        <v>-1247.7798866666662</v>
      </c>
      <c r="AN19" s="23">
        <v>-1044.2197762820956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1624.1137200000001</v>
      </c>
      <c r="AE20" s="23">
        <v>511</v>
      </c>
      <c r="AF20" s="23">
        <v>108.03350000000002</v>
      </c>
      <c r="AG20" s="23">
        <v>302.95</v>
      </c>
      <c r="AH20" s="23">
        <v>322.70000000000005</v>
      </c>
      <c r="AI20" s="23">
        <v>160.82500000000002</v>
      </c>
      <c r="AJ20" s="23">
        <v>983.60000000000014</v>
      </c>
      <c r="AK20" s="23">
        <v>-1271.1222200000002</v>
      </c>
      <c r="AL20" s="23">
        <v>-1271.1222200000002</v>
      </c>
      <c r="AM20" s="23">
        <v>-1171.1222200000002</v>
      </c>
      <c r="AN20" s="23">
        <v>-967.56210961542968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1624.1137200000001</v>
      </c>
      <c r="AE21" s="23">
        <v>511</v>
      </c>
      <c r="AF21" s="23">
        <v>108.03350000000002</v>
      </c>
      <c r="AG21" s="23">
        <v>302.95</v>
      </c>
      <c r="AH21" s="23">
        <v>350.03000000000003</v>
      </c>
      <c r="AI21" s="23">
        <v>166.3606666666667</v>
      </c>
      <c r="AJ21" s="23">
        <v>1046.0866666666666</v>
      </c>
      <c r="AK21" s="23">
        <v>-1193.2745533333332</v>
      </c>
      <c r="AL21" s="23">
        <v>-1193.2745533333332</v>
      </c>
      <c r="AM21" s="23">
        <v>-1093.2745533333332</v>
      </c>
      <c r="AN21" s="23">
        <v>-889.71444294876267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1624.1137200000001</v>
      </c>
      <c r="AE22" s="23">
        <v>511</v>
      </c>
      <c r="AF22" s="23">
        <v>108.03350000000002</v>
      </c>
      <c r="AG22" s="23">
        <v>302.95</v>
      </c>
      <c r="AH22" s="23">
        <v>378.40000000000003</v>
      </c>
      <c r="AI22" s="23">
        <v>171.89633333333336</v>
      </c>
      <c r="AJ22" s="23">
        <v>1108.5733333333333</v>
      </c>
      <c r="AK22" s="23">
        <v>-1116.4668866666666</v>
      </c>
      <c r="AL22" s="23">
        <v>-1116.4668866666666</v>
      </c>
      <c r="AM22" s="23">
        <v>-1016.4668866666666</v>
      </c>
      <c r="AN22" s="23">
        <v>-812.90677628209608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1624.1137200000001</v>
      </c>
      <c r="AE23" s="23">
        <v>511</v>
      </c>
      <c r="AF23" s="23">
        <v>108.03350000000002</v>
      </c>
      <c r="AG23" s="23">
        <v>302.95</v>
      </c>
      <c r="AH23" s="23">
        <v>407.83000000000004</v>
      </c>
      <c r="AI23" s="23">
        <v>177.43200000000002</v>
      </c>
      <c r="AJ23" s="23">
        <v>1171.06</v>
      </c>
      <c r="AK23" s="23">
        <v>-1040.7192200000004</v>
      </c>
      <c r="AL23" s="23">
        <v>-1040.7192200000004</v>
      </c>
      <c r="AM23" s="23">
        <v>-940.7192200000004</v>
      </c>
      <c r="AN23" s="23">
        <v>-737.15910961542988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1624.1137200000001</v>
      </c>
      <c r="AE24" s="23">
        <v>511</v>
      </c>
      <c r="AF24" s="23">
        <v>108.03350000000002</v>
      </c>
      <c r="AG24" s="23">
        <v>302.95</v>
      </c>
      <c r="AH24" s="23">
        <v>438.3</v>
      </c>
      <c r="AI24" s="23">
        <v>182.96766666666667</v>
      </c>
      <c r="AJ24" s="23">
        <v>1233.5466666666666</v>
      </c>
      <c r="AK24" s="23">
        <v>-966.01155333333327</v>
      </c>
      <c r="AL24" s="23">
        <v>-966.01155333333327</v>
      </c>
      <c r="AM24" s="23">
        <v>-866.01155333333327</v>
      </c>
      <c r="AN24" s="23">
        <v>-662.45144294876275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1624.1137200000001</v>
      </c>
      <c r="AE25" s="23">
        <v>511</v>
      </c>
      <c r="AF25" s="23">
        <v>108.03350000000002</v>
      </c>
      <c r="AG25" s="23">
        <v>302.95</v>
      </c>
      <c r="AH25" s="23">
        <v>465.61</v>
      </c>
      <c r="AI25" s="23">
        <v>188.50333333333336</v>
      </c>
      <c r="AJ25" s="23">
        <v>1296.0333333333333</v>
      </c>
      <c r="AK25" s="23">
        <v>-888.14388666666628</v>
      </c>
      <c r="AL25" s="23">
        <v>-888.14388666666628</v>
      </c>
      <c r="AM25" s="23">
        <v>-788.14388666666628</v>
      </c>
      <c r="AN25" s="23">
        <v>-584.58377628209576</v>
      </c>
    </row>
    <row r="26" spans="1:40" ht="20.25" x14ac:dyDescent="0.3">
      <c r="A26" s="7" t="s">
        <v>64</v>
      </c>
      <c r="B26" s="6">
        <f>V57</f>
        <v>6976.67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1624.1137200000001</v>
      </c>
      <c r="AE26" s="23">
        <v>511</v>
      </c>
      <c r="AF26" s="23">
        <v>108.03350000000002</v>
      </c>
      <c r="AG26" s="23">
        <v>302.95</v>
      </c>
      <c r="AH26" s="23">
        <v>482.18</v>
      </c>
      <c r="AI26" s="23">
        <v>194.03900000000002</v>
      </c>
      <c r="AJ26" s="23">
        <v>1358.52</v>
      </c>
      <c r="AK26" s="23">
        <v>-799.5362199999995</v>
      </c>
      <c r="AL26" s="23">
        <v>-799.5362199999995</v>
      </c>
      <c r="AM26" s="23">
        <v>-699.5362199999995</v>
      </c>
      <c r="AN26" s="23">
        <v>-495.97610961542898</v>
      </c>
    </row>
    <row r="27" spans="1:40" ht="20.25" x14ac:dyDescent="0.3">
      <c r="A27" s="7" t="s">
        <v>62</v>
      </c>
      <c r="B27" s="6">
        <f>B26*12</f>
        <v>83720.040000000008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1624.1137200000001</v>
      </c>
      <c r="AE27" s="23">
        <v>511</v>
      </c>
      <c r="AF27" s="23">
        <v>108.03350000000002</v>
      </c>
      <c r="AG27" s="23">
        <v>302.95</v>
      </c>
      <c r="AH27" s="23">
        <v>498.75000000000006</v>
      </c>
      <c r="AI27" s="23">
        <v>199.57466666666667</v>
      </c>
      <c r="AJ27" s="23">
        <v>1421.0066666666667</v>
      </c>
      <c r="AK27" s="23">
        <v>-710.92855333333364</v>
      </c>
      <c r="AL27" s="23">
        <v>-710.92855333333364</v>
      </c>
      <c r="AM27" s="23">
        <v>-610.92855333333364</v>
      </c>
      <c r="AN27" s="23">
        <v>-407.36844294876312</v>
      </c>
    </row>
    <row r="28" spans="1:40" ht="20.25" x14ac:dyDescent="0.3">
      <c r="A28" s="7" t="s">
        <v>66</v>
      </c>
      <c r="B28" s="6">
        <f>B27/2080</f>
        <v>40.250019230769233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1624.1137200000001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-620.84088666666594</v>
      </c>
      <c r="AL28" s="23">
        <v>-620.84088666666594</v>
      </c>
      <c r="AM28" s="23">
        <v>-520.84088666666594</v>
      </c>
      <c r="AN28" s="23">
        <v>-317.28077628209542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1624.1137200000001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-515.66321999999946</v>
      </c>
      <c r="AL29" s="23">
        <v>-515.66321999999946</v>
      </c>
      <c r="AM29" s="23">
        <v>-415.66321999999946</v>
      </c>
      <c r="AN29" s="23">
        <v>-212.10310961542893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1624.1137200000001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-417.53138666666564</v>
      </c>
      <c r="AL30" s="23">
        <v>-417.53138666666564</v>
      </c>
      <c r="AM30" s="23">
        <v>-317.53138666666564</v>
      </c>
      <c r="AN30" s="23">
        <v>-113.97127628209512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1624.1137200000001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-324.35538666666616</v>
      </c>
      <c r="AL31" s="23">
        <v>-324.35538666666616</v>
      </c>
      <c r="AM31" s="23">
        <v>-224.35538666666616</v>
      </c>
      <c r="AN31" s="23">
        <v>-20.795276282095642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1624.1137200000001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-243.4375533333332</v>
      </c>
      <c r="AL32" s="23">
        <v>-243.4375533333332</v>
      </c>
      <c r="AM32" s="23">
        <v>-143.4375533333332</v>
      </c>
      <c r="AN32" s="23">
        <v>60.122557051237322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1624.1137200000001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-170.42688666666618</v>
      </c>
      <c r="AL33" s="23">
        <v>-170.42688666666618</v>
      </c>
      <c r="AM33" s="23">
        <v>-70.426886666666178</v>
      </c>
      <c r="AN33" s="23">
        <v>133.13322371790434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1624.1137200000001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-97.425719999999274</v>
      </c>
      <c r="AL34" s="23">
        <v>-97.425719999999274</v>
      </c>
      <c r="AM34" s="23">
        <v>2.5742800000007264</v>
      </c>
      <c r="AN34" s="23">
        <v>206.13439038457125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1624.1137200000001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-24.424553333333279</v>
      </c>
      <c r="AL35" s="23">
        <v>-24.424553333333279</v>
      </c>
      <c r="AM35" s="23">
        <v>75.575446666666721</v>
      </c>
      <c r="AN35" s="23">
        <v>279.13555705123724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1624.1137200000001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48.586113333333742</v>
      </c>
      <c r="AL36" s="23">
        <v>48.586113333333742</v>
      </c>
      <c r="AM36" s="23">
        <v>148.58611333333374</v>
      </c>
      <c r="AN36" s="23">
        <v>352.14622371790426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1624.1137200000001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121.58728000000065</v>
      </c>
      <c r="AL37" s="23">
        <v>121.58728000000065</v>
      </c>
      <c r="AM37" s="23">
        <v>221.58728000000065</v>
      </c>
      <c r="AN37" s="23">
        <v>425.14739038457117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1624.1137200000001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194.58844666666664</v>
      </c>
      <c r="AL38" s="23">
        <v>194.58844666666664</v>
      </c>
      <c r="AM38" s="23">
        <v>294.58844666666664</v>
      </c>
      <c r="AN38" s="23">
        <v>498.14855705123716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1624.1137200000001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267.59911333333366</v>
      </c>
      <c r="AL39" s="23">
        <v>267.59911333333366</v>
      </c>
      <c r="AM39" s="23">
        <v>367.59911333333366</v>
      </c>
      <c r="AN39" s="23">
        <v>571.15922371790418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1624.1137200000001</v>
      </c>
      <c r="Y48" s="23">
        <v>511</v>
      </c>
      <c r="Z48" s="23">
        <v>108.03350000000002</v>
      </c>
      <c r="AA48" s="23">
        <v>302.95</v>
      </c>
      <c r="AB48" s="23">
        <v>513.84</v>
      </c>
      <c r="AC48" s="23">
        <v>240.34333333333336</v>
      </c>
      <c r="AD48" s="23">
        <v>2169.8033333333333</v>
      </c>
      <c r="AE48" s="23">
        <v>48.586113333333742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864</v>
      </c>
      <c r="V50" s="23">
        <f>$X$48</f>
        <v>1624.1137200000001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787</v>
      </c>
      <c r="V51" s="23">
        <f>$AC$48</f>
        <v>240.34333333333336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103</v>
      </c>
      <c r="V52" s="23">
        <f>$AE$48</f>
        <v>48.586113333333742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788</v>
      </c>
      <c r="V55" s="23">
        <f>$AD$48</f>
        <v>2169.8033333333333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6976.67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625" customWidth="1"/>
  </cols>
  <sheetData>
    <row r="1" spans="1:40" s="50" customFormat="1" ht="129.75" customHeight="1" x14ac:dyDescent="0.45">
      <c r="A1" s="78" t="s">
        <v>810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30" width="13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375" customWidth="1"/>
  </cols>
  <sheetData>
    <row r="1" spans="1:40" s="3" customFormat="1" ht="129.75" customHeight="1" x14ac:dyDescent="0.45">
      <c r="A1" s="78" t="s">
        <v>571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47.78</v>
      </c>
      <c r="AI4" s="23">
        <v>89.375250000000008</v>
      </c>
      <c r="AJ4" s="23">
        <v>109.39500000000001</v>
      </c>
      <c r="AK4" s="23">
        <v>504.90327083333341</v>
      </c>
      <c r="AL4" s="23">
        <v>940.00827083333343</v>
      </c>
      <c r="AM4" s="23">
        <v>940.00827083333343</v>
      </c>
      <c r="AN4" s="23">
        <v>1040.0082708333334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68.299999999999983</v>
      </c>
      <c r="AI5" s="23">
        <v>95.42225000000002</v>
      </c>
      <c r="AJ5" s="23">
        <v>122.65500000000002</v>
      </c>
      <c r="AK5" s="23">
        <v>483.20422916666689</v>
      </c>
      <c r="AL5" s="23">
        <v>881.8050625000003</v>
      </c>
      <c r="AM5" s="23">
        <v>881.8050625000003</v>
      </c>
      <c r="AN5" s="23">
        <v>981.8050625000003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90.919999999999987</v>
      </c>
      <c r="AI6" s="23">
        <v>89.475500000000011</v>
      </c>
      <c r="AJ6" s="23">
        <v>189.79</v>
      </c>
      <c r="AK6" s="23">
        <v>313.52605021796217</v>
      </c>
      <c r="AL6" s="23">
        <v>675.62271688462874</v>
      </c>
      <c r="AM6" s="23">
        <v>708.64329688462874</v>
      </c>
      <c r="AN6" s="23">
        <v>912.20340726919926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116.38</v>
      </c>
      <c r="AI7" s="23">
        <v>94.670083333333338</v>
      </c>
      <c r="AJ7" s="23">
        <v>212.09833333333333</v>
      </c>
      <c r="AK7" s="23">
        <v>278.28023771796188</v>
      </c>
      <c r="AL7" s="23">
        <v>603.87273771796185</v>
      </c>
      <c r="AM7" s="23">
        <v>638.94573771796183</v>
      </c>
      <c r="AN7" s="23">
        <v>842.50584810253235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140.76999999999998</v>
      </c>
      <c r="AI8" s="23">
        <v>99.268749999999997</v>
      </c>
      <c r="AJ8" s="23">
        <v>235.32499999999999</v>
      </c>
      <c r="AK8" s="23">
        <v>238.86374999999975</v>
      </c>
      <c r="AL8" s="23">
        <v>527.9529166666664</v>
      </c>
      <c r="AM8" s="23">
        <v>571.02342666666641</v>
      </c>
      <c r="AN8" s="23">
        <v>774.58353705123693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167.05</v>
      </c>
      <c r="AI9" s="23">
        <v>101.81741666666667</v>
      </c>
      <c r="AJ9" s="23">
        <v>258.55166666666668</v>
      </c>
      <c r="AK9" s="23">
        <v>134.7329166666666</v>
      </c>
      <c r="AL9" s="23">
        <v>387.31791666666663</v>
      </c>
      <c r="AM9" s="23">
        <v>432.29795666666666</v>
      </c>
      <c r="AN9" s="23">
        <v>635.85806705123719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195.22</v>
      </c>
      <c r="AI10" s="23">
        <v>109.31608333333334</v>
      </c>
      <c r="AJ10" s="23">
        <v>281.77833333333336</v>
      </c>
      <c r="AK10" s="23">
        <v>236.91358333333324</v>
      </c>
      <c r="AL10" s="23">
        <v>452.99441666666655</v>
      </c>
      <c r="AM10" s="23">
        <v>499.64150666666654</v>
      </c>
      <c r="AN10" s="23">
        <v>703.20161705123701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904.88340000000017</v>
      </c>
      <c r="AE11" s="23">
        <v>511</v>
      </c>
      <c r="AF11" s="23">
        <v>15.155000000000015</v>
      </c>
      <c r="AG11" s="23">
        <v>302.95</v>
      </c>
      <c r="AH11" s="23">
        <v>222.99</v>
      </c>
      <c r="AI11" s="23">
        <v>116.81475</v>
      </c>
      <c r="AJ11" s="23">
        <v>305.00500000000005</v>
      </c>
      <c r="AK11" s="23">
        <v>-380.4981499999999</v>
      </c>
      <c r="AL11" s="23">
        <v>-200.92148333333321</v>
      </c>
      <c r="AM11" s="23">
        <v>-70.921483333333214</v>
      </c>
      <c r="AN11" s="23">
        <v>132.63862705123731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904.88340000000017</v>
      </c>
      <c r="AE12" s="23">
        <v>511</v>
      </c>
      <c r="AF12" s="23">
        <v>15.155000000000015</v>
      </c>
      <c r="AG12" s="23">
        <v>302.95</v>
      </c>
      <c r="AH12" s="23">
        <v>252.54999999999998</v>
      </c>
      <c r="AI12" s="23">
        <v>123.67245833333334</v>
      </c>
      <c r="AJ12" s="23">
        <v>341.05083333333334</v>
      </c>
      <c r="AK12" s="23">
        <v>-279.76169166666705</v>
      </c>
      <c r="AL12" s="23">
        <v>-136.68919166666706</v>
      </c>
      <c r="AM12" s="23">
        <v>-11.689191666667057</v>
      </c>
      <c r="AN12" s="23">
        <v>191.87091871790346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904.88340000000017</v>
      </c>
      <c r="AE13" s="23">
        <v>511</v>
      </c>
      <c r="AF13" s="23">
        <v>15.155000000000015</v>
      </c>
      <c r="AG13" s="23">
        <v>302.95</v>
      </c>
      <c r="AH13" s="23">
        <v>262.88</v>
      </c>
      <c r="AI13" s="23">
        <v>127.40379166666669</v>
      </c>
      <c r="AJ13" s="23">
        <v>439.62416666666661</v>
      </c>
      <c r="AK13" s="23">
        <v>-219.19635833333314</v>
      </c>
      <c r="AL13" s="23">
        <v>-112.62719166666648</v>
      </c>
      <c r="AM13" s="23">
        <v>7.3728083333335235</v>
      </c>
      <c r="AN13" s="23">
        <v>210.93291871790404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262.88</v>
      </c>
      <c r="AI14" s="23">
        <v>131.11425</v>
      </c>
      <c r="AJ14" s="23">
        <v>538.61500000000001</v>
      </c>
      <c r="AK14" s="23">
        <v>-241.57615000000033</v>
      </c>
      <c r="AL14" s="23">
        <v>-171.51115000000033</v>
      </c>
      <c r="AM14" s="23">
        <v>-56.511150000000328</v>
      </c>
      <c r="AN14" s="23">
        <v>147.04896038457019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262.88</v>
      </c>
      <c r="AI15" s="23">
        <v>134.82470833333332</v>
      </c>
      <c r="AJ15" s="23">
        <v>637.60583333333329</v>
      </c>
      <c r="AK15" s="23">
        <v>-171.07744166666726</v>
      </c>
      <c r="AL15" s="23">
        <v>-137.51660833333392</v>
      </c>
      <c r="AM15" s="23">
        <v>-27.51660833333392</v>
      </c>
      <c r="AN15" s="23">
        <v>176.0435020512366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221.37</v>
      </c>
      <c r="AI16" s="23">
        <v>138.68233333333333</v>
      </c>
      <c r="AJ16" s="23">
        <v>733.65333333333342</v>
      </c>
      <c r="AK16" s="23">
        <v>-56.272566666666535</v>
      </c>
      <c r="AL16" s="23">
        <v>-56.272566666666535</v>
      </c>
      <c r="AM16" s="23">
        <v>48.727433333333465</v>
      </c>
      <c r="AN16" s="23">
        <v>252.28754371790399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246.38</v>
      </c>
      <c r="AI17" s="23">
        <v>144.21800000000002</v>
      </c>
      <c r="AJ17" s="23">
        <v>796.13999999999987</v>
      </c>
      <c r="AK17" s="23">
        <v>23.895100000000184</v>
      </c>
      <c r="AL17" s="23">
        <v>23.895100000000184</v>
      </c>
      <c r="AM17" s="23">
        <v>123.89510000000018</v>
      </c>
      <c r="AN17" s="23">
        <v>327.45521038457071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272.64</v>
      </c>
      <c r="AI18" s="23">
        <v>149.7536666666667</v>
      </c>
      <c r="AJ18" s="23">
        <v>858.62666666666678</v>
      </c>
      <c r="AK18" s="23">
        <v>102.81276666666736</v>
      </c>
      <c r="AL18" s="23">
        <v>102.81276666666736</v>
      </c>
      <c r="AM18" s="23">
        <v>202.81276666666736</v>
      </c>
      <c r="AN18" s="23">
        <v>406.37287705123788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300.16999999999996</v>
      </c>
      <c r="AI19" s="23">
        <v>155.28933333333336</v>
      </c>
      <c r="AJ19" s="23">
        <v>921.11333333333346</v>
      </c>
      <c r="AK19" s="23">
        <v>180.46043333333364</v>
      </c>
      <c r="AL19" s="23">
        <v>180.46043333333364</v>
      </c>
      <c r="AM19" s="23">
        <v>280.46043333333364</v>
      </c>
      <c r="AN19" s="23">
        <v>484.02054371790416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328.75</v>
      </c>
      <c r="AI20" s="23">
        <v>160.82500000000002</v>
      </c>
      <c r="AJ20" s="23">
        <v>983.60000000000014</v>
      </c>
      <c r="AK20" s="23">
        <v>257.05810000000019</v>
      </c>
      <c r="AL20" s="23">
        <v>257.05810000000019</v>
      </c>
      <c r="AM20" s="23">
        <v>357.05810000000019</v>
      </c>
      <c r="AN20" s="23">
        <v>560.61821038457072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356.02</v>
      </c>
      <c r="AI21" s="23">
        <v>166.3606666666667</v>
      </c>
      <c r="AJ21" s="23">
        <v>1046.0866666666666</v>
      </c>
      <c r="AK21" s="23">
        <v>334.9657666666667</v>
      </c>
      <c r="AL21" s="23">
        <v>334.9657666666667</v>
      </c>
      <c r="AM21" s="23">
        <v>434.9657666666667</v>
      </c>
      <c r="AN21" s="23">
        <v>638.52587705123722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384.39</v>
      </c>
      <c r="AI22" s="23">
        <v>171.89633333333336</v>
      </c>
      <c r="AJ22" s="23">
        <v>1108.5733333333333</v>
      </c>
      <c r="AK22" s="23">
        <v>411.77343333333329</v>
      </c>
      <c r="AL22" s="23">
        <v>411.77343333333329</v>
      </c>
      <c r="AM22" s="23">
        <v>511.77343333333329</v>
      </c>
      <c r="AN22" s="23">
        <v>715.33354371790381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413.80999999999995</v>
      </c>
      <c r="AI23" s="23">
        <v>177.43200000000002</v>
      </c>
      <c r="AJ23" s="23">
        <v>1171.06</v>
      </c>
      <c r="AK23" s="23">
        <v>487.5310999999997</v>
      </c>
      <c r="AL23" s="23">
        <v>487.5310999999997</v>
      </c>
      <c r="AM23" s="23">
        <v>587.5310999999997</v>
      </c>
      <c r="AN23" s="23">
        <v>791.09121038457022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444.28</v>
      </c>
      <c r="AI24" s="23">
        <v>182.96766666666667</v>
      </c>
      <c r="AJ24" s="23">
        <v>1233.5466666666666</v>
      </c>
      <c r="AK24" s="23">
        <v>562.23876666666683</v>
      </c>
      <c r="AL24" s="23">
        <v>562.23876666666683</v>
      </c>
      <c r="AM24" s="23">
        <v>662.23876666666683</v>
      </c>
      <c r="AN24" s="23">
        <v>865.79887705123735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471.59999999999997</v>
      </c>
      <c r="AI25" s="23">
        <v>188.50333333333336</v>
      </c>
      <c r="AJ25" s="23">
        <v>1296.0333333333333</v>
      </c>
      <c r="AK25" s="23">
        <v>640.09643333333361</v>
      </c>
      <c r="AL25" s="23">
        <v>640.09643333333361</v>
      </c>
      <c r="AM25" s="23">
        <v>740.09643333333361</v>
      </c>
      <c r="AN25" s="23">
        <v>943.65654371790413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488.16999999999996</v>
      </c>
      <c r="AI26" s="23">
        <v>194.03900000000002</v>
      </c>
      <c r="AJ26" s="23">
        <v>1358.52</v>
      </c>
      <c r="AK26" s="23">
        <v>728.70409999999993</v>
      </c>
      <c r="AL26" s="23">
        <v>728.70409999999993</v>
      </c>
      <c r="AM26" s="23">
        <v>828.70409999999993</v>
      </c>
      <c r="AN26" s="23">
        <v>1032.2642103845706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504.74</v>
      </c>
      <c r="AI27" s="23">
        <v>199.57466666666667</v>
      </c>
      <c r="AJ27" s="23">
        <v>1421.0066666666667</v>
      </c>
      <c r="AK27" s="23">
        <v>817.3117666666667</v>
      </c>
      <c r="AL27" s="23">
        <v>817.3117666666667</v>
      </c>
      <c r="AM27" s="23">
        <v>917.3117666666667</v>
      </c>
      <c r="AN27" s="23">
        <v>1120.8718770512373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557.02</v>
      </c>
      <c r="AI28" s="23">
        <v>205.11033333333336</v>
      </c>
      <c r="AJ28" s="23">
        <v>1483.4933333333331</v>
      </c>
      <c r="AK28" s="23">
        <v>870.20943333333344</v>
      </c>
      <c r="AL28" s="23">
        <v>870.20943333333344</v>
      </c>
      <c r="AM28" s="23">
        <v>970.20943333333344</v>
      </c>
      <c r="AN28" s="23">
        <v>1173.7695437179041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557.02</v>
      </c>
      <c r="AI29" s="23">
        <v>210.64600000000002</v>
      </c>
      <c r="AJ29" s="23">
        <v>1545.98</v>
      </c>
      <c r="AK29" s="23">
        <v>975.38709999999992</v>
      </c>
      <c r="AL29" s="23">
        <v>975.38709999999992</v>
      </c>
      <c r="AM29" s="23">
        <v>1075.3870999999999</v>
      </c>
      <c r="AN29" s="23">
        <v>1278.9472103845706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557.02</v>
      </c>
      <c r="AI30" s="23">
        <v>215.81083333333336</v>
      </c>
      <c r="AJ30" s="23">
        <v>1615.8833333333334</v>
      </c>
      <c r="AK30" s="23">
        <v>1073.5189333333337</v>
      </c>
      <c r="AL30" s="23">
        <v>1073.5189333333337</v>
      </c>
      <c r="AM30" s="23">
        <v>1173.5189333333337</v>
      </c>
      <c r="AN30" s="23">
        <v>1377.0790437179044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557.02</v>
      </c>
      <c r="AI31" s="23">
        <v>220.71483333333336</v>
      </c>
      <c r="AJ31" s="23">
        <v>1695.7033333333334</v>
      </c>
      <c r="AK31" s="23">
        <v>1166.6949333333337</v>
      </c>
      <c r="AL31" s="23">
        <v>1166.6949333333337</v>
      </c>
      <c r="AM31" s="23">
        <v>1266.6949333333337</v>
      </c>
      <c r="AN31" s="23">
        <v>1470.2550437179043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557.02</v>
      </c>
      <c r="AI32" s="23">
        <v>224.97366666666667</v>
      </c>
      <c r="AJ32" s="23">
        <v>1783.8566666666666</v>
      </c>
      <c r="AK32" s="23">
        <v>1247.6127666666666</v>
      </c>
      <c r="AL32" s="23">
        <v>1247.6127666666666</v>
      </c>
      <c r="AM32" s="23">
        <v>1347.6127666666666</v>
      </c>
      <c r="AN32" s="23">
        <v>1551.1728770512373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557.02</v>
      </c>
      <c r="AI33" s="23">
        <v>228.81633333333335</v>
      </c>
      <c r="AJ33" s="23">
        <v>1880.3433333333332</v>
      </c>
      <c r="AK33" s="23">
        <v>1320.6234333333337</v>
      </c>
      <c r="AL33" s="23">
        <v>1320.6234333333337</v>
      </c>
      <c r="AM33" s="23">
        <v>1420.6234333333337</v>
      </c>
      <c r="AN33" s="23">
        <v>1624.1835437179043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557.02</v>
      </c>
      <c r="AI34" s="23">
        <v>232.6585</v>
      </c>
      <c r="AJ34" s="23">
        <v>1976.83</v>
      </c>
      <c r="AK34" s="23">
        <v>1393.6246000000001</v>
      </c>
      <c r="AL34" s="23">
        <v>1393.6246000000001</v>
      </c>
      <c r="AM34" s="23">
        <v>1493.6246000000001</v>
      </c>
      <c r="AN34" s="23">
        <v>1697.1847103845707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557.02</v>
      </c>
      <c r="AI35" s="23">
        <v>236.50066666666669</v>
      </c>
      <c r="AJ35" s="23">
        <v>2073.3166666666666</v>
      </c>
      <c r="AK35" s="23">
        <v>1466.6257666666666</v>
      </c>
      <c r="AL35" s="23">
        <v>1466.6257666666666</v>
      </c>
      <c r="AM35" s="23">
        <v>1566.6257666666666</v>
      </c>
      <c r="AN35" s="23">
        <v>1770.1858770512372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557.02</v>
      </c>
      <c r="AI36" s="23">
        <v>240.34333333333336</v>
      </c>
      <c r="AJ36" s="23">
        <v>2169.8033333333333</v>
      </c>
      <c r="AK36" s="23">
        <v>1539.6364333333336</v>
      </c>
      <c r="AL36" s="23">
        <v>1539.6364333333336</v>
      </c>
      <c r="AM36" s="23">
        <v>1639.6364333333336</v>
      </c>
      <c r="AN36" s="23">
        <v>1843.1965437179042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557.02</v>
      </c>
      <c r="AI37" s="23">
        <v>244.18550000000002</v>
      </c>
      <c r="AJ37" s="23">
        <v>2266.29</v>
      </c>
      <c r="AK37" s="23">
        <v>1612.6376</v>
      </c>
      <c r="AL37" s="23">
        <v>1612.6376</v>
      </c>
      <c r="AM37" s="23">
        <v>1712.6376</v>
      </c>
      <c r="AN37" s="23">
        <v>1916.1977103845707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557.02</v>
      </c>
      <c r="AI38" s="23">
        <v>248.02766666666668</v>
      </c>
      <c r="AJ38" s="23">
        <v>2362.7766666666666</v>
      </c>
      <c r="AK38" s="23">
        <v>1685.6387666666665</v>
      </c>
      <c r="AL38" s="23">
        <v>1685.6387666666665</v>
      </c>
      <c r="AM38" s="23">
        <v>1785.6387666666665</v>
      </c>
      <c r="AN38" s="23">
        <v>1989.1988770512371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557.02</v>
      </c>
      <c r="AI39" s="23">
        <v>251.87033333333335</v>
      </c>
      <c r="AJ39" s="23">
        <v>2459.2633333333333</v>
      </c>
      <c r="AK39" s="23">
        <v>1758.6494333333335</v>
      </c>
      <c r="AL39" s="23">
        <v>1758.6494333333335</v>
      </c>
      <c r="AM39" s="23">
        <v>1858.6494333333335</v>
      </c>
      <c r="AN39" s="23">
        <v>2062.2095437179041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246.38</v>
      </c>
      <c r="AC48" s="23">
        <v>144.21800000000002</v>
      </c>
      <c r="AD48" s="23">
        <v>796.13999999999987</v>
      </c>
      <c r="AE48" s="23">
        <v>23.895100000000184</v>
      </c>
      <c r="AF48" s="26"/>
      <c r="AG48" s="26"/>
      <c r="AH48" s="26"/>
    </row>
    <row r="49" spans="21:34" ht="17.25" x14ac:dyDescent="0.3">
      <c r="U49" s="26" t="s">
        <v>572</v>
      </c>
      <c r="V49" s="23">
        <f>$AB$48</f>
        <v>246.38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573</v>
      </c>
      <c r="V52" s="23">
        <f>$AE$48</f>
        <v>23.895100000000184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" bestFit="1" customWidth="1"/>
    <col min="24" max="24" width="12.25" customWidth="1"/>
    <col min="29" max="29" width="12.875" customWidth="1"/>
    <col min="30" max="30" width="14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875" customWidth="1"/>
  </cols>
  <sheetData>
    <row r="1" spans="1:40" s="3" customFormat="1" ht="129.75" customHeight="1" x14ac:dyDescent="0.45">
      <c r="A1" s="78" t="s">
        <v>574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52.509999999999991</v>
      </c>
      <c r="AI4" s="23">
        <v>89.375250000000008</v>
      </c>
      <c r="AJ4" s="23">
        <v>109.39500000000001</v>
      </c>
      <c r="AK4" s="23">
        <v>500.17327083333339</v>
      </c>
      <c r="AL4" s="23">
        <v>935.27827083333341</v>
      </c>
      <c r="AM4" s="23">
        <v>935.27827083333341</v>
      </c>
      <c r="AN4" s="23">
        <v>1035.2782708333334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73.03</v>
      </c>
      <c r="AI5" s="23">
        <v>95.42225000000002</v>
      </c>
      <c r="AJ5" s="23">
        <v>122.65500000000002</v>
      </c>
      <c r="AK5" s="23">
        <v>478.47422916666687</v>
      </c>
      <c r="AL5" s="23">
        <v>877.07506250000029</v>
      </c>
      <c r="AM5" s="23">
        <v>877.07506250000029</v>
      </c>
      <c r="AN5" s="23">
        <v>977.07506250000029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1674.1512000000002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-1465.4339500000001</v>
      </c>
      <c r="AL14" s="23">
        <v>-1395.36895</v>
      </c>
      <c r="AM14" s="23">
        <v>-1280.36895</v>
      </c>
      <c r="AN14" s="23">
        <v>-1076.8088396154294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1674.1512000000002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-1394.935241666667</v>
      </c>
      <c r="AL15" s="23">
        <v>-1361.3744083333336</v>
      </c>
      <c r="AM15" s="23">
        <v>-1251.3744083333336</v>
      </c>
      <c r="AN15" s="23">
        <v>-1047.8142979487629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1674.1512000000002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-1299.5903666666668</v>
      </c>
      <c r="AL16" s="23">
        <v>-1299.5903666666668</v>
      </c>
      <c r="AM16" s="23">
        <v>-1194.5903666666668</v>
      </c>
      <c r="AN16" s="23">
        <v>-991.03025628209627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1674.1512000000002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-1219.4226999999996</v>
      </c>
      <c r="AL17" s="23">
        <v>-1219.4226999999996</v>
      </c>
      <c r="AM17" s="23">
        <v>-1119.4226999999996</v>
      </c>
      <c r="AN17" s="23">
        <v>-915.8625896154291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1674.1512000000002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-1140.5050333333329</v>
      </c>
      <c r="AL18" s="23">
        <v>-1140.5050333333329</v>
      </c>
      <c r="AM18" s="23">
        <v>-1040.5050333333329</v>
      </c>
      <c r="AN18" s="23">
        <v>-836.94492294876238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1674.1512000000002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-1062.8573666666662</v>
      </c>
      <c r="AL19" s="23">
        <v>-1062.8573666666662</v>
      </c>
      <c r="AM19" s="23">
        <v>-962.85736666666617</v>
      </c>
      <c r="AN19" s="23">
        <v>-759.29725628209565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1674.1512000000002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-986.19970000000012</v>
      </c>
      <c r="AL20" s="23">
        <v>-986.19970000000012</v>
      </c>
      <c r="AM20" s="23">
        <v>-886.19970000000012</v>
      </c>
      <c r="AN20" s="23">
        <v>-682.6395896154296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1674.1512000000002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-908.35203333333311</v>
      </c>
      <c r="AL21" s="23">
        <v>-908.35203333333311</v>
      </c>
      <c r="AM21" s="23">
        <v>-808.35203333333311</v>
      </c>
      <c r="AN21" s="23">
        <v>-604.79192294876259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1674.1512000000002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-831.54436666666652</v>
      </c>
      <c r="AL22" s="23">
        <v>-831.54436666666652</v>
      </c>
      <c r="AM22" s="23">
        <v>-731.54436666666652</v>
      </c>
      <c r="AN22" s="23">
        <v>-527.984256282096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1674.1512000000002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-755.78670000000011</v>
      </c>
      <c r="AL23" s="23">
        <v>-755.78670000000011</v>
      </c>
      <c r="AM23" s="23">
        <v>-655.78670000000011</v>
      </c>
      <c r="AN23" s="23">
        <v>-452.22658961542959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1674.1512000000002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-681.07903333333388</v>
      </c>
      <c r="AL24" s="23">
        <v>-681.07903333333388</v>
      </c>
      <c r="AM24" s="23">
        <v>-581.07903333333388</v>
      </c>
      <c r="AN24" s="23">
        <v>-377.51892294876336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1674.1512000000002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-603.2213666666662</v>
      </c>
      <c r="AL25" s="23">
        <v>-603.2213666666662</v>
      </c>
      <c r="AM25" s="23">
        <v>-503.2213666666662</v>
      </c>
      <c r="AN25" s="23">
        <v>-299.66125628209568</v>
      </c>
    </row>
    <row r="26" spans="1:40" ht="20.25" x14ac:dyDescent="0.3">
      <c r="A26" s="7" t="s">
        <v>64</v>
      </c>
      <c r="B26" s="6">
        <f>V57</f>
        <v>6283.3300000000008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1674.1512000000002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-514.61369999999943</v>
      </c>
      <c r="AL26" s="23">
        <v>-514.61369999999943</v>
      </c>
      <c r="AM26" s="23">
        <v>-414.61369999999943</v>
      </c>
      <c r="AN26" s="23">
        <v>-211.0535896154289</v>
      </c>
    </row>
    <row r="27" spans="1:40" ht="20.25" x14ac:dyDescent="0.3">
      <c r="A27" s="7" t="s">
        <v>62</v>
      </c>
      <c r="B27" s="6">
        <f>B26*12</f>
        <v>75399.960000000006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1674.1512000000002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-426.00603333333356</v>
      </c>
      <c r="AL27" s="23">
        <v>-426.00603333333356</v>
      </c>
      <c r="AM27" s="23">
        <v>-326.00603333333356</v>
      </c>
      <c r="AN27" s="23">
        <v>-122.44592294876304</v>
      </c>
    </row>
    <row r="28" spans="1:40" ht="20.25" x14ac:dyDescent="0.3">
      <c r="A28" s="7" t="s">
        <v>66</v>
      </c>
      <c r="B28" s="6">
        <f>B27/2080</f>
        <v>36.249980769230774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1674.1512000000002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-343.1283666666659</v>
      </c>
      <c r="AL28" s="23">
        <v>-343.1283666666659</v>
      </c>
      <c r="AM28" s="23">
        <v>-243.1283666666659</v>
      </c>
      <c r="AN28" s="23">
        <v>-39.568256282095376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1674.1512000000002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-237.95069999999942</v>
      </c>
      <c r="AL29" s="23">
        <v>-237.95069999999942</v>
      </c>
      <c r="AM29" s="23">
        <v>-137.95069999999942</v>
      </c>
      <c r="AN29" s="23">
        <v>65.609410384571106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1674.1512000000002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-139.8188666666656</v>
      </c>
      <c r="AL30" s="23">
        <v>-139.8188666666656</v>
      </c>
      <c r="AM30" s="23">
        <v>-39.818866666665599</v>
      </c>
      <c r="AN30" s="23">
        <v>163.74124371790492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1674.1512000000002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-46.642866666666123</v>
      </c>
      <c r="AL31" s="23">
        <v>-46.642866666666123</v>
      </c>
      <c r="AM31" s="23">
        <v>53.357133333333877</v>
      </c>
      <c r="AN31" s="23">
        <v>256.9172437179044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1674.1512000000002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34.274966666666842</v>
      </c>
      <c r="AL32" s="23">
        <v>34.274966666666842</v>
      </c>
      <c r="AM32" s="23">
        <v>134.27496666666684</v>
      </c>
      <c r="AN32" s="23">
        <v>337.83507705123736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1674.1512000000002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107.28563333333386</v>
      </c>
      <c r="AL33" s="23">
        <v>107.28563333333386</v>
      </c>
      <c r="AM33" s="23">
        <v>207.28563333333386</v>
      </c>
      <c r="AN33" s="23">
        <v>410.84574371790438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1674.1512000000002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180.28679999999986</v>
      </c>
      <c r="AL34" s="23">
        <v>180.28679999999986</v>
      </c>
      <c r="AM34" s="23">
        <v>280.28679999999986</v>
      </c>
      <c r="AN34" s="23">
        <v>483.84691038457038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1674.1512000000002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253.28796666666676</v>
      </c>
      <c r="AL35" s="23">
        <v>253.28796666666676</v>
      </c>
      <c r="AM35" s="23">
        <v>353.28796666666676</v>
      </c>
      <c r="AN35" s="23">
        <v>556.84807705123728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1674.1512000000002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326.29863333333378</v>
      </c>
      <c r="AL36" s="23">
        <v>326.29863333333378</v>
      </c>
      <c r="AM36" s="23">
        <v>426.29863333333378</v>
      </c>
      <c r="AN36" s="23">
        <v>629.8587437179043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1674.1512000000002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399.29980000000069</v>
      </c>
      <c r="AL37" s="23">
        <v>399.29980000000069</v>
      </c>
      <c r="AM37" s="23">
        <v>499.29980000000069</v>
      </c>
      <c r="AN37" s="23">
        <v>702.85991038457121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1674.1512000000002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472.30096666666668</v>
      </c>
      <c r="AL38" s="23">
        <v>472.30096666666668</v>
      </c>
      <c r="AM38" s="23">
        <v>572.30096666666668</v>
      </c>
      <c r="AN38" s="23">
        <v>775.8610770512372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1674.1512000000002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545.3116333333337</v>
      </c>
      <c r="AL39" s="23">
        <v>545.3116333333337</v>
      </c>
      <c r="AM39" s="23">
        <v>645.3116333333337</v>
      </c>
      <c r="AN39" s="23">
        <v>848.87174371790422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1674.1512000000002</v>
      </c>
      <c r="Y48" s="23">
        <v>511</v>
      </c>
      <c r="Z48" s="23">
        <v>108.03350000000002</v>
      </c>
      <c r="AA48" s="23">
        <v>302.95</v>
      </c>
      <c r="AB48" s="23">
        <v>537.09</v>
      </c>
      <c r="AC48" s="23">
        <v>224.97366666666667</v>
      </c>
      <c r="AD48" s="23">
        <v>1783.8566666666666</v>
      </c>
      <c r="AE48" s="23">
        <v>34.274966666666842</v>
      </c>
      <c r="AF48" s="26"/>
      <c r="AG48" s="26"/>
      <c r="AH48" s="26"/>
    </row>
    <row r="49" spans="21:34" ht="17.25" x14ac:dyDescent="0.3">
      <c r="U49" s="26" t="s">
        <v>575</v>
      </c>
      <c r="V49" s="23">
        <f>$AB$48</f>
        <v>537.09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576</v>
      </c>
      <c r="V50" s="23">
        <f>$X$48</f>
        <v>1674.1512000000002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577</v>
      </c>
      <c r="V51" s="23">
        <f>$AC$48</f>
        <v>224.97366666666667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506</v>
      </c>
      <c r="V52" s="23">
        <f>$AE$48</f>
        <v>34.274966666666842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579</v>
      </c>
      <c r="V55" s="23">
        <f>$AD$48</f>
        <v>1783.8566666666666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6283.3300000000008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1.625" customWidth="1"/>
    <col min="30" max="30" width="12.6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25" customWidth="1"/>
  </cols>
  <sheetData>
    <row r="1" spans="1:40" s="3" customFormat="1" ht="129.75" customHeight="1" x14ac:dyDescent="0.45">
      <c r="A1" s="78" t="s">
        <v>580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37.629999999999995</v>
      </c>
      <c r="AI4" s="23">
        <v>89.375250000000008</v>
      </c>
      <c r="AJ4" s="23">
        <v>109.39500000000001</v>
      </c>
      <c r="AK4" s="23">
        <v>515.0532708333335</v>
      </c>
      <c r="AL4" s="23">
        <v>950.15827083333352</v>
      </c>
      <c r="AM4" s="23">
        <v>950.15827083333352</v>
      </c>
      <c r="AN4" s="23">
        <v>1050.1582708333335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58.150000000000006</v>
      </c>
      <c r="AI5" s="23">
        <v>95.42225000000002</v>
      </c>
      <c r="AJ5" s="23">
        <v>122.65500000000002</v>
      </c>
      <c r="AK5" s="23">
        <v>493.35422916666676</v>
      </c>
      <c r="AL5" s="23">
        <v>891.95506250000017</v>
      </c>
      <c r="AM5" s="23">
        <v>891.95506250000017</v>
      </c>
      <c r="AN5" s="23">
        <v>991.95506250000017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131.67380021796225</v>
      </c>
      <c r="AL11" s="23">
        <v>311.25046688462896</v>
      </c>
      <c r="AM11" s="23">
        <v>366.18950688462894</v>
      </c>
      <c r="AN11" s="23">
        <v>569.74961726919946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59.896708333333663</v>
      </c>
      <c r="AL12" s="23">
        <v>202.96920833333365</v>
      </c>
      <c r="AM12" s="23">
        <v>266.29545833333367</v>
      </c>
      <c r="AN12" s="23">
        <v>469.85556871790419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115.20404166666731</v>
      </c>
      <c r="AL13" s="23">
        <v>221.77320833333397</v>
      </c>
      <c r="AM13" s="23">
        <v>282.56640833333398</v>
      </c>
      <c r="AN13" s="23">
        <v>486.1265187179045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1640.4811200000001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-1278.7638700000002</v>
      </c>
      <c r="AL14" s="23">
        <v>-1208.6988700000002</v>
      </c>
      <c r="AM14" s="23">
        <v>-1093.6988700000002</v>
      </c>
      <c r="AN14" s="23">
        <v>-890.13875961542965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1640.4811200000001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-1208.2651616666672</v>
      </c>
      <c r="AL15" s="23">
        <v>-1174.7043283333337</v>
      </c>
      <c r="AM15" s="23">
        <v>-1064.7043283333337</v>
      </c>
      <c r="AN15" s="23">
        <v>-861.14421794876318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1640.4811200000001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-1120.380286666667</v>
      </c>
      <c r="AL16" s="23">
        <v>-1120.380286666667</v>
      </c>
      <c r="AM16" s="23">
        <v>-1015.380286666667</v>
      </c>
      <c r="AN16" s="23">
        <v>-811.82017628209644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1640.4811200000001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-1040.2126199999998</v>
      </c>
      <c r="AL17" s="23">
        <v>-1040.2126199999998</v>
      </c>
      <c r="AM17" s="23">
        <v>-940.21261999999979</v>
      </c>
      <c r="AN17" s="23">
        <v>-736.65250961542927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1640.4811200000001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-961.29495333333307</v>
      </c>
      <c r="AL18" s="23">
        <v>-961.29495333333307</v>
      </c>
      <c r="AM18" s="23">
        <v>-861.29495333333307</v>
      </c>
      <c r="AN18" s="23">
        <v>-657.73484294876255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1640.4811200000001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-883.64728666666633</v>
      </c>
      <c r="AL19" s="23">
        <v>-883.64728666666633</v>
      </c>
      <c r="AM19" s="23">
        <v>-783.64728666666633</v>
      </c>
      <c r="AN19" s="23">
        <v>-580.08717628209581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1640.4811200000001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-806.47962000000007</v>
      </c>
      <c r="AL20" s="23">
        <v>-806.47962000000007</v>
      </c>
      <c r="AM20" s="23">
        <v>-706.47962000000007</v>
      </c>
      <c r="AN20" s="23">
        <v>-502.91950961542955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1640.4811200000001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-729.14195333333328</v>
      </c>
      <c r="AL21" s="23">
        <v>-729.14195333333328</v>
      </c>
      <c r="AM21" s="23">
        <v>-629.14195333333328</v>
      </c>
      <c r="AN21" s="23">
        <v>-425.58184294876276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1640.4811200000001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-652.33428666666669</v>
      </c>
      <c r="AL22" s="23">
        <v>-652.33428666666669</v>
      </c>
      <c r="AM22" s="23">
        <v>-552.33428666666669</v>
      </c>
      <c r="AN22" s="23">
        <v>-348.77417628209616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1640.4811200000001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-576.57662000000028</v>
      </c>
      <c r="AL23" s="23">
        <v>-576.57662000000028</v>
      </c>
      <c r="AM23" s="23">
        <v>-476.57662000000028</v>
      </c>
      <c r="AN23" s="23">
        <v>-273.01650961542975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1640.4811200000001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-501.86895333333405</v>
      </c>
      <c r="AL24" s="23">
        <v>-501.86895333333405</v>
      </c>
      <c r="AM24" s="23">
        <v>-401.86895333333405</v>
      </c>
      <c r="AN24" s="23">
        <v>-198.30884294876353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1640.4811200000001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-424.01128666666636</v>
      </c>
      <c r="AL25" s="23">
        <v>-424.01128666666636</v>
      </c>
      <c r="AM25" s="23">
        <v>-324.01128666666636</v>
      </c>
      <c r="AN25" s="23">
        <v>-120.45117628209584</v>
      </c>
    </row>
    <row r="26" spans="1:40" ht="20.25" x14ac:dyDescent="0.3">
      <c r="A26" s="7" t="s">
        <v>64</v>
      </c>
      <c r="B26" s="6">
        <f>V57</f>
        <v>5932.1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1640.4811200000001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-323.17362000000003</v>
      </c>
      <c r="AL26" s="23">
        <v>-323.17362000000003</v>
      </c>
      <c r="AM26" s="23">
        <v>-223.17362000000003</v>
      </c>
      <c r="AN26" s="23">
        <v>-19.613509615429507</v>
      </c>
    </row>
    <row r="27" spans="1:40" ht="20.25" x14ac:dyDescent="0.3">
      <c r="A27" s="7" t="s">
        <v>62</v>
      </c>
      <c r="B27" s="6">
        <f>B26*12</f>
        <v>71185.200000000012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1640.4811200000001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-217.99595333333355</v>
      </c>
      <c r="AL27" s="23">
        <v>-217.99595333333355</v>
      </c>
      <c r="AM27" s="23">
        <v>-117.99595333333355</v>
      </c>
      <c r="AN27" s="23">
        <v>85.564157051236975</v>
      </c>
    </row>
    <row r="28" spans="1:40" ht="20.25" x14ac:dyDescent="0.3">
      <c r="A28" s="7" t="s">
        <v>66</v>
      </c>
      <c r="B28" s="6">
        <f>B27/2080</f>
        <v>34.223653846153852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1640.4811200000001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-112.81828666666661</v>
      </c>
      <c r="AL28" s="23">
        <v>-112.81828666666661</v>
      </c>
      <c r="AM28" s="23">
        <v>-12.818286666666609</v>
      </c>
      <c r="AN28" s="23">
        <v>190.74182371790391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1640.4811200000001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-7.6406200000001263</v>
      </c>
      <c r="AL29" s="23">
        <v>-7.6406200000001263</v>
      </c>
      <c r="AM29" s="23">
        <v>92.359379999999874</v>
      </c>
      <c r="AN29" s="23">
        <v>295.91949038457039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1640.4811200000001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90.49121333333369</v>
      </c>
      <c r="AL30" s="23">
        <v>90.49121333333369</v>
      </c>
      <c r="AM30" s="23">
        <v>190.49121333333369</v>
      </c>
      <c r="AN30" s="23">
        <v>394.05132371790421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1640.4811200000001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183.66721333333408</v>
      </c>
      <c r="AL31" s="23">
        <v>183.66721333333408</v>
      </c>
      <c r="AM31" s="23">
        <v>283.66721333333408</v>
      </c>
      <c r="AN31" s="23">
        <v>487.2273237179046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1640.4811200000001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264.58504666666704</v>
      </c>
      <c r="AL32" s="23">
        <v>264.58504666666704</v>
      </c>
      <c r="AM32" s="23">
        <v>364.58504666666704</v>
      </c>
      <c r="AN32" s="23">
        <v>568.14515705123756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1640.4811200000001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337.59571333333315</v>
      </c>
      <c r="AL33" s="23">
        <v>337.59571333333315</v>
      </c>
      <c r="AM33" s="23">
        <v>437.59571333333315</v>
      </c>
      <c r="AN33" s="23">
        <v>641.15582371790367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1640.4811200000001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410.59688000000006</v>
      </c>
      <c r="AL34" s="23">
        <v>410.59688000000006</v>
      </c>
      <c r="AM34" s="23">
        <v>510.59688000000006</v>
      </c>
      <c r="AN34" s="23">
        <v>714.15699038457058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1640.4811200000001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483.59804666666696</v>
      </c>
      <c r="AL35" s="23">
        <v>483.59804666666696</v>
      </c>
      <c r="AM35" s="23">
        <v>583.59804666666696</v>
      </c>
      <c r="AN35" s="23">
        <v>787.15815705123748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1640.4811200000001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556.60871333333307</v>
      </c>
      <c r="AL36" s="23">
        <v>556.60871333333307</v>
      </c>
      <c r="AM36" s="23">
        <v>656.60871333333307</v>
      </c>
      <c r="AN36" s="23">
        <v>860.16882371790359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1640.4811200000001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629.60987999999998</v>
      </c>
      <c r="AL37" s="23">
        <v>629.60987999999998</v>
      </c>
      <c r="AM37" s="23">
        <v>729.60987999999998</v>
      </c>
      <c r="AN37" s="23">
        <v>933.1699903845705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1640.4811200000001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702.61104666666688</v>
      </c>
      <c r="AL38" s="23">
        <v>702.61104666666688</v>
      </c>
      <c r="AM38" s="23">
        <v>802.61104666666688</v>
      </c>
      <c r="AN38" s="23">
        <v>1006.1711570512374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1640.4811200000001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775.62171333333299</v>
      </c>
      <c r="AL39" s="23">
        <v>775.62171333333299</v>
      </c>
      <c r="AM39" s="23">
        <v>875.62171333333299</v>
      </c>
      <c r="AN39" s="23">
        <v>1079.1818237179036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1640.4811200000001</v>
      </c>
      <c r="Y48" s="23">
        <v>511</v>
      </c>
      <c r="Z48" s="23">
        <v>108.03350000000002</v>
      </c>
      <c r="AA48" s="23">
        <v>302.95</v>
      </c>
      <c r="AB48" s="23">
        <v>454.45</v>
      </c>
      <c r="AC48" s="23">
        <v>215.81083333333336</v>
      </c>
      <c r="AD48" s="23">
        <v>1615.8833333333334</v>
      </c>
      <c r="AE48" s="23">
        <v>90.49121333333369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582</v>
      </c>
      <c r="V50" s="23">
        <f>$X$48</f>
        <v>1640.4811200000001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583</v>
      </c>
      <c r="V51" s="23">
        <f>$AC$48</f>
        <v>215.81083333333336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584</v>
      </c>
      <c r="V52" s="23">
        <f>$AE$48</f>
        <v>90.49121333333369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585</v>
      </c>
      <c r="V55" s="23">
        <f>$AD$48</f>
        <v>1615.8833333333334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5932.1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4.6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5" customWidth="1"/>
  </cols>
  <sheetData>
    <row r="1" spans="1:40" s="3" customFormat="1" ht="129.75" customHeight="1" x14ac:dyDescent="0.45">
      <c r="A1" s="78" t="s">
        <v>586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125" customWidth="1"/>
    <col min="30" max="30" width="12.1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5" customWidth="1"/>
  </cols>
  <sheetData>
    <row r="1" spans="1:40" s="3" customFormat="1" ht="129.75" customHeight="1" x14ac:dyDescent="0.45">
      <c r="A1" s="78" t="s">
        <v>587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51.800000000000011</v>
      </c>
      <c r="AI4" s="23">
        <v>89.375250000000008</v>
      </c>
      <c r="AJ4" s="23">
        <v>109.39500000000001</v>
      </c>
      <c r="AK4" s="23">
        <v>500.88327083333343</v>
      </c>
      <c r="AL4" s="23">
        <v>935.98827083333344</v>
      </c>
      <c r="AM4" s="23">
        <v>935.98827083333344</v>
      </c>
      <c r="AN4" s="23">
        <v>1035.9882708333334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72.320000000000022</v>
      </c>
      <c r="AI5" s="23">
        <v>95.42225000000002</v>
      </c>
      <c r="AJ5" s="23">
        <v>122.65500000000002</v>
      </c>
      <c r="AK5" s="23">
        <v>479.18422916666691</v>
      </c>
      <c r="AL5" s="23">
        <v>877.78506250000032</v>
      </c>
      <c r="AM5" s="23">
        <v>877.78506250000032</v>
      </c>
      <c r="AN5" s="23">
        <v>977.78506250000032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94.94</v>
      </c>
      <c r="AI6" s="23">
        <v>89.475500000000011</v>
      </c>
      <c r="AJ6" s="23">
        <v>189.79</v>
      </c>
      <c r="AK6" s="23">
        <v>309.50605021796218</v>
      </c>
      <c r="AL6" s="23">
        <v>671.60271688462876</v>
      </c>
      <c r="AM6" s="23">
        <v>704.62329688462876</v>
      </c>
      <c r="AN6" s="23">
        <v>908.18340726919928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120.4</v>
      </c>
      <c r="AI7" s="23">
        <v>94.670083333333338</v>
      </c>
      <c r="AJ7" s="23">
        <v>212.09833333333333</v>
      </c>
      <c r="AK7" s="23">
        <v>274.2602377179619</v>
      </c>
      <c r="AL7" s="23">
        <v>599.85273771796187</v>
      </c>
      <c r="AM7" s="23">
        <v>634.92573771796185</v>
      </c>
      <c r="AN7" s="23">
        <v>838.48584810253237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144.79000000000002</v>
      </c>
      <c r="AI8" s="23">
        <v>100.76875</v>
      </c>
      <c r="AJ8" s="23">
        <v>235.32499999999999</v>
      </c>
      <c r="AK8" s="23">
        <v>255.04848771796196</v>
      </c>
      <c r="AL8" s="23">
        <v>544.1376543846286</v>
      </c>
      <c r="AM8" s="23">
        <v>587.20816438462862</v>
      </c>
      <c r="AN8" s="23">
        <v>790.76827476919914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171.07</v>
      </c>
      <c r="AI9" s="23">
        <v>101.81741666666667</v>
      </c>
      <c r="AJ9" s="23">
        <v>258.55166666666668</v>
      </c>
      <c r="AK9" s="23">
        <v>41.330258551295401</v>
      </c>
      <c r="AL9" s="23">
        <v>293.91525855129544</v>
      </c>
      <c r="AM9" s="23">
        <v>338.89529855129547</v>
      </c>
      <c r="AN9" s="23">
        <v>542.45540893586599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199.24</v>
      </c>
      <c r="AI10" s="23">
        <v>109.31608333333334</v>
      </c>
      <c r="AJ10" s="23">
        <v>281.77833333333336</v>
      </c>
      <c r="AK10" s="23">
        <v>92.423529384629092</v>
      </c>
      <c r="AL10" s="23">
        <v>308.50436271796241</v>
      </c>
      <c r="AM10" s="23">
        <v>355.1514527179624</v>
      </c>
      <c r="AN10" s="23">
        <v>558.71156310253286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227.01000000000002</v>
      </c>
      <c r="AI11" s="23">
        <v>116.81475</v>
      </c>
      <c r="AJ11" s="23">
        <v>305.00500000000005</v>
      </c>
      <c r="AK11" s="23">
        <v>117.50380021796218</v>
      </c>
      <c r="AL11" s="23">
        <v>297.08046688462889</v>
      </c>
      <c r="AM11" s="23">
        <v>352.01950688462887</v>
      </c>
      <c r="AN11" s="23">
        <v>555.57961726919939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228.27</v>
      </c>
      <c r="AI12" s="23">
        <v>123.67245833333334</v>
      </c>
      <c r="AJ12" s="23">
        <v>341.05083333333334</v>
      </c>
      <c r="AK12" s="23">
        <v>153.45186271796183</v>
      </c>
      <c r="AL12" s="23">
        <v>296.52436271796182</v>
      </c>
      <c r="AM12" s="23">
        <v>359.85061271796184</v>
      </c>
      <c r="AN12" s="23">
        <v>563.4107231025323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228.27</v>
      </c>
      <c r="AI13" s="23">
        <v>127.40379166666669</v>
      </c>
      <c r="AJ13" s="23">
        <v>439.62416666666661</v>
      </c>
      <c r="AK13" s="23">
        <v>157.67177938462919</v>
      </c>
      <c r="AL13" s="23">
        <v>264.24094605129585</v>
      </c>
      <c r="AM13" s="23">
        <v>325.03414605129586</v>
      </c>
      <c r="AN13" s="23">
        <v>528.59425643586633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1038</v>
      </c>
      <c r="AD14" s="23">
        <v>1028.808</v>
      </c>
      <c r="AE14" s="23">
        <v>511</v>
      </c>
      <c r="AF14" s="23">
        <v>108.03350000000002</v>
      </c>
      <c r="AG14" s="23">
        <v>302.95</v>
      </c>
      <c r="AH14" s="23">
        <v>228.27</v>
      </c>
      <c r="AI14" s="23">
        <v>131.11425</v>
      </c>
      <c r="AJ14" s="23">
        <v>538.61500000000001</v>
      </c>
      <c r="AK14" s="23">
        <v>-725.89075000000003</v>
      </c>
      <c r="AL14" s="23">
        <v>-655.82574999999997</v>
      </c>
      <c r="AM14" s="23">
        <v>-540.82574999999997</v>
      </c>
      <c r="AN14" s="23">
        <v>-337.26563961542945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</v>
      </c>
      <c r="AD15" s="23">
        <v>1028.808</v>
      </c>
      <c r="AE15" s="23">
        <v>511</v>
      </c>
      <c r="AF15" s="23">
        <v>108.03350000000002</v>
      </c>
      <c r="AG15" s="23">
        <v>302.95</v>
      </c>
      <c r="AH15" s="23">
        <v>228.27</v>
      </c>
      <c r="AI15" s="23">
        <v>134.82470833333332</v>
      </c>
      <c r="AJ15" s="23">
        <v>637.60583333333329</v>
      </c>
      <c r="AK15" s="23">
        <v>-655.39204166666696</v>
      </c>
      <c r="AL15" s="23">
        <v>-621.83120833333362</v>
      </c>
      <c r="AM15" s="23">
        <v>-511.83120833333362</v>
      </c>
      <c r="AN15" s="23">
        <v>-308.2710979487631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1038</v>
      </c>
      <c r="AD16" s="23">
        <v>1028.808</v>
      </c>
      <c r="AE16" s="23">
        <v>511</v>
      </c>
      <c r="AF16" s="23">
        <v>108.03350000000002</v>
      </c>
      <c r="AG16" s="23">
        <v>302.95</v>
      </c>
      <c r="AH16" s="23">
        <v>229.91</v>
      </c>
      <c r="AI16" s="23">
        <v>138.68233333333333</v>
      </c>
      <c r="AJ16" s="23">
        <v>733.65333333333342</v>
      </c>
      <c r="AK16" s="23">
        <v>-583.73716666666633</v>
      </c>
      <c r="AL16" s="23">
        <v>-583.73716666666633</v>
      </c>
      <c r="AM16" s="23">
        <v>-478.73716666666633</v>
      </c>
      <c r="AN16" s="23">
        <v>-275.1770562820958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1038</v>
      </c>
      <c r="AD17" s="23">
        <v>1028.808</v>
      </c>
      <c r="AE17" s="23">
        <v>511</v>
      </c>
      <c r="AF17" s="23">
        <v>108.03350000000002</v>
      </c>
      <c r="AG17" s="23">
        <v>302.95</v>
      </c>
      <c r="AH17" s="23">
        <v>254.92</v>
      </c>
      <c r="AI17" s="23">
        <v>144.21800000000002</v>
      </c>
      <c r="AJ17" s="23">
        <v>796.13999999999987</v>
      </c>
      <c r="AK17" s="23">
        <v>-503.56949999999961</v>
      </c>
      <c r="AL17" s="23">
        <v>-503.56949999999961</v>
      </c>
      <c r="AM17" s="23">
        <v>-403.56949999999961</v>
      </c>
      <c r="AN17" s="23">
        <v>-200.00938961542909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1038</v>
      </c>
      <c r="AD18" s="23">
        <v>1028.808</v>
      </c>
      <c r="AE18" s="23">
        <v>511</v>
      </c>
      <c r="AF18" s="23">
        <v>108.03350000000002</v>
      </c>
      <c r="AG18" s="23">
        <v>302.95</v>
      </c>
      <c r="AH18" s="23">
        <v>281.18</v>
      </c>
      <c r="AI18" s="23">
        <v>149.7536666666667</v>
      </c>
      <c r="AJ18" s="23">
        <v>858.62666666666678</v>
      </c>
      <c r="AK18" s="23">
        <v>-424.65183333333243</v>
      </c>
      <c r="AL18" s="23">
        <v>-424.65183333333243</v>
      </c>
      <c r="AM18" s="23">
        <v>-324.65183333333243</v>
      </c>
      <c r="AN18" s="23">
        <v>-121.09172294876191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1038</v>
      </c>
      <c r="AD19" s="23">
        <v>1028.808</v>
      </c>
      <c r="AE19" s="23">
        <v>511</v>
      </c>
      <c r="AF19" s="23">
        <v>108.03350000000002</v>
      </c>
      <c r="AG19" s="23">
        <v>302.95</v>
      </c>
      <c r="AH19" s="23">
        <v>308.71000000000004</v>
      </c>
      <c r="AI19" s="23">
        <v>155.28933333333336</v>
      </c>
      <c r="AJ19" s="23">
        <v>921.11333333333346</v>
      </c>
      <c r="AK19" s="23">
        <v>-347.00416666666615</v>
      </c>
      <c r="AL19" s="23">
        <v>-347.00416666666615</v>
      </c>
      <c r="AM19" s="23">
        <v>-247.00416666666615</v>
      </c>
      <c r="AN19" s="23">
        <v>-43.44405628209563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1038</v>
      </c>
      <c r="AD20" s="23">
        <v>1028.808</v>
      </c>
      <c r="AE20" s="23">
        <v>511</v>
      </c>
      <c r="AF20" s="23">
        <v>108.03350000000002</v>
      </c>
      <c r="AG20" s="23">
        <v>302.95</v>
      </c>
      <c r="AH20" s="23">
        <v>337.23</v>
      </c>
      <c r="AI20" s="23">
        <v>160.82500000000002</v>
      </c>
      <c r="AJ20" s="23">
        <v>983.60000000000014</v>
      </c>
      <c r="AK20" s="23">
        <v>-270.34649999999965</v>
      </c>
      <c r="AL20" s="23">
        <v>-270.34649999999965</v>
      </c>
      <c r="AM20" s="23">
        <v>-170.34649999999965</v>
      </c>
      <c r="AN20" s="23">
        <v>33.21361038457087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1038</v>
      </c>
      <c r="AD21" s="23">
        <v>1028.808</v>
      </c>
      <c r="AE21" s="23">
        <v>511</v>
      </c>
      <c r="AF21" s="23">
        <v>108.03350000000002</v>
      </c>
      <c r="AG21" s="23">
        <v>302.95</v>
      </c>
      <c r="AH21" s="23">
        <v>364.56</v>
      </c>
      <c r="AI21" s="23">
        <v>166.3606666666667</v>
      </c>
      <c r="AJ21" s="23">
        <v>1046.0866666666666</v>
      </c>
      <c r="AK21" s="23">
        <v>-192.49883333333264</v>
      </c>
      <c r="AL21" s="23">
        <v>-192.49883333333264</v>
      </c>
      <c r="AM21" s="23">
        <v>-92.498833333332641</v>
      </c>
      <c r="AN21" s="23">
        <v>111.06127705123788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1038</v>
      </c>
      <c r="AD22" s="23">
        <v>1028.808</v>
      </c>
      <c r="AE22" s="23">
        <v>511</v>
      </c>
      <c r="AF22" s="23">
        <v>108.03350000000002</v>
      </c>
      <c r="AG22" s="23">
        <v>302.95</v>
      </c>
      <c r="AH22" s="23">
        <v>392.93</v>
      </c>
      <c r="AI22" s="23">
        <v>171.89633333333336</v>
      </c>
      <c r="AJ22" s="23">
        <v>1108.5733333333333</v>
      </c>
      <c r="AK22" s="23">
        <v>-115.69116666666605</v>
      </c>
      <c r="AL22" s="23">
        <v>-115.69116666666605</v>
      </c>
      <c r="AM22" s="23">
        <v>-15.691166666666049</v>
      </c>
      <c r="AN22" s="23">
        <v>187.86894371790447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1038</v>
      </c>
      <c r="AD23" s="23">
        <v>1028.808</v>
      </c>
      <c r="AE23" s="23">
        <v>511</v>
      </c>
      <c r="AF23" s="23">
        <v>108.03350000000002</v>
      </c>
      <c r="AG23" s="23">
        <v>302.95</v>
      </c>
      <c r="AH23" s="23">
        <v>422.35</v>
      </c>
      <c r="AI23" s="23">
        <v>177.43200000000002</v>
      </c>
      <c r="AJ23" s="23">
        <v>1171.06</v>
      </c>
      <c r="AK23" s="23">
        <v>-39.93349999999964</v>
      </c>
      <c r="AL23" s="23">
        <v>-39.93349999999964</v>
      </c>
      <c r="AM23" s="23">
        <v>60.06650000000036</v>
      </c>
      <c r="AN23" s="23">
        <v>263.62661038457088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1038</v>
      </c>
      <c r="AD24" s="23">
        <v>1028.808</v>
      </c>
      <c r="AE24" s="23">
        <v>511</v>
      </c>
      <c r="AF24" s="23">
        <v>108.03350000000002</v>
      </c>
      <c r="AG24" s="23">
        <v>302.95</v>
      </c>
      <c r="AH24" s="23">
        <v>452.82</v>
      </c>
      <c r="AI24" s="23">
        <v>182.96766666666667</v>
      </c>
      <c r="AJ24" s="23">
        <v>1233.5466666666666</v>
      </c>
      <c r="AK24" s="23">
        <v>34.774166666666588</v>
      </c>
      <c r="AL24" s="23">
        <v>34.774166666666588</v>
      </c>
      <c r="AM24" s="23">
        <v>134.77416666666659</v>
      </c>
      <c r="AN24" s="23">
        <v>338.33427705123711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1038</v>
      </c>
      <c r="AD25" s="23">
        <v>1028.808</v>
      </c>
      <c r="AE25" s="23">
        <v>511</v>
      </c>
      <c r="AF25" s="23">
        <v>108.03350000000002</v>
      </c>
      <c r="AG25" s="23">
        <v>302.95</v>
      </c>
      <c r="AH25" s="23">
        <v>480.14</v>
      </c>
      <c r="AI25" s="23">
        <v>188.50333333333336</v>
      </c>
      <c r="AJ25" s="23">
        <v>1296.0333333333333</v>
      </c>
      <c r="AK25" s="23">
        <v>112.63183333333382</v>
      </c>
      <c r="AL25" s="23">
        <v>112.63183333333382</v>
      </c>
      <c r="AM25" s="23">
        <v>212.63183333333382</v>
      </c>
      <c r="AN25" s="23">
        <v>416.19194371790434</v>
      </c>
    </row>
    <row r="26" spans="1:40" ht="20.25" x14ac:dyDescent="0.3">
      <c r="A26" s="7" t="s">
        <v>64</v>
      </c>
      <c r="B26" s="6">
        <f>V57</f>
        <v>4892.8999999999996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1038</v>
      </c>
      <c r="AD26" s="23">
        <v>1028.808</v>
      </c>
      <c r="AE26" s="23">
        <v>511</v>
      </c>
      <c r="AF26" s="23">
        <v>108.03350000000002</v>
      </c>
      <c r="AG26" s="23">
        <v>302.95</v>
      </c>
      <c r="AH26" s="23">
        <v>483.69</v>
      </c>
      <c r="AI26" s="23">
        <v>194.03900000000002</v>
      </c>
      <c r="AJ26" s="23">
        <v>1358.52</v>
      </c>
      <c r="AK26" s="23">
        <v>214.25950000000012</v>
      </c>
      <c r="AL26" s="23">
        <v>214.25950000000012</v>
      </c>
      <c r="AM26" s="23">
        <v>314.25950000000012</v>
      </c>
      <c r="AN26" s="23">
        <v>517.81961038457064</v>
      </c>
    </row>
    <row r="27" spans="1:40" ht="20.25" x14ac:dyDescent="0.3">
      <c r="A27" s="7" t="s">
        <v>62</v>
      </c>
      <c r="B27" s="6">
        <f>B26*12</f>
        <v>58714.799999999996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1038</v>
      </c>
      <c r="AD27" s="23">
        <v>1028.808</v>
      </c>
      <c r="AE27" s="23">
        <v>511</v>
      </c>
      <c r="AF27" s="23">
        <v>108.03350000000002</v>
      </c>
      <c r="AG27" s="23">
        <v>302.95</v>
      </c>
      <c r="AH27" s="23">
        <v>483.69</v>
      </c>
      <c r="AI27" s="23">
        <v>199.57466666666667</v>
      </c>
      <c r="AJ27" s="23">
        <v>1421.0066666666667</v>
      </c>
      <c r="AK27" s="23">
        <v>319.4371666666666</v>
      </c>
      <c r="AL27" s="23">
        <v>319.4371666666666</v>
      </c>
      <c r="AM27" s="23">
        <v>419.4371666666666</v>
      </c>
      <c r="AN27" s="23">
        <v>622.99727705123712</v>
      </c>
    </row>
    <row r="28" spans="1:40" ht="20.25" x14ac:dyDescent="0.3">
      <c r="A28" s="7" t="s">
        <v>66</v>
      </c>
      <c r="B28" s="6">
        <f>B27/2080</f>
        <v>28.228269230769229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1038</v>
      </c>
      <c r="AD28" s="23">
        <v>1028.808</v>
      </c>
      <c r="AE28" s="23">
        <v>511</v>
      </c>
      <c r="AF28" s="23">
        <v>108.03350000000002</v>
      </c>
      <c r="AG28" s="23">
        <v>302.95</v>
      </c>
      <c r="AH28" s="23">
        <v>483.69</v>
      </c>
      <c r="AI28" s="23">
        <v>205.11033333333336</v>
      </c>
      <c r="AJ28" s="23">
        <v>1483.4933333333331</v>
      </c>
      <c r="AK28" s="23">
        <v>424.61483333333354</v>
      </c>
      <c r="AL28" s="23">
        <v>424.61483333333354</v>
      </c>
      <c r="AM28" s="23">
        <v>524.61483333333354</v>
      </c>
      <c r="AN28" s="23">
        <v>728.17494371790406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1038</v>
      </c>
      <c r="AD29" s="23">
        <v>1028.808</v>
      </c>
      <c r="AE29" s="23">
        <v>511</v>
      </c>
      <c r="AF29" s="23">
        <v>108.03350000000002</v>
      </c>
      <c r="AG29" s="23">
        <v>302.95</v>
      </c>
      <c r="AH29" s="23">
        <v>483.69</v>
      </c>
      <c r="AI29" s="23">
        <v>210.64600000000002</v>
      </c>
      <c r="AJ29" s="23">
        <v>1545.98</v>
      </c>
      <c r="AK29" s="23">
        <v>529.79250000000002</v>
      </c>
      <c r="AL29" s="23">
        <v>529.79250000000002</v>
      </c>
      <c r="AM29" s="23">
        <v>629.79250000000002</v>
      </c>
      <c r="AN29" s="23">
        <v>833.35261038457054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1038</v>
      </c>
      <c r="AD30" s="23">
        <v>1028.808</v>
      </c>
      <c r="AE30" s="23">
        <v>511</v>
      </c>
      <c r="AF30" s="23">
        <v>108.03350000000002</v>
      </c>
      <c r="AG30" s="23">
        <v>302.95</v>
      </c>
      <c r="AH30" s="23">
        <v>483.69</v>
      </c>
      <c r="AI30" s="23">
        <v>215.81083333333336</v>
      </c>
      <c r="AJ30" s="23">
        <v>1615.8833333333334</v>
      </c>
      <c r="AK30" s="23">
        <v>627.92433333333383</v>
      </c>
      <c r="AL30" s="23">
        <v>627.92433333333383</v>
      </c>
      <c r="AM30" s="23">
        <v>727.92433333333383</v>
      </c>
      <c r="AN30" s="23">
        <v>931.48444371790436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1038</v>
      </c>
      <c r="AD31" s="23">
        <v>1028.808</v>
      </c>
      <c r="AE31" s="23">
        <v>511</v>
      </c>
      <c r="AF31" s="23">
        <v>108.03350000000002</v>
      </c>
      <c r="AG31" s="23">
        <v>302.95</v>
      </c>
      <c r="AH31" s="23">
        <v>483.69</v>
      </c>
      <c r="AI31" s="23">
        <v>220.71483333333336</v>
      </c>
      <c r="AJ31" s="23">
        <v>1695.7033333333334</v>
      </c>
      <c r="AK31" s="23">
        <v>721.10033333333377</v>
      </c>
      <c r="AL31" s="23">
        <v>721.10033333333377</v>
      </c>
      <c r="AM31" s="23">
        <v>821.10033333333377</v>
      </c>
      <c r="AN31" s="23">
        <v>1024.6604437179044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1038</v>
      </c>
      <c r="AD32" s="23">
        <v>1028.808</v>
      </c>
      <c r="AE32" s="23">
        <v>511</v>
      </c>
      <c r="AF32" s="23">
        <v>108.03350000000002</v>
      </c>
      <c r="AG32" s="23">
        <v>302.95</v>
      </c>
      <c r="AH32" s="23">
        <v>483.69</v>
      </c>
      <c r="AI32" s="23">
        <v>224.97366666666667</v>
      </c>
      <c r="AJ32" s="23">
        <v>1783.8566666666666</v>
      </c>
      <c r="AK32" s="23">
        <v>802.01816666666673</v>
      </c>
      <c r="AL32" s="23">
        <v>802.01816666666673</v>
      </c>
      <c r="AM32" s="23">
        <v>902.01816666666673</v>
      </c>
      <c r="AN32" s="23">
        <v>1105.5782770512374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1038</v>
      </c>
      <c r="AD33" s="23">
        <v>1028.808</v>
      </c>
      <c r="AE33" s="23">
        <v>511</v>
      </c>
      <c r="AF33" s="23">
        <v>108.03350000000002</v>
      </c>
      <c r="AG33" s="23">
        <v>302.95</v>
      </c>
      <c r="AH33" s="23">
        <v>483.69</v>
      </c>
      <c r="AI33" s="23">
        <v>228.81633333333335</v>
      </c>
      <c r="AJ33" s="23">
        <v>1880.3433333333332</v>
      </c>
      <c r="AK33" s="23">
        <v>875.02883333333375</v>
      </c>
      <c r="AL33" s="23">
        <v>875.02883333333375</v>
      </c>
      <c r="AM33" s="23">
        <v>975.02883333333375</v>
      </c>
      <c r="AN33" s="23">
        <v>1178.5889437179044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1038</v>
      </c>
      <c r="AD34" s="23">
        <v>1028.808</v>
      </c>
      <c r="AE34" s="23">
        <v>511</v>
      </c>
      <c r="AF34" s="23">
        <v>108.03350000000002</v>
      </c>
      <c r="AG34" s="23">
        <v>302.95</v>
      </c>
      <c r="AH34" s="23">
        <v>483.69</v>
      </c>
      <c r="AI34" s="23">
        <v>232.6585</v>
      </c>
      <c r="AJ34" s="23">
        <v>1976.83</v>
      </c>
      <c r="AK34" s="23">
        <v>948.0300000000002</v>
      </c>
      <c r="AL34" s="23">
        <v>948.0300000000002</v>
      </c>
      <c r="AM34" s="23">
        <v>1048.0300000000002</v>
      </c>
      <c r="AN34" s="23">
        <v>1251.5901103845708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1038</v>
      </c>
      <c r="AD35" s="23">
        <v>1028.808</v>
      </c>
      <c r="AE35" s="23">
        <v>511</v>
      </c>
      <c r="AF35" s="23">
        <v>108.03350000000002</v>
      </c>
      <c r="AG35" s="23">
        <v>302.95</v>
      </c>
      <c r="AH35" s="23">
        <v>483.69</v>
      </c>
      <c r="AI35" s="23">
        <v>236.50066666666669</v>
      </c>
      <c r="AJ35" s="23">
        <v>2073.3166666666666</v>
      </c>
      <c r="AK35" s="23">
        <v>1021.0311666666666</v>
      </c>
      <c r="AL35" s="23">
        <v>1021.0311666666666</v>
      </c>
      <c r="AM35" s="23">
        <v>1121.0311666666666</v>
      </c>
      <c r="AN35" s="23">
        <v>1324.5912770512373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1038</v>
      </c>
      <c r="AD36" s="23">
        <v>1028.808</v>
      </c>
      <c r="AE36" s="23">
        <v>511</v>
      </c>
      <c r="AF36" s="23">
        <v>108.03350000000002</v>
      </c>
      <c r="AG36" s="23">
        <v>302.95</v>
      </c>
      <c r="AH36" s="23">
        <v>483.69</v>
      </c>
      <c r="AI36" s="23">
        <v>240.34333333333336</v>
      </c>
      <c r="AJ36" s="23">
        <v>2169.8033333333333</v>
      </c>
      <c r="AK36" s="23">
        <v>1094.0418333333337</v>
      </c>
      <c r="AL36" s="23">
        <v>1094.0418333333337</v>
      </c>
      <c r="AM36" s="23">
        <v>1194.0418333333337</v>
      </c>
      <c r="AN36" s="23">
        <v>1397.6019437179043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1038</v>
      </c>
      <c r="AD37" s="23">
        <v>1028.808</v>
      </c>
      <c r="AE37" s="23">
        <v>511</v>
      </c>
      <c r="AF37" s="23">
        <v>108.03350000000002</v>
      </c>
      <c r="AG37" s="23">
        <v>302.95</v>
      </c>
      <c r="AH37" s="23">
        <v>483.69</v>
      </c>
      <c r="AI37" s="23">
        <v>244.18550000000002</v>
      </c>
      <c r="AJ37" s="23">
        <v>2266.29</v>
      </c>
      <c r="AK37" s="23">
        <v>1167.0430000000001</v>
      </c>
      <c r="AL37" s="23">
        <v>1167.0430000000001</v>
      </c>
      <c r="AM37" s="23">
        <v>1267.0430000000001</v>
      </c>
      <c r="AN37" s="23">
        <v>1470.6031103845708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1038</v>
      </c>
      <c r="AD38" s="23">
        <v>1028.808</v>
      </c>
      <c r="AE38" s="23">
        <v>511</v>
      </c>
      <c r="AF38" s="23">
        <v>108.03350000000002</v>
      </c>
      <c r="AG38" s="23">
        <v>302.95</v>
      </c>
      <c r="AH38" s="23">
        <v>483.69</v>
      </c>
      <c r="AI38" s="23">
        <v>248.02766666666668</v>
      </c>
      <c r="AJ38" s="23">
        <v>2362.7766666666666</v>
      </c>
      <c r="AK38" s="23">
        <v>1240.0441666666666</v>
      </c>
      <c r="AL38" s="23">
        <v>1240.0441666666666</v>
      </c>
      <c r="AM38" s="23">
        <v>1340.0441666666666</v>
      </c>
      <c r="AN38" s="23">
        <v>1543.6042770512372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1038</v>
      </c>
      <c r="AD39" s="23">
        <v>1028.808</v>
      </c>
      <c r="AE39" s="23">
        <v>511</v>
      </c>
      <c r="AF39" s="23">
        <v>108.03350000000002</v>
      </c>
      <c r="AG39" s="23">
        <v>302.95</v>
      </c>
      <c r="AH39" s="23">
        <v>483.69</v>
      </c>
      <c r="AI39" s="23">
        <v>251.87033333333335</v>
      </c>
      <c r="AJ39" s="23">
        <v>2459.2633333333333</v>
      </c>
      <c r="AK39" s="23">
        <v>1313.0548333333336</v>
      </c>
      <c r="AL39" s="23">
        <v>1313.0548333333336</v>
      </c>
      <c r="AM39" s="23">
        <v>1413.0548333333336</v>
      </c>
      <c r="AN39" s="23">
        <v>1616.6149437179042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1038</v>
      </c>
      <c r="X48" s="23">
        <v>1028.808</v>
      </c>
      <c r="Y48" s="23">
        <v>511</v>
      </c>
      <c r="Z48" s="23">
        <v>108.03350000000002</v>
      </c>
      <c r="AA48" s="23">
        <v>302.95</v>
      </c>
      <c r="AB48" s="23">
        <v>452.82</v>
      </c>
      <c r="AC48" s="23">
        <v>182.96766666666667</v>
      </c>
      <c r="AD48" s="23">
        <v>1233.5466666666666</v>
      </c>
      <c r="AE48" s="23">
        <v>34.774166666666588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452.82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588</v>
      </c>
      <c r="V50" s="23">
        <f>$X$48</f>
        <v>1028.808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589</v>
      </c>
      <c r="V52" s="23">
        <f>$AE$48</f>
        <v>34.774166666666588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562</v>
      </c>
      <c r="V54" s="23">
        <f>$W$48</f>
        <v>1038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4892.8999999999996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625" customWidth="1"/>
    <col min="30" max="30" width="13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25" customWidth="1"/>
  </cols>
  <sheetData>
    <row r="1" spans="1:40" s="3" customFormat="1" ht="129.75" customHeight="1" x14ac:dyDescent="0.45">
      <c r="A1" s="78" t="s">
        <v>591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175</v>
      </c>
      <c r="AA7" s="64">
        <v>0</v>
      </c>
      <c r="AB7" s="64">
        <v>203.56011038457052</v>
      </c>
      <c r="AC7" s="23">
        <v>690</v>
      </c>
      <c r="AD7" s="23">
        <v>116.91</v>
      </c>
      <c r="AE7" s="23">
        <v>336</v>
      </c>
      <c r="AF7" s="23">
        <v>3.500000000016712E-3</v>
      </c>
      <c r="AG7" s="23">
        <v>302.95</v>
      </c>
      <c r="AH7" s="23">
        <v>120.19</v>
      </c>
      <c r="AI7" s="23">
        <v>95.570083333333343</v>
      </c>
      <c r="AJ7" s="23">
        <v>212.09833333333333</v>
      </c>
      <c r="AK7" s="23">
        <v>249.77808333333337</v>
      </c>
      <c r="AL7" s="23">
        <v>575.37058333333334</v>
      </c>
      <c r="AM7" s="23">
        <v>610.44358333333332</v>
      </c>
      <c r="AN7" s="23">
        <v>814.00369371790384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113</v>
      </c>
      <c r="AA8" s="64">
        <v>0</v>
      </c>
      <c r="AB8" s="64">
        <v>203.56011038457052</v>
      </c>
      <c r="AC8" s="23">
        <v>690</v>
      </c>
      <c r="AD8" s="23">
        <v>148.51900000000001</v>
      </c>
      <c r="AE8" s="23">
        <v>398</v>
      </c>
      <c r="AF8" s="23">
        <v>3.500000000016712E-3</v>
      </c>
      <c r="AG8" s="23">
        <v>302.95</v>
      </c>
      <c r="AH8" s="23">
        <v>144.57999999999998</v>
      </c>
      <c r="AI8" s="23">
        <v>99.96875</v>
      </c>
      <c r="AJ8" s="23">
        <v>235.32499999999999</v>
      </c>
      <c r="AK8" s="23">
        <v>215.35374999999976</v>
      </c>
      <c r="AL8" s="23">
        <v>504.44291666666646</v>
      </c>
      <c r="AM8" s="23">
        <v>547.51342666666642</v>
      </c>
      <c r="AN8" s="23">
        <v>751.07353705123694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690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83.922916666666424</v>
      </c>
      <c r="AL9" s="23">
        <v>336.50791666666646</v>
      </c>
      <c r="AM9" s="23">
        <v>381.48795666666649</v>
      </c>
      <c r="AN9" s="23">
        <v>585.04806705123701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690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186.10358333333329</v>
      </c>
      <c r="AL10" s="23">
        <v>402.18441666666661</v>
      </c>
      <c r="AM10" s="23">
        <v>448.8315066666666</v>
      </c>
      <c r="AN10" s="23">
        <v>652.39161705123706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690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-625.37874999999985</v>
      </c>
      <c r="AL11" s="23">
        <v>-445.80208333333314</v>
      </c>
      <c r="AM11" s="23">
        <v>-315.80208333333314</v>
      </c>
      <c r="AN11" s="23">
        <v>-112.24197294876262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91.579499999999996</v>
      </c>
      <c r="Z12" s="49">
        <v>0</v>
      </c>
      <c r="AA12" s="49">
        <v>0</v>
      </c>
      <c r="AB12" s="49">
        <v>203.56011038457052</v>
      </c>
      <c r="AC12" s="23">
        <v>690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-520.40229166666631</v>
      </c>
      <c r="AL12" s="23">
        <v>-377.32979166666632</v>
      </c>
      <c r="AM12" s="23">
        <v>-285.75029166666633</v>
      </c>
      <c r="AN12" s="23">
        <v>-82.190181282095807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690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-449.50695833333248</v>
      </c>
      <c r="AL13" s="23">
        <v>-342.93779166666582</v>
      </c>
      <c r="AM13" s="23">
        <v>-222.93779166666582</v>
      </c>
      <c r="AN13" s="23">
        <v>-19.377681282095296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690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-471.88674999999967</v>
      </c>
      <c r="AL14" s="23">
        <v>-401.82174999999967</v>
      </c>
      <c r="AM14" s="23">
        <v>-286.82174999999967</v>
      </c>
      <c r="AN14" s="23">
        <v>-83.261639615429146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690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-401.38804166666614</v>
      </c>
      <c r="AL15" s="23">
        <v>-367.82720833333281</v>
      </c>
      <c r="AM15" s="23">
        <v>-257.82720833333281</v>
      </c>
      <c r="AN15" s="23">
        <v>-54.267097948762284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690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-305.43316666666624</v>
      </c>
      <c r="AL16" s="23">
        <v>-305.43316666666624</v>
      </c>
      <c r="AM16" s="23">
        <v>-200.43316666666624</v>
      </c>
      <c r="AN16" s="23">
        <v>3.1269437179042825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690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-225.26549999999907</v>
      </c>
      <c r="AL17" s="23">
        <v>-225.26549999999907</v>
      </c>
      <c r="AM17" s="23">
        <v>-125.26549999999907</v>
      </c>
      <c r="AN17" s="23">
        <v>78.294610384571456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690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-146.34783333333235</v>
      </c>
      <c r="AL18" s="23">
        <v>-146.34783333333235</v>
      </c>
      <c r="AM18" s="23">
        <v>-46.347833333332346</v>
      </c>
      <c r="AN18" s="23">
        <v>157.21227705123817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690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-68.700166666665609</v>
      </c>
      <c r="AL19" s="23">
        <v>-68.700166666665609</v>
      </c>
      <c r="AM19" s="23">
        <v>31.299833333334391</v>
      </c>
      <c r="AN19" s="23">
        <v>234.85994371790491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690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7.9575000000004366</v>
      </c>
      <c r="AL20" s="23">
        <v>7.9575000000004366</v>
      </c>
      <c r="AM20" s="23">
        <v>107.95750000000044</v>
      </c>
      <c r="AN20" s="23">
        <v>311.51761038457096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690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85.805166666667446</v>
      </c>
      <c r="AL21" s="23">
        <v>85.805166666667446</v>
      </c>
      <c r="AM21" s="23">
        <v>185.80516666666745</v>
      </c>
      <c r="AN21" s="23">
        <v>389.36527705123797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690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162.61283333333404</v>
      </c>
      <c r="AL22" s="23">
        <v>162.61283333333404</v>
      </c>
      <c r="AM22" s="23">
        <v>262.61283333333404</v>
      </c>
      <c r="AN22" s="23">
        <v>466.17294371790456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690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238.37050000000045</v>
      </c>
      <c r="AL23" s="23">
        <v>238.37050000000045</v>
      </c>
      <c r="AM23" s="23">
        <v>338.37050000000045</v>
      </c>
      <c r="AN23" s="23">
        <v>541.93061038457097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690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313.07816666666668</v>
      </c>
      <c r="AL24" s="23">
        <v>313.07816666666668</v>
      </c>
      <c r="AM24" s="23">
        <v>413.07816666666668</v>
      </c>
      <c r="AN24" s="23">
        <v>616.6382770512372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690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390.9358333333339</v>
      </c>
      <c r="AL25" s="23">
        <v>390.9358333333339</v>
      </c>
      <c r="AM25" s="23">
        <v>490.9358333333339</v>
      </c>
      <c r="AN25" s="23">
        <v>694.49594371790442</v>
      </c>
    </row>
    <row r="26" spans="1:40" ht="20.25" x14ac:dyDescent="0.3">
      <c r="A26" s="7" t="s">
        <v>64</v>
      </c>
      <c r="B26" s="6">
        <f>V57</f>
        <v>4200.1000000000004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690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479.54350000000022</v>
      </c>
      <c r="AL26" s="23">
        <v>479.54350000000022</v>
      </c>
      <c r="AM26" s="23">
        <v>579.54350000000022</v>
      </c>
      <c r="AN26" s="23">
        <v>783.10361038457074</v>
      </c>
    </row>
    <row r="27" spans="1:40" ht="20.25" x14ac:dyDescent="0.3">
      <c r="A27" s="7" t="s">
        <v>62</v>
      </c>
      <c r="B27" s="6">
        <f>B26*12</f>
        <v>50401.200000000004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690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568.151166666667</v>
      </c>
      <c r="AL27" s="23">
        <v>568.151166666667</v>
      </c>
      <c r="AM27" s="23">
        <v>668.151166666667</v>
      </c>
      <c r="AN27" s="23">
        <v>871.71127705123752</v>
      </c>
    </row>
    <row r="28" spans="1:40" ht="20.25" x14ac:dyDescent="0.3">
      <c r="A28" s="7" t="s">
        <v>66</v>
      </c>
      <c r="B28" s="6">
        <f>B27/2080</f>
        <v>24.231346153846157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690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651.93883333333406</v>
      </c>
      <c r="AL28" s="23">
        <v>651.93883333333406</v>
      </c>
      <c r="AM28" s="23">
        <v>751.93883333333406</v>
      </c>
      <c r="AN28" s="23">
        <v>955.49894371790458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690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757.11650000000054</v>
      </c>
      <c r="AL29" s="23">
        <v>757.11650000000054</v>
      </c>
      <c r="AM29" s="23">
        <v>857.11650000000054</v>
      </c>
      <c r="AN29" s="23">
        <v>1060.6766103845712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690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855.24833333333436</v>
      </c>
      <c r="AL30" s="23">
        <v>855.24833333333436</v>
      </c>
      <c r="AM30" s="23">
        <v>955.24833333333436</v>
      </c>
      <c r="AN30" s="23">
        <v>1158.808443717905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690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948.42433333333429</v>
      </c>
      <c r="AL31" s="23">
        <v>948.42433333333429</v>
      </c>
      <c r="AM31" s="23">
        <v>1048.4243333333343</v>
      </c>
      <c r="AN31" s="23">
        <v>1251.9844437179049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690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1029.3421666666673</v>
      </c>
      <c r="AL32" s="23">
        <v>1029.3421666666673</v>
      </c>
      <c r="AM32" s="23">
        <v>1129.3421666666673</v>
      </c>
      <c r="AN32" s="23">
        <v>1332.9022770512379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690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1102.3528333333343</v>
      </c>
      <c r="AL33" s="23">
        <v>1102.3528333333343</v>
      </c>
      <c r="AM33" s="23">
        <v>1202.3528333333343</v>
      </c>
      <c r="AN33" s="23">
        <v>1405.9129437179049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690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1175.3540000000007</v>
      </c>
      <c r="AL34" s="23">
        <v>1175.3540000000007</v>
      </c>
      <c r="AM34" s="23">
        <v>1275.3540000000007</v>
      </c>
      <c r="AN34" s="23">
        <v>1478.9141103845714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690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1248.3551666666672</v>
      </c>
      <c r="AL35" s="23">
        <v>1248.3551666666672</v>
      </c>
      <c r="AM35" s="23">
        <v>1348.3551666666672</v>
      </c>
      <c r="AN35" s="23">
        <v>1551.9152770512378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690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1321.3658333333342</v>
      </c>
      <c r="AL36" s="23">
        <v>1321.3658333333342</v>
      </c>
      <c r="AM36" s="23">
        <v>1421.3658333333342</v>
      </c>
      <c r="AN36" s="23">
        <v>1624.9259437179048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690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1394.3670000000006</v>
      </c>
      <c r="AL37" s="23">
        <v>1394.3670000000006</v>
      </c>
      <c r="AM37" s="23">
        <v>1494.3670000000006</v>
      </c>
      <c r="AN37" s="23">
        <v>1697.9271103845713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690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1467.3681666666671</v>
      </c>
      <c r="AL38" s="23">
        <v>1467.3681666666671</v>
      </c>
      <c r="AM38" s="23">
        <v>1567.3681666666671</v>
      </c>
      <c r="AN38" s="23">
        <v>1770.9282770512377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690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1540.3788333333341</v>
      </c>
      <c r="AL39" s="23">
        <v>1540.3788333333341</v>
      </c>
      <c r="AM39" s="23">
        <v>1640.3788333333341</v>
      </c>
      <c r="AN39" s="23">
        <v>1843.9389437179047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690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7.9575000000004366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89</v>
      </c>
      <c r="V52" s="23">
        <f>$AE$48</f>
        <v>7.9575000000004366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590</v>
      </c>
      <c r="V54" s="23">
        <f>$W$48</f>
        <v>690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875" customWidth="1"/>
    <col min="30" max="30" width="13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5" customWidth="1"/>
  </cols>
  <sheetData>
    <row r="1" spans="1:40" s="3" customFormat="1" ht="129.75" customHeight="1" x14ac:dyDescent="0.45">
      <c r="A1" s="78" t="s">
        <v>592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>
        <f>(28*5)/2</f>
        <v>70</v>
      </c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-395.76533000000018</v>
      </c>
      <c r="AL11" s="23">
        <v>-216.18866333333349</v>
      </c>
      <c r="AM11" s="23">
        <v>-86.188663333333494</v>
      </c>
      <c r="AN11" s="23">
        <v>117.37144705123703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-290.78887166666664</v>
      </c>
      <c r="AL12" s="23">
        <v>-147.71637166666665</v>
      </c>
      <c r="AM12" s="23">
        <v>-22.716371666666646</v>
      </c>
      <c r="AN12" s="23">
        <v>180.84373871790388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-219.8935383333328</v>
      </c>
      <c r="AL13" s="23">
        <v>-113.32437166666614</v>
      </c>
      <c r="AM13" s="23">
        <v>6.6756283333338615</v>
      </c>
      <c r="AN13" s="23">
        <v>210.23573871790438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-242.27332999999999</v>
      </c>
      <c r="AL14" s="23">
        <v>-172.20832999999999</v>
      </c>
      <c r="AM14" s="23">
        <v>-57.208329999999989</v>
      </c>
      <c r="AN14" s="23">
        <v>146.35178038457053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-171.77462166666646</v>
      </c>
      <c r="AL15" s="23">
        <v>-138.21378833333313</v>
      </c>
      <c r="AM15" s="23">
        <v>-28.213788333333127</v>
      </c>
      <c r="AN15" s="23">
        <v>175.34632205123739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-75.81974666666656</v>
      </c>
      <c r="AL16" s="23">
        <v>-75.81974666666656</v>
      </c>
      <c r="AM16" s="23">
        <v>29.18025333333344</v>
      </c>
      <c r="AN16" s="23">
        <v>232.74036371790396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4.3479200000006131</v>
      </c>
      <c r="AL17" s="23">
        <v>4.3479200000006131</v>
      </c>
      <c r="AM17" s="23">
        <v>104.34792000000061</v>
      </c>
      <c r="AN17" s="23">
        <v>307.90803038457113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83.265586666667332</v>
      </c>
      <c r="AL18" s="23">
        <v>83.265586666667332</v>
      </c>
      <c r="AM18" s="23">
        <v>183.26558666666733</v>
      </c>
      <c r="AN18" s="23">
        <v>386.82569705123785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160.91325333333407</v>
      </c>
      <c r="AL19" s="23">
        <v>160.91325333333407</v>
      </c>
      <c r="AM19" s="23">
        <v>260.91325333333407</v>
      </c>
      <c r="AN19" s="23">
        <v>464.47336371790459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237.57092000000011</v>
      </c>
      <c r="AL20" s="23">
        <v>237.57092000000011</v>
      </c>
      <c r="AM20" s="23">
        <v>337.57092000000011</v>
      </c>
      <c r="AN20" s="23">
        <v>541.13103038457064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315.41858666666712</v>
      </c>
      <c r="AL21" s="23">
        <v>315.41858666666712</v>
      </c>
      <c r="AM21" s="23">
        <v>415.41858666666712</v>
      </c>
      <c r="AN21" s="23">
        <v>618.97869705123765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392.22625333333372</v>
      </c>
      <c r="AL22" s="23">
        <v>392.22625333333372</v>
      </c>
      <c r="AM22" s="23">
        <v>492.22625333333372</v>
      </c>
      <c r="AN22" s="23">
        <v>695.78636371790424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467.98392000000013</v>
      </c>
      <c r="AL23" s="23">
        <v>467.98392000000013</v>
      </c>
      <c r="AM23" s="23">
        <v>567.98392000000013</v>
      </c>
      <c r="AN23" s="23">
        <v>771.54403038457065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542.69158666666635</v>
      </c>
      <c r="AL24" s="23">
        <v>542.69158666666635</v>
      </c>
      <c r="AM24" s="23">
        <v>642.69158666666635</v>
      </c>
      <c r="AN24" s="23">
        <v>846.25169705123687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620.54925333333358</v>
      </c>
      <c r="AL25" s="23">
        <v>620.54925333333358</v>
      </c>
      <c r="AM25" s="23">
        <v>720.54925333333358</v>
      </c>
      <c r="AN25" s="23">
        <v>924.1093637179041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709.1569199999999</v>
      </c>
      <c r="AL26" s="23">
        <v>709.1569199999999</v>
      </c>
      <c r="AM26" s="23">
        <v>809.1569199999999</v>
      </c>
      <c r="AN26" s="23">
        <v>1012.7170303845704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797.76458666666667</v>
      </c>
      <c r="AL27" s="23">
        <v>797.76458666666667</v>
      </c>
      <c r="AM27" s="23">
        <v>897.76458666666667</v>
      </c>
      <c r="AN27" s="23">
        <v>1101.3246970512373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881.55225333333374</v>
      </c>
      <c r="AL28" s="23">
        <v>881.55225333333374</v>
      </c>
      <c r="AM28" s="23">
        <v>981.55225333333374</v>
      </c>
      <c r="AN28" s="23">
        <v>1185.1123637179044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986.72992000000022</v>
      </c>
      <c r="AL29" s="23">
        <v>986.72992000000022</v>
      </c>
      <c r="AM29" s="23">
        <v>1086.7299200000002</v>
      </c>
      <c r="AN29" s="23">
        <v>1290.2900303845709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1084.861753333334</v>
      </c>
      <c r="AL30" s="23">
        <v>1084.861753333334</v>
      </c>
      <c r="AM30" s="23">
        <v>1184.861753333334</v>
      </c>
      <c r="AN30" s="23">
        <v>1388.4218637179047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1178.037753333334</v>
      </c>
      <c r="AL31" s="23">
        <v>1178.037753333334</v>
      </c>
      <c r="AM31" s="23">
        <v>1278.037753333334</v>
      </c>
      <c r="AN31" s="23">
        <v>1481.5978637179046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1258.9555866666669</v>
      </c>
      <c r="AL32" s="23">
        <v>1258.9555866666669</v>
      </c>
      <c r="AM32" s="23">
        <v>1358.9555866666669</v>
      </c>
      <c r="AN32" s="23">
        <v>1562.5156970512376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1331.966253333334</v>
      </c>
      <c r="AL33" s="23">
        <v>1331.966253333334</v>
      </c>
      <c r="AM33" s="23">
        <v>1431.966253333334</v>
      </c>
      <c r="AN33" s="23">
        <v>1635.5263637179046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1404.9674200000004</v>
      </c>
      <c r="AL34" s="23">
        <v>1404.9674200000004</v>
      </c>
      <c r="AM34" s="23">
        <v>1504.9674200000004</v>
      </c>
      <c r="AN34" s="23">
        <v>1708.527530384571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1477.9685866666669</v>
      </c>
      <c r="AL35" s="23">
        <v>1477.9685866666669</v>
      </c>
      <c r="AM35" s="23">
        <v>1577.9685866666669</v>
      </c>
      <c r="AN35" s="23">
        <v>1781.5286970512375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1550.9792533333339</v>
      </c>
      <c r="AL36" s="23">
        <v>1550.9792533333339</v>
      </c>
      <c r="AM36" s="23">
        <v>1650.9792533333339</v>
      </c>
      <c r="AN36" s="23">
        <v>1854.5393637179045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1623.9804200000003</v>
      </c>
      <c r="AL37" s="23">
        <v>1623.9804200000003</v>
      </c>
      <c r="AM37" s="23">
        <v>1723.9804200000003</v>
      </c>
      <c r="AN37" s="23">
        <v>1927.540530384571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1696.9815866666668</v>
      </c>
      <c r="AL38" s="23">
        <v>1696.9815866666668</v>
      </c>
      <c r="AM38" s="23">
        <v>1796.9815866666668</v>
      </c>
      <c r="AN38" s="23">
        <v>2000.5416970512374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1769.9922533333338</v>
      </c>
      <c r="AL39" s="23">
        <v>1769.9922533333338</v>
      </c>
      <c r="AM39" s="23">
        <v>1869.9922533333338</v>
      </c>
      <c r="AN39" s="23">
        <v>2073.5523637179044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4.3479200000006131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510</v>
      </c>
      <c r="V52" s="23">
        <f>$AE$48</f>
        <v>4.3479200000006131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593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1.875" customWidth="1"/>
    <col min="30" max="30" width="12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51" customFormat="1" ht="129.75" customHeight="1" x14ac:dyDescent="0.45">
      <c r="A1" s="78" t="s">
        <v>865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45</v>
      </c>
      <c r="AJ2" s="23">
        <v>0</v>
      </c>
      <c r="AK2" s="23">
        <v>196.29649999999992</v>
      </c>
      <c r="AL2" s="23">
        <v>196.29649999999992</v>
      </c>
      <c r="AM2" s="23">
        <v>196.29649999999992</v>
      </c>
      <c r="AN2" s="23">
        <v>296.29649999999992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100</v>
      </c>
      <c r="AH3" s="23">
        <v>0</v>
      </c>
      <c r="AI3" s="23">
        <v>84.378250000000008</v>
      </c>
      <c r="AJ3" s="23">
        <v>96.135000000000005</v>
      </c>
      <c r="AK3" s="23">
        <v>1008.48325</v>
      </c>
      <c r="AL3" s="23">
        <v>1444.8165833333333</v>
      </c>
      <c r="AM3" s="23">
        <v>1444.8165833333333</v>
      </c>
      <c r="AN3" s="23">
        <v>1544.8165833333333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100</v>
      </c>
      <c r="AH4" s="23">
        <v>52.509999999999991</v>
      </c>
      <c r="AI4" s="23">
        <v>92.025250000000014</v>
      </c>
      <c r="AJ4" s="23">
        <v>109.39500000000001</v>
      </c>
      <c r="AK4" s="23">
        <v>680.37327083333344</v>
      </c>
      <c r="AL4" s="23">
        <v>1115.4782708333335</v>
      </c>
      <c r="AM4" s="23">
        <v>1115.4782708333335</v>
      </c>
      <c r="AN4" s="23">
        <v>1215.4782708333335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100</v>
      </c>
      <c r="AH5" s="23">
        <v>73.03</v>
      </c>
      <c r="AI5" s="23">
        <v>98.072250000000025</v>
      </c>
      <c r="AJ5" s="23">
        <v>122.65500000000002</v>
      </c>
      <c r="AK5" s="23">
        <v>658.67422916666715</v>
      </c>
      <c r="AL5" s="23">
        <v>1057.2750625000006</v>
      </c>
      <c r="AM5" s="23">
        <v>1057.2750625000006</v>
      </c>
      <c r="AN5" s="23">
        <v>1157.2750625000006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100</v>
      </c>
      <c r="AH6" s="23">
        <v>95.65</v>
      </c>
      <c r="AI6" s="23">
        <v>89.475500000000011</v>
      </c>
      <c r="AJ6" s="23">
        <v>189.79</v>
      </c>
      <c r="AK6" s="23">
        <v>511.74605021796219</v>
      </c>
      <c r="AL6" s="23">
        <v>873.84271688462877</v>
      </c>
      <c r="AM6" s="23">
        <v>906.86329688462877</v>
      </c>
      <c r="AN6" s="23">
        <v>1110.4234072691993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100</v>
      </c>
      <c r="AH7" s="23">
        <v>121.10999999999999</v>
      </c>
      <c r="AI7" s="23">
        <v>94.670083333333338</v>
      </c>
      <c r="AJ7" s="23">
        <v>212.09833333333333</v>
      </c>
      <c r="AK7" s="23">
        <v>476.50023771796214</v>
      </c>
      <c r="AL7" s="23">
        <v>802.09273771796211</v>
      </c>
      <c r="AM7" s="23">
        <v>837.16573771796209</v>
      </c>
      <c r="AN7" s="23">
        <v>1040.7258481025326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100</v>
      </c>
      <c r="AH8" s="23">
        <v>145.5</v>
      </c>
      <c r="AI8" s="23">
        <v>100.76875</v>
      </c>
      <c r="AJ8" s="23">
        <v>235.32499999999999</v>
      </c>
      <c r="AK8" s="23">
        <v>457.28848771796197</v>
      </c>
      <c r="AL8" s="23">
        <v>746.37765438462861</v>
      </c>
      <c r="AM8" s="23">
        <v>789.44816438462863</v>
      </c>
      <c r="AN8" s="23">
        <v>993.00827476919915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100</v>
      </c>
      <c r="AH9" s="23">
        <v>171.78</v>
      </c>
      <c r="AI9" s="23">
        <v>101.81741666666667</v>
      </c>
      <c r="AJ9" s="23">
        <v>258.55166666666668</v>
      </c>
      <c r="AK9" s="23">
        <v>243.57025855129541</v>
      </c>
      <c r="AL9" s="23">
        <v>496.15525855129545</v>
      </c>
      <c r="AM9" s="23">
        <v>541.13529855129548</v>
      </c>
      <c r="AN9" s="23">
        <v>744.695408935866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100</v>
      </c>
      <c r="AH10" s="23">
        <v>199.95</v>
      </c>
      <c r="AI10" s="23">
        <v>109.31608333333334</v>
      </c>
      <c r="AJ10" s="23">
        <v>281.77833333333336</v>
      </c>
      <c r="AK10" s="23">
        <v>294.66352938462887</v>
      </c>
      <c r="AL10" s="23">
        <v>510.74436271796219</v>
      </c>
      <c r="AM10" s="23">
        <v>557.39145271796224</v>
      </c>
      <c r="AN10" s="23">
        <v>760.95156310253276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100</v>
      </c>
      <c r="AH11" s="23">
        <v>227.72</v>
      </c>
      <c r="AI11" s="23">
        <v>116.81475</v>
      </c>
      <c r="AJ11" s="23">
        <v>305.00500000000005</v>
      </c>
      <c r="AK11" s="23">
        <v>47.301249999999982</v>
      </c>
      <c r="AL11" s="23">
        <v>226.87791666666666</v>
      </c>
      <c r="AM11" s="23">
        <v>281.81695666666667</v>
      </c>
      <c r="AN11" s="23">
        <v>485.37706705123719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100</v>
      </c>
      <c r="AH12" s="23">
        <v>253.47</v>
      </c>
      <c r="AI12" s="23">
        <v>123.67245833333334</v>
      </c>
      <c r="AJ12" s="23">
        <v>341.05083333333334</v>
      </c>
      <c r="AK12" s="23">
        <v>109.84670833333348</v>
      </c>
      <c r="AL12" s="23">
        <v>252.91920833333347</v>
      </c>
      <c r="AM12" s="23">
        <v>316.24545833333349</v>
      </c>
      <c r="AN12" s="23">
        <v>519.80556871790395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100</v>
      </c>
      <c r="AH13" s="23">
        <v>253.47</v>
      </c>
      <c r="AI13" s="23">
        <v>127.40379166666669</v>
      </c>
      <c r="AJ13" s="23">
        <v>439.62416666666661</v>
      </c>
      <c r="AK13" s="23">
        <v>165.15404166666713</v>
      </c>
      <c r="AL13" s="23">
        <v>271.72320833333379</v>
      </c>
      <c r="AM13" s="23">
        <v>332.5164083333338</v>
      </c>
      <c r="AN13" s="23">
        <v>536.07651871790426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1276.6572000000001</v>
      </c>
      <c r="AE14" s="23">
        <v>511</v>
      </c>
      <c r="AF14" s="23">
        <v>108.03350000000002</v>
      </c>
      <c r="AG14" s="23">
        <v>100</v>
      </c>
      <c r="AH14" s="23">
        <v>253.47</v>
      </c>
      <c r="AI14" s="23">
        <v>131.11425</v>
      </c>
      <c r="AJ14" s="23">
        <v>538.61500000000001</v>
      </c>
      <c r="AK14" s="23">
        <v>-864.98995000000014</v>
      </c>
      <c r="AL14" s="23">
        <v>-794.92495000000008</v>
      </c>
      <c r="AM14" s="23">
        <v>-679.92495000000008</v>
      </c>
      <c r="AN14" s="23">
        <v>-476.36483961542956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1276.6572000000001</v>
      </c>
      <c r="AE15" s="23">
        <v>511</v>
      </c>
      <c r="AF15" s="23">
        <v>108.03350000000002</v>
      </c>
      <c r="AG15" s="23">
        <v>100</v>
      </c>
      <c r="AH15" s="23">
        <v>253.47</v>
      </c>
      <c r="AI15" s="23">
        <v>134.82470833333332</v>
      </c>
      <c r="AJ15" s="23">
        <v>637.60583333333329</v>
      </c>
      <c r="AK15" s="23">
        <v>-794.49124166666661</v>
      </c>
      <c r="AL15" s="23">
        <v>-760.93040833333328</v>
      </c>
      <c r="AM15" s="23">
        <v>-650.93040833333328</v>
      </c>
      <c r="AN15" s="23">
        <v>-447.37029794876275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1276.6572000000001</v>
      </c>
      <c r="AE16" s="23">
        <v>511</v>
      </c>
      <c r="AF16" s="23">
        <v>108.03350000000002</v>
      </c>
      <c r="AG16" s="23">
        <v>100</v>
      </c>
      <c r="AH16" s="23">
        <v>231.42000000000002</v>
      </c>
      <c r="AI16" s="23">
        <v>138.68233333333333</v>
      </c>
      <c r="AJ16" s="23">
        <v>733.65333333333342</v>
      </c>
      <c r="AK16" s="23">
        <v>-699.14636666666684</v>
      </c>
      <c r="AL16" s="23">
        <v>-699.14636666666684</v>
      </c>
      <c r="AM16" s="23">
        <v>-594.14636666666684</v>
      </c>
      <c r="AN16" s="23">
        <v>-390.58625628209631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1276.6572000000001</v>
      </c>
      <c r="AE17" s="23">
        <v>511</v>
      </c>
      <c r="AF17" s="23">
        <v>108.03350000000002</v>
      </c>
      <c r="AG17" s="23">
        <v>100</v>
      </c>
      <c r="AH17" s="23">
        <v>256.43</v>
      </c>
      <c r="AI17" s="23">
        <v>144.21800000000002</v>
      </c>
      <c r="AJ17" s="23">
        <v>796.13999999999987</v>
      </c>
      <c r="AK17" s="23">
        <v>-618.97869999999966</v>
      </c>
      <c r="AL17" s="23">
        <v>-618.97869999999966</v>
      </c>
      <c r="AM17" s="23">
        <v>-518.97869999999966</v>
      </c>
      <c r="AN17" s="23">
        <v>-315.41858961542914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1276.6572000000001</v>
      </c>
      <c r="AE18" s="23">
        <v>511</v>
      </c>
      <c r="AF18" s="23">
        <v>108.03350000000002</v>
      </c>
      <c r="AG18" s="23">
        <v>100</v>
      </c>
      <c r="AH18" s="23">
        <v>282.69000000000005</v>
      </c>
      <c r="AI18" s="23">
        <v>149.7536666666667</v>
      </c>
      <c r="AJ18" s="23">
        <v>858.62666666666678</v>
      </c>
      <c r="AK18" s="23">
        <v>-540.06103333333294</v>
      </c>
      <c r="AL18" s="23">
        <v>-540.06103333333294</v>
      </c>
      <c r="AM18" s="23">
        <v>-440.06103333333294</v>
      </c>
      <c r="AN18" s="23">
        <v>-236.50092294876242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1276.6572000000001</v>
      </c>
      <c r="AE19" s="23">
        <v>511</v>
      </c>
      <c r="AF19" s="23">
        <v>108.03350000000002</v>
      </c>
      <c r="AG19" s="23">
        <v>100</v>
      </c>
      <c r="AH19" s="23">
        <v>310.22000000000003</v>
      </c>
      <c r="AI19" s="23">
        <v>155.28933333333336</v>
      </c>
      <c r="AJ19" s="23">
        <v>921.11333333333346</v>
      </c>
      <c r="AK19" s="23">
        <v>-462.41336666666666</v>
      </c>
      <c r="AL19" s="23">
        <v>-462.41336666666666</v>
      </c>
      <c r="AM19" s="23">
        <v>-362.41336666666666</v>
      </c>
      <c r="AN19" s="23">
        <v>-158.85325628209614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1276.6572000000001</v>
      </c>
      <c r="AE20" s="23">
        <v>511</v>
      </c>
      <c r="AF20" s="23">
        <v>108.03350000000002</v>
      </c>
      <c r="AG20" s="23">
        <v>100</v>
      </c>
      <c r="AH20" s="23">
        <v>338.74</v>
      </c>
      <c r="AI20" s="23">
        <v>160.82500000000002</v>
      </c>
      <c r="AJ20" s="23">
        <v>983.60000000000014</v>
      </c>
      <c r="AK20" s="23">
        <v>-385.75569999999971</v>
      </c>
      <c r="AL20" s="23">
        <v>-385.75569999999971</v>
      </c>
      <c r="AM20" s="23">
        <v>-285.75569999999971</v>
      </c>
      <c r="AN20" s="23">
        <v>-82.195589615429185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1276.6572000000001</v>
      </c>
      <c r="AE21" s="23">
        <v>511</v>
      </c>
      <c r="AF21" s="23">
        <v>108.03350000000002</v>
      </c>
      <c r="AG21" s="23">
        <v>100</v>
      </c>
      <c r="AH21" s="23">
        <v>366.07000000000005</v>
      </c>
      <c r="AI21" s="23">
        <v>166.3606666666667</v>
      </c>
      <c r="AJ21" s="23">
        <v>1046.0866666666666</v>
      </c>
      <c r="AK21" s="23">
        <v>-307.90803333333361</v>
      </c>
      <c r="AL21" s="23">
        <v>-307.90803333333361</v>
      </c>
      <c r="AM21" s="23">
        <v>-207.90803333333361</v>
      </c>
      <c r="AN21" s="23">
        <v>-4.3479229487630846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1276.6572000000001</v>
      </c>
      <c r="AE22" s="23">
        <v>511</v>
      </c>
      <c r="AF22" s="23">
        <v>108.03350000000002</v>
      </c>
      <c r="AG22" s="23">
        <v>100</v>
      </c>
      <c r="AH22" s="23">
        <v>394.44000000000005</v>
      </c>
      <c r="AI22" s="23">
        <v>171.89633333333336</v>
      </c>
      <c r="AJ22" s="23">
        <v>1108.5733333333333</v>
      </c>
      <c r="AK22" s="23">
        <v>-231.10036666666701</v>
      </c>
      <c r="AL22" s="23">
        <v>-231.10036666666701</v>
      </c>
      <c r="AM22" s="23">
        <v>-131.10036666666701</v>
      </c>
      <c r="AN22" s="23">
        <v>72.459743717903507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1276.6572000000001</v>
      </c>
      <c r="AE23" s="23">
        <v>511</v>
      </c>
      <c r="AF23" s="23">
        <v>108.03350000000002</v>
      </c>
      <c r="AG23" s="23">
        <v>100</v>
      </c>
      <c r="AH23" s="23">
        <v>423.86</v>
      </c>
      <c r="AI23" s="23">
        <v>177.43200000000002</v>
      </c>
      <c r="AJ23" s="23">
        <v>1171.06</v>
      </c>
      <c r="AK23" s="23">
        <v>-155.3427000000006</v>
      </c>
      <c r="AL23" s="23">
        <v>-155.3427000000006</v>
      </c>
      <c r="AM23" s="23">
        <v>-55.342700000000605</v>
      </c>
      <c r="AN23" s="23">
        <v>148.21741038456992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1276.6572000000001</v>
      </c>
      <c r="AE24" s="23">
        <v>511</v>
      </c>
      <c r="AF24" s="23">
        <v>108.03350000000002</v>
      </c>
      <c r="AG24" s="23">
        <v>100</v>
      </c>
      <c r="AH24" s="23">
        <v>454.33000000000004</v>
      </c>
      <c r="AI24" s="23">
        <v>182.96766666666667</v>
      </c>
      <c r="AJ24" s="23">
        <v>1233.5466666666666</v>
      </c>
      <c r="AK24" s="23">
        <v>-80.635033333333467</v>
      </c>
      <c r="AL24" s="23">
        <v>-80.635033333333467</v>
      </c>
      <c r="AM24" s="23">
        <v>19.364966666666533</v>
      </c>
      <c r="AN24" s="23">
        <v>222.92507705123705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1276.6572000000001</v>
      </c>
      <c r="AE25" s="23">
        <v>511</v>
      </c>
      <c r="AF25" s="23">
        <v>108.03350000000002</v>
      </c>
      <c r="AG25" s="23">
        <v>100</v>
      </c>
      <c r="AH25" s="23">
        <v>481.65000000000003</v>
      </c>
      <c r="AI25" s="23">
        <v>188.50333333333336</v>
      </c>
      <c r="AJ25" s="23">
        <v>1296.0333333333333</v>
      </c>
      <c r="AK25" s="23">
        <v>-2.7773666666666941</v>
      </c>
      <c r="AL25" s="23">
        <v>-2.7773666666666941</v>
      </c>
      <c r="AM25" s="23">
        <v>97.222633333333306</v>
      </c>
      <c r="AN25" s="23">
        <v>300.78274371790383</v>
      </c>
    </row>
    <row r="26" spans="1:40" ht="20.25" x14ac:dyDescent="0.3">
      <c r="A26" s="7" t="s">
        <v>64</v>
      </c>
      <c r="B26" s="6">
        <f>V57</f>
        <v>5239.2999999999993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1276.6572000000001</v>
      </c>
      <c r="AE26" s="23">
        <v>511</v>
      </c>
      <c r="AF26" s="23">
        <v>108.03350000000002</v>
      </c>
      <c r="AG26" s="23">
        <v>100</v>
      </c>
      <c r="AH26" s="23">
        <v>498.22</v>
      </c>
      <c r="AI26" s="23">
        <v>194.03900000000002</v>
      </c>
      <c r="AJ26" s="23">
        <v>1358.52</v>
      </c>
      <c r="AK26" s="23">
        <v>85.830299999999625</v>
      </c>
      <c r="AL26" s="23">
        <v>85.830299999999625</v>
      </c>
      <c r="AM26" s="23">
        <v>185.83029999999962</v>
      </c>
      <c r="AN26" s="23">
        <v>389.39041038457015</v>
      </c>
    </row>
    <row r="27" spans="1:40" ht="20.25" x14ac:dyDescent="0.3">
      <c r="A27" s="7" t="s">
        <v>62</v>
      </c>
      <c r="B27" s="6">
        <f>B26*12</f>
        <v>62871.599999999991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1276.6572000000001</v>
      </c>
      <c r="AE27" s="23">
        <v>511</v>
      </c>
      <c r="AF27" s="23">
        <v>108.03350000000002</v>
      </c>
      <c r="AG27" s="23">
        <v>100</v>
      </c>
      <c r="AH27" s="23">
        <v>514.79000000000008</v>
      </c>
      <c r="AI27" s="23">
        <v>199.57466666666667</v>
      </c>
      <c r="AJ27" s="23">
        <v>1421.0066666666667</v>
      </c>
      <c r="AK27" s="23">
        <v>174.4379666666664</v>
      </c>
      <c r="AL27" s="23">
        <v>174.4379666666664</v>
      </c>
      <c r="AM27" s="23">
        <v>274.4379666666664</v>
      </c>
      <c r="AN27" s="23">
        <v>477.99807705123692</v>
      </c>
    </row>
    <row r="28" spans="1:40" ht="20.25" x14ac:dyDescent="0.3">
      <c r="A28" s="7" t="s">
        <v>66</v>
      </c>
      <c r="B28" s="6">
        <f>B27/2080</f>
        <v>30.226730769230766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1276.6572000000001</v>
      </c>
      <c r="AE28" s="23">
        <v>511</v>
      </c>
      <c r="AF28" s="23">
        <v>108.03350000000002</v>
      </c>
      <c r="AG28" s="23">
        <v>100</v>
      </c>
      <c r="AH28" s="23">
        <v>537.09</v>
      </c>
      <c r="AI28" s="23">
        <v>205.11033333333336</v>
      </c>
      <c r="AJ28" s="23">
        <v>1483.4933333333331</v>
      </c>
      <c r="AK28" s="23">
        <v>257.31563333333315</v>
      </c>
      <c r="AL28" s="23">
        <v>257.31563333333315</v>
      </c>
      <c r="AM28" s="23">
        <v>357.31563333333315</v>
      </c>
      <c r="AN28" s="23">
        <v>560.87574371790367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1276.6572000000001</v>
      </c>
      <c r="AE29" s="23">
        <v>511</v>
      </c>
      <c r="AF29" s="23">
        <v>108.03350000000002</v>
      </c>
      <c r="AG29" s="23">
        <v>100</v>
      </c>
      <c r="AH29" s="23">
        <v>537.09</v>
      </c>
      <c r="AI29" s="23">
        <v>210.64600000000002</v>
      </c>
      <c r="AJ29" s="23">
        <v>1545.98</v>
      </c>
      <c r="AK29" s="23">
        <v>362.49329999999964</v>
      </c>
      <c r="AL29" s="23">
        <v>362.49329999999964</v>
      </c>
      <c r="AM29" s="23">
        <v>462.49329999999964</v>
      </c>
      <c r="AN29" s="23">
        <v>666.05341038457016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1276.6572000000001</v>
      </c>
      <c r="AE30" s="23">
        <v>511</v>
      </c>
      <c r="AF30" s="23">
        <v>108.03350000000002</v>
      </c>
      <c r="AG30" s="23">
        <v>100</v>
      </c>
      <c r="AH30" s="23">
        <v>537.09</v>
      </c>
      <c r="AI30" s="23">
        <v>215.81083333333336</v>
      </c>
      <c r="AJ30" s="23">
        <v>1615.8833333333334</v>
      </c>
      <c r="AK30" s="23">
        <v>460.62513333333345</v>
      </c>
      <c r="AL30" s="23">
        <v>460.62513333333345</v>
      </c>
      <c r="AM30" s="23">
        <v>560.62513333333345</v>
      </c>
      <c r="AN30" s="23">
        <v>764.18524371790397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1276.6572000000001</v>
      </c>
      <c r="AE31" s="23">
        <v>511</v>
      </c>
      <c r="AF31" s="23">
        <v>108.03350000000002</v>
      </c>
      <c r="AG31" s="23">
        <v>100</v>
      </c>
      <c r="AH31" s="23">
        <v>537.09</v>
      </c>
      <c r="AI31" s="23">
        <v>220.71483333333336</v>
      </c>
      <c r="AJ31" s="23">
        <v>1695.7033333333334</v>
      </c>
      <c r="AK31" s="23">
        <v>553.80113333333338</v>
      </c>
      <c r="AL31" s="23">
        <v>553.80113333333338</v>
      </c>
      <c r="AM31" s="23">
        <v>653.80113333333338</v>
      </c>
      <c r="AN31" s="23">
        <v>857.3612437179039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1276.6572000000001</v>
      </c>
      <c r="AE32" s="23">
        <v>511</v>
      </c>
      <c r="AF32" s="23">
        <v>108.03350000000002</v>
      </c>
      <c r="AG32" s="23">
        <v>100</v>
      </c>
      <c r="AH32" s="23">
        <v>537.09</v>
      </c>
      <c r="AI32" s="23">
        <v>224.97366666666667</v>
      </c>
      <c r="AJ32" s="23">
        <v>1783.8566666666666</v>
      </c>
      <c r="AK32" s="23">
        <v>634.71896666666635</v>
      </c>
      <c r="AL32" s="23">
        <v>634.71896666666635</v>
      </c>
      <c r="AM32" s="23">
        <v>734.71896666666635</v>
      </c>
      <c r="AN32" s="23">
        <v>938.27907705123687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1276.6572000000001</v>
      </c>
      <c r="AE33" s="23">
        <v>511</v>
      </c>
      <c r="AF33" s="23">
        <v>108.03350000000002</v>
      </c>
      <c r="AG33" s="23">
        <v>100</v>
      </c>
      <c r="AH33" s="23">
        <v>537.09</v>
      </c>
      <c r="AI33" s="23">
        <v>228.81633333333335</v>
      </c>
      <c r="AJ33" s="23">
        <v>1880.3433333333332</v>
      </c>
      <c r="AK33" s="23">
        <v>707.72963333333337</v>
      </c>
      <c r="AL33" s="23">
        <v>707.72963333333337</v>
      </c>
      <c r="AM33" s="23">
        <v>807.72963333333337</v>
      </c>
      <c r="AN33" s="23">
        <v>1011.2897437179039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1276.6572000000001</v>
      </c>
      <c r="AE34" s="23">
        <v>511</v>
      </c>
      <c r="AF34" s="23">
        <v>108.03350000000002</v>
      </c>
      <c r="AG34" s="23">
        <v>100</v>
      </c>
      <c r="AH34" s="23">
        <v>537.09</v>
      </c>
      <c r="AI34" s="23">
        <v>232.6585</v>
      </c>
      <c r="AJ34" s="23">
        <v>1976.83</v>
      </c>
      <c r="AK34" s="23">
        <v>780.73079999999982</v>
      </c>
      <c r="AL34" s="23">
        <v>780.73079999999982</v>
      </c>
      <c r="AM34" s="23">
        <v>880.73079999999982</v>
      </c>
      <c r="AN34" s="23">
        <v>1084.2909103845705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1276.6572000000001</v>
      </c>
      <c r="AE35" s="23">
        <v>511</v>
      </c>
      <c r="AF35" s="23">
        <v>108.03350000000002</v>
      </c>
      <c r="AG35" s="23">
        <v>100</v>
      </c>
      <c r="AH35" s="23">
        <v>537.09</v>
      </c>
      <c r="AI35" s="23">
        <v>236.50066666666669</v>
      </c>
      <c r="AJ35" s="23">
        <v>2073.3166666666666</v>
      </c>
      <c r="AK35" s="23">
        <v>853.73196666666627</v>
      </c>
      <c r="AL35" s="23">
        <v>853.73196666666627</v>
      </c>
      <c r="AM35" s="23">
        <v>953.73196666666627</v>
      </c>
      <c r="AN35" s="23">
        <v>1157.2920770512369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1276.6572000000001</v>
      </c>
      <c r="AE36" s="23">
        <v>511</v>
      </c>
      <c r="AF36" s="23">
        <v>108.03350000000002</v>
      </c>
      <c r="AG36" s="23">
        <v>100</v>
      </c>
      <c r="AH36" s="23">
        <v>537.09</v>
      </c>
      <c r="AI36" s="23">
        <v>240.34333333333336</v>
      </c>
      <c r="AJ36" s="23">
        <v>2169.8033333333333</v>
      </c>
      <c r="AK36" s="23">
        <v>926.74263333333329</v>
      </c>
      <c r="AL36" s="23">
        <v>926.74263333333329</v>
      </c>
      <c r="AM36" s="23">
        <v>1026.7426333333333</v>
      </c>
      <c r="AN36" s="23">
        <v>1230.3027437179039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1276.6572000000001</v>
      </c>
      <c r="AE37" s="23">
        <v>511</v>
      </c>
      <c r="AF37" s="23">
        <v>108.03350000000002</v>
      </c>
      <c r="AG37" s="23">
        <v>100</v>
      </c>
      <c r="AH37" s="23">
        <v>537.09</v>
      </c>
      <c r="AI37" s="23">
        <v>244.18550000000002</v>
      </c>
      <c r="AJ37" s="23">
        <v>2266.29</v>
      </c>
      <c r="AK37" s="23">
        <v>999.74379999999974</v>
      </c>
      <c r="AL37" s="23">
        <v>999.74379999999974</v>
      </c>
      <c r="AM37" s="23">
        <v>1099.7437999999997</v>
      </c>
      <c r="AN37" s="23">
        <v>1303.3039103845704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1276.6572000000001</v>
      </c>
      <c r="AE38" s="23">
        <v>511</v>
      </c>
      <c r="AF38" s="23">
        <v>108.03350000000002</v>
      </c>
      <c r="AG38" s="23">
        <v>100</v>
      </c>
      <c r="AH38" s="23">
        <v>537.09</v>
      </c>
      <c r="AI38" s="23">
        <v>248.02766666666668</v>
      </c>
      <c r="AJ38" s="23">
        <v>2362.7766666666666</v>
      </c>
      <c r="AK38" s="23">
        <v>1072.7449666666662</v>
      </c>
      <c r="AL38" s="23">
        <v>1072.7449666666662</v>
      </c>
      <c r="AM38" s="23">
        <v>1172.7449666666662</v>
      </c>
      <c r="AN38" s="23">
        <v>1376.3050770512368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1276.6572000000001</v>
      </c>
      <c r="AE39" s="23">
        <v>511</v>
      </c>
      <c r="AF39" s="23">
        <v>108.03350000000002</v>
      </c>
      <c r="AG39" s="23">
        <v>100</v>
      </c>
      <c r="AH39" s="23">
        <v>537.09</v>
      </c>
      <c r="AI39" s="23">
        <v>251.87033333333335</v>
      </c>
      <c r="AJ39" s="23">
        <v>2459.2633333333333</v>
      </c>
      <c r="AK39" s="23">
        <v>1145.7556333333332</v>
      </c>
      <c r="AL39" s="23">
        <v>1145.7556333333332</v>
      </c>
      <c r="AM39" s="23">
        <v>1245.7556333333332</v>
      </c>
      <c r="AN39" s="23">
        <v>1449.3157437179038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1276.6572000000001</v>
      </c>
      <c r="Y48" s="23">
        <v>511</v>
      </c>
      <c r="Z48" s="23">
        <v>108.03350000000002</v>
      </c>
      <c r="AA48" s="23">
        <v>100</v>
      </c>
      <c r="AB48" s="23">
        <v>498.22</v>
      </c>
      <c r="AC48" s="23">
        <v>194.03900000000002</v>
      </c>
      <c r="AD48" s="23">
        <v>1358.52</v>
      </c>
      <c r="AE48" s="23">
        <v>85.830299999999625</v>
      </c>
      <c r="AF48" s="26"/>
      <c r="AG48" s="26"/>
      <c r="AH48" s="26"/>
    </row>
    <row r="49" spans="21:34" ht="17.25" x14ac:dyDescent="0.3">
      <c r="U49" s="26" t="s">
        <v>629</v>
      </c>
      <c r="V49" s="23">
        <f>$AB$48</f>
        <v>498.22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568</v>
      </c>
      <c r="V50" s="23">
        <f>$X$48</f>
        <v>1276.6572000000001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630</v>
      </c>
      <c r="V51" s="23">
        <f>$AC$48</f>
        <v>194.03900000000002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829</v>
      </c>
      <c r="V52" s="23">
        <f>$AE$48</f>
        <v>85.830299999999625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631</v>
      </c>
      <c r="V55" s="23">
        <f>$AD$48</f>
        <v>1358.52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830</v>
      </c>
      <c r="V56" s="23">
        <f>$AA$48</f>
        <v>100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5239.2999999999993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1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6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5" max="25" width="11.375" customWidth="1"/>
    <col min="29" max="29" width="11.375" customWidth="1"/>
    <col min="30" max="30" width="12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625" customWidth="1"/>
    <col min="38" max="38" width="14.75" customWidth="1"/>
    <col min="39" max="39" width="15.375" customWidth="1"/>
    <col min="40" max="40" width="16.75" customWidth="1"/>
  </cols>
  <sheetData>
    <row r="1" spans="1:40" s="51" customFormat="1" ht="140.25" customHeight="1" x14ac:dyDescent="0.45">
      <c r="A1" s="78" t="s">
        <v>852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30</v>
      </c>
      <c r="AH2" s="23">
        <v>0</v>
      </c>
      <c r="AI2" s="23">
        <v>45</v>
      </c>
      <c r="AJ2" s="23">
        <v>0</v>
      </c>
      <c r="AK2" s="23">
        <v>191.29649999999992</v>
      </c>
      <c r="AL2" s="23">
        <v>191.29649999999992</v>
      </c>
      <c r="AM2" s="23">
        <v>191.29649999999992</v>
      </c>
      <c r="AN2" s="23">
        <v>291.29649999999992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350.67750000000001</v>
      </c>
      <c r="AH3" s="23">
        <v>0</v>
      </c>
      <c r="AI3" s="23">
        <v>84.378250000000008</v>
      </c>
      <c r="AJ3" s="23">
        <v>96.135000000000005</v>
      </c>
      <c r="AK3" s="23">
        <v>757.80574999999999</v>
      </c>
      <c r="AL3" s="23">
        <v>1194.1390833333332</v>
      </c>
      <c r="AM3" s="23">
        <v>1194.1390833333332</v>
      </c>
      <c r="AN3" s="23">
        <v>1294.1390833333332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350.67750000000001</v>
      </c>
      <c r="AH4" s="23">
        <v>46.03</v>
      </c>
      <c r="AI4" s="23">
        <v>92.025250000000014</v>
      </c>
      <c r="AJ4" s="23">
        <v>109.39500000000001</v>
      </c>
      <c r="AK4" s="23">
        <v>436.17577083333344</v>
      </c>
      <c r="AL4" s="23">
        <v>871.28077083333346</v>
      </c>
      <c r="AM4" s="23">
        <v>871.28077083333346</v>
      </c>
      <c r="AN4" s="23">
        <v>971.28077083333346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350.67750000000001</v>
      </c>
      <c r="AH5" s="23">
        <v>66.550000000000011</v>
      </c>
      <c r="AI5" s="23">
        <v>98.072250000000025</v>
      </c>
      <c r="AJ5" s="23">
        <v>122.65500000000002</v>
      </c>
      <c r="AK5" s="23">
        <v>414.47672916666716</v>
      </c>
      <c r="AL5" s="23">
        <v>813.07756250000057</v>
      </c>
      <c r="AM5" s="23">
        <v>813.07756250000057</v>
      </c>
      <c r="AN5" s="23">
        <v>913.07756250000057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350.67750000000001</v>
      </c>
      <c r="AH6" s="23">
        <v>89.169999999999987</v>
      </c>
      <c r="AI6" s="23">
        <v>89.475500000000011</v>
      </c>
      <c r="AJ6" s="23">
        <v>189.79</v>
      </c>
      <c r="AK6" s="23">
        <v>267.54855021796197</v>
      </c>
      <c r="AL6" s="23">
        <v>629.64521688462855</v>
      </c>
      <c r="AM6" s="23">
        <v>662.66579688462855</v>
      </c>
      <c r="AN6" s="23">
        <v>866.22590726919907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350.67750000000001</v>
      </c>
      <c r="AH7" s="23">
        <v>114.63</v>
      </c>
      <c r="AI7" s="23">
        <v>94.670083333333338</v>
      </c>
      <c r="AJ7" s="23">
        <v>212.09833333333333</v>
      </c>
      <c r="AK7" s="23">
        <v>232.30273771796192</v>
      </c>
      <c r="AL7" s="23">
        <v>557.89523771796189</v>
      </c>
      <c r="AM7" s="23">
        <v>592.96823771796187</v>
      </c>
      <c r="AN7" s="23">
        <v>796.52834810253239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350.67750000000001</v>
      </c>
      <c r="AH8" s="23">
        <v>139.01999999999998</v>
      </c>
      <c r="AI8" s="23">
        <v>100.76875</v>
      </c>
      <c r="AJ8" s="23">
        <v>235.32499999999999</v>
      </c>
      <c r="AK8" s="23">
        <v>213.09098771796198</v>
      </c>
      <c r="AL8" s="23">
        <v>502.18015438462868</v>
      </c>
      <c r="AM8" s="23">
        <v>545.25066438462864</v>
      </c>
      <c r="AN8" s="23">
        <v>748.81077476919916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350.67750000000001</v>
      </c>
      <c r="AH9" s="23">
        <v>165.3</v>
      </c>
      <c r="AI9" s="23">
        <v>101.81741666666667</v>
      </c>
      <c r="AJ9" s="23">
        <v>258.55166666666668</v>
      </c>
      <c r="AK9" s="23">
        <v>-0.62724144870458076</v>
      </c>
      <c r="AL9" s="23">
        <v>251.95775855129543</v>
      </c>
      <c r="AM9" s="23">
        <v>296.93779855129543</v>
      </c>
      <c r="AN9" s="23">
        <v>500.49790893586595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350.67750000000001</v>
      </c>
      <c r="AH10" s="23">
        <v>193.47</v>
      </c>
      <c r="AI10" s="23">
        <v>109.31608333333334</v>
      </c>
      <c r="AJ10" s="23">
        <v>281.77833333333336</v>
      </c>
      <c r="AK10" s="23">
        <v>50.46602938462911</v>
      </c>
      <c r="AL10" s="23">
        <v>266.54686271796243</v>
      </c>
      <c r="AM10" s="23">
        <v>313.19395271796242</v>
      </c>
      <c r="AN10" s="23">
        <v>516.75406310253288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350.67750000000001</v>
      </c>
      <c r="AH11" s="23">
        <v>221.24</v>
      </c>
      <c r="AI11" s="23">
        <v>116.81475</v>
      </c>
      <c r="AJ11" s="23">
        <v>305.00500000000005</v>
      </c>
      <c r="AK11" s="23">
        <v>75.546300217962198</v>
      </c>
      <c r="AL11" s="23">
        <v>255.12296688462888</v>
      </c>
      <c r="AM11" s="23">
        <v>310.06200688462889</v>
      </c>
      <c r="AN11" s="23">
        <v>513.62211726919941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350.67750000000001</v>
      </c>
      <c r="AH12" s="23">
        <v>242.5</v>
      </c>
      <c r="AI12" s="23">
        <v>123.67245833333334</v>
      </c>
      <c r="AJ12" s="23">
        <v>341.05083333333334</v>
      </c>
      <c r="AK12" s="23">
        <v>91.494362717962304</v>
      </c>
      <c r="AL12" s="23">
        <v>234.56686271796229</v>
      </c>
      <c r="AM12" s="23">
        <v>297.89311271796231</v>
      </c>
      <c r="AN12" s="23">
        <v>501.45322310253283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64.534320000000008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350.67750000000001</v>
      </c>
      <c r="AH13" s="23">
        <v>242.5</v>
      </c>
      <c r="AI13" s="23">
        <v>127.40379166666669</v>
      </c>
      <c r="AJ13" s="23">
        <v>439.62416666666661</v>
      </c>
      <c r="AK13" s="23">
        <v>95.714279384629208</v>
      </c>
      <c r="AL13" s="23">
        <v>202.28344605129587</v>
      </c>
      <c r="AM13" s="23">
        <v>266.81776605129585</v>
      </c>
      <c r="AN13" s="23">
        <v>470.37787643586637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72.700700000000012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316.09000000000003</v>
      </c>
      <c r="AE14" s="23">
        <v>511</v>
      </c>
      <c r="AF14" s="23">
        <v>108.03350000000002</v>
      </c>
      <c r="AG14" s="23">
        <v>350.67750000000001</v>
      </c>
      <c r="AH14" s="23">
        <v>242.5</v>
      </c>
      <c r="AI14" s="23">
        <v>131.11425</v>
      </c>
      <c r="AJ14" s="23">
        <v>538.61500000000001</v>
      </c>
      <c r="AK14" s="23">
        <v>-24.949908115371272</v>
      </c>
      <c r="AL14" s="23">
        <v>45.115091884628725</v>
      </c>
      <c r="AM14" s="23">
        <v>117.81579188462874</v>
      </c>
      <c r="AN14" s="23">
        <v>321.37590226919929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73.350200000000001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333.41</v>
      </c>
      <c r="AE15" s="23">
        <v>511</v>
      </c>
      <c r="AF15" s="23">
        <v>108.03350000000002</v>
      </c>
      <c r="AG15" s="23">
        <v>350.67750000000001</v>
      </c>
      <c r="AH15" s="23">
        <v>242.5</v>
      </c>
      <c r="AI15" s="23">
        <v>134.82470833333332</v>
      </c>
      <c r="AJ15" s="23">
        <v>637.60583333333329</v>
      </c>
      <c r="AK15" s="23">
        <v>-22.858595615371996</v>
      </c>
      <c r="AL15" s="23">
        <v>10.702237717961339</v>
      </c>
      <c r="AM15" s="23">
        <v>84.05243771796134</v>
      </c>
      <c r="AN15" s="23">
        <v>287.61254810253183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73.653300000000002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350.73</v>
      </c>
      <c r="AE16" s="23">
        <v>511</v>
      </c>
      <c r="AF16" s="23">
        <v>108.03350000000002</v>
      </c>
      <c r="AG16" s="23">
        <v>350.67750000000001</v>
      </c>
      <c r="AH16" s="23">
        <v>217.69000000000005</v>
      </c>
      <c r="AI16" s="23">
        <v>138.68233333333333</v>
      </c>
      <c r="AJ16" s="23">
        <v>733.65333333333342</v>
      </c>
      <c r="AK16" s="23">
        <v>6.7653002179617943</v>
      </c>
      <c r="AL16" s="23">
        <v>6.7653002179617943</v>
      </c>
      <c r="AM16" s="23">
        <v>80.418600217961796</v>
      </c>
      <c r="AN16" s="23">
        <v>283.97871060253232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73.610000000000014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368.05</v>
      </c>
      <c r="AE17" s="23">
        <v>511</v>
      </c>
      <c r="AF17" s="23">
        <v>108.03350000000002</v>
      </c>
      <c r="AG17" s="23">
        <v>350.67750000000001</v>
      </c>
      <c r="AH17" s="23">
        <v>242.69000000000005</v>
      </c>
      <c r="AI17" s="23">
        <v>144.21800000000002</v>
      </c>
      <c r="AJ17" s="23">
        <v>796.13999999999987</v>
      </c>
      <c r="AK17" s="23">
        <v>17.622966884629022</v>
      </c>
      <c r="AL17" s="23">
        <v>17.622966884629022</v>
      </c>
      <c r="AM17" s="23">
        <v>91.232966884629036</v>
      </c>
      <c r="AN17" s="23">
        <v>294.79307726919956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77.074000000000012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385.37000000000006</v>
      </c>
      <c r="AE18" s="23">
        <v>511</v>
      </c>
      <c r="AF18" s="23">
        <v>108.03350000000002</v>
      </c>
      <c r="AG18" s="23">
        <v>350.67750000000001</v>
      </c>
      <c r="AH18" s="23">
        <v>268.95000000000005</v>
      </c>
      <c r="AI18" s="23">
        <v>149.7536666666667</v>
      </c>
      <c r="AJ18" s="23">
        <v>858.62666666666678</v>
      </c>
      <c r="AK18" s="23">
        <v>27.220633551296487</v>
      </c>
      <c r="AL18" s="23">
        <v>27.220633551296487</v>
      </c>
      <c r="AM18" s="23">
        <v>104.2946335512965</v>
      </c>
      <c r="AN18" s="23">
        <v>307.85474393586702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80.538000000000011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402.69000000000005</v>
      </c>
      <c r="AE19" s="23">
        <v>511</v>
      </c>
      <c r="AF19" s="23">
        <v>108.03350000000002</v>
      </c>
      <c r="AG19" s="23">
        <v>350.67750000000001</v>
      </c>
      <c r="AH19" s="23">
        <v>296.48</v>
      </c>
      <c r="AI19" s="23">
        <v>155.28933333333336</v>
      </c>
      <c r="AJ19" s="23">
        <v>921.11333333333346</v>
      </c>
      <c r="AK19" s="23">
        <v>-176.38366666666616</v>
      </c>
      <c r="AL19" s="23">
        <v>-176.38366666666616</v>
      </c>
      <c r="AM19" s="23">
        <v>-95.845666666666148</v>
      </c>
      <c r="AN19" s="23">
        <v>107.71444371790437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2064.6306000000004</v>
      </c>
      <c r="AE20" s="23">
        <v>511</v>
      </c>
      <c r="AF20" s="23">
        <v>108.03350000000002</v>
      </c>
      <c r="AG20" s="23">
        <v>350.67750000000001</v>
      </c>
      <c r="AH20" s="23">
        <v>325</v>
      </c>
      <c r="AI20" s="23">
        <v>160.82500000000002</v>
      </c>
      <c r="AJ20" s="23">
        <v>983.60000000000014</v>
      </c>
      <c r="AK20" s="23">
        <v>-1761.6666000000005</v>
      </c>
      <c r="AL20" s="23">
        <v>-1761.6666000000005</v>
      </c>
      <c r="AM20" s="23">
        <v>-1661.6666000000005</v>
      </c>
      <c r="AN20" s="23">
        <v>-1458.1064896154298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2064.6306000000004</v>
      </c>
      <c r="AE21" s="23">
        <v>511</v>
      </c>
      <c r="AF21" s="23">
        <v>108.03350000000002</v>
      </c>
      <c r="AG21" s="23">
        <v>350.67750000000001</v>
      </c>
      <c r="AH21" s="23">
        <v>352.33000000000004</v>
      </c>
      <c r="AI21" s="23">
        <v>166.3606666666667</v>
      </c>
      <c r="AJ21" s="23">
        <v>1046.0866666666666</v>
      </c>
      <c r="AK21" s="23">
        <v>-1683.8189333333335</v>
      </c>
      <c r="AL21" s="23">
        <v>-1683.8189333333335</v>
      </c>
      <c r="AM21" s="23">
        <v>-1583.8189333333335</v>
      </c>
      <c r="AN21" s="23">
        <v>-1380.2588229487628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2064.6306000000004</v>
      </c>
      <c r="AE22" s="23">
        <v>511</v>
      </c>
      <c r="AF22" s="23">
        <v>108.03350000000002</v>
      </c>
      <c r="AG22" s="23">
        <v>350.67750000000001</v>
      </c>
      <c r="AH22" s="23">
        <v>380.70000000000005</v>
      </c>
      <c r="AI22" s="23">
        <v>171.89633333333336</v>
      </c>
      <c r="AJ22" s="23">
        <v>1108.5733333333333</v>
      </c>
      <c r="AK22" s="23">
        <v>-1607.0112666666669</v>
      </c>
      <c r="AL22" s="23">
        <v>-1607.0112666666669</v>
      </c>
      <c r="AM22" s="23">
        <v>-1507.0112666666669</v>
      </c>
      <c r="AN22" s="23">
        <v>-1303.4511562820962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2064.6306000000004</v>
      </c>
      <c r="AE23" s="23">
        <v>511</v>
      </c>
      <c r="AF23" s="23">
        <v>108.03350000000002</v>
      </c>
      <c r="AG23" s="23">
        <v>350.67750000000001</v>
      </c>
      <c r="AH23" s="23">
        <v>410.13000000000005</v>
      </c>
      <c r="AI23" s="23">
        <v>177.43200000000002</v>
      </c>
      <c r="AJ23" s="23">
        <v>1171.06</v>
      </c>
      <c r="AK23" s="23">
        <v>-1531.2636000000007</v>
      </c>
      <c r="AL23" s="23">
        <v>-1531.2636000000007</v>
      </c>
      <c r="AM23" s="23">
        <v>-1431.2636000000007</v>
      </c>
      <c r="AN23" s="23">
        <v>-1227.70348961543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2064.6306000000004</v>
      </c>
      <c r="AE24" s="23">
        <v>511</v>
      </c>
      <c r="AF24" s="23">
        <v>108.03350000000002</v>
      </c>
      <c r="AG24" s="23">
        <v>350.67750000000001</v>
      </c>
      <c r="AH24" s="23">
        <v>440.6</v>
      </c>
      <c r="AI24" s="23">
        <v>182.96766666666667</v>
      </c>
      <c r="AJ24" s="23">
        <v>1233.5466666666666</v>
      </c>
      <c r="AK24" s="23">
        <v>-1456.5559333333345</v>
      </c>
      <c r="AL24" s="23">
        <v>-1456.5559333333345</v>
      </c>
      <c r="AM24" s="23">
        <v>-1356.5559333333345</v>
      </c>
      <c r="AN24" s="23">
        <v>-1152.9958229487638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2064.6306000000004</v>
      </c>
      <c r="AE25" s="23">
        <v>511</v>
      </c>
      <c r="AF25" s="23">
        <v>108.03350000000002</v>
      </c>
      <c r="AG25" s="23">
        <v>350.67750000000001</v>
      </c>
      <c r="AH25" s="23">
        <v>467.91</v>
      </c>
      <c r="AI25" s="23">
        <v>188.50333333333336</v>
      </c>
      <c r="AJ25" s="23">
        <v>1296.0333333333333</v>
      </c>
      <c r="AK25" s="23">
        <v>-1378.6882666666666</v>
      </c>
      <c r="AL25" s="23">
        <v>-1378.6882666666666</v>
      </c>
      <c r="AM25" s="23">
        <v>-1278.6882666666666</v>
      </c>
      <c r="AN25" s="23">
        <v>-1075.1281562820959</v>
      </c>
    </row>
    <row r="26" spans="1:40" ht="20.25" x14ac:dyDescent="0.3">
      <c r="A26" s="7" t="s">
        <v>64</v>
      </c>
      <c r="B26" s="6">
        <f>V61</f>
        <v>8016.6666666666661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2064.6306000000004</v>
      </c>
      <c r="AE26" s="23">
        <v>511</v>
      </c>
      <c r="AF26" s="23">
        <v>108.03350000000002</v>
      </c>
      <c r="AG26" s="23">
        <v>350.67750000000001</v>
      </c>
      <c r="AH26" s="23">
        <v>484.48</v>
      </c>
      <c r="AI26" s="23">
        <v>194.03900000000002</v>
      </c>
      <c r="AJ26" s="23">
        <v>1358.52</v>
      </c>
      <c r="AK26" s="23">
        <v>-1290.0806000000007</v>
      </c>
      <c r="AL26" s="23">
        <v>-1290.0806000000007</v>
      </c>
      <c r="AM26" s="23">
        <v>-1190.0806000000007</v>
      </c>
      <c r="AN26" s="23">
        <v>-986.52048961543017</v>
      </c>
    </row>
    <row r="27" spans="1:40" ht="20.25" x14ac:dyDescent="0.3">
      <c r="A27" s="7" t="s">
        <v>62</v>
      </c>
      <c r="B27" s="6">
        <f>B26*12</f>
        <v>96200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2064.6306000000004</v>
      </c>
      <c r="AE27" s="23">
        <v>511</v>
      </c>
      <c r="AF27" s="23">
        <v>108.03350000000002</v>
      </c>
      <c r="AG27" s="23">
        <v>350.67750000000001</v>
      </c>
      <c r="AH27" s="23">
        <v>501.05</v>
      </c>
      <c r="AI27" s="23">
        <v>199.57466666666667</v>
      </c>
      <c r="AJ27" s="23">
        <v>1421.0066666666667</v>
      </c>
      <c r="AK27" s="23">
        <v>-1201.4729333333339</v>
      </c>
      <c r="AL27" s="23">
        <v>-1201.4729333333339</v>
      </c>
      <c r="AM27" s="23">
        <v>-1101.4729333333339</v>
      </c>
      <c r="AN27" s="23">
        <v>-897.91282294876339</v>
      </c>
    </row>
    <row r="28" spans="1:40" ht="20.25" x14ac:dyDescent="0.3">
      <c r="A28" s="7" t="s">
        <v>66</v>
      </c>
      <c r="B28" s="6">
        <f>B27/2080</f>
        <v>46.25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2064.6306000000004</v>
      </c>
      <c r="AE28" s="23">
        <v>511</v>
      </c>
      <c r="AF28" s="23">
        <v>108.03350000000002</v>
      </c>
      <c r="AG28" s="23">
        <v>350.67750000000001</v>
      </c>
      <c r="AH28" s="23">
        <v>513.84</v>
      </c>
      <c r="AI28" s="23">
        <v>205.11033333333336</v>
      </c>
      <c r="AJ28" s="23">
        <v>1483.4933333333331</v>
      </c>
      <c r="AK28" s="23">
        <v>-1109.0852666666669</v>
      </c>
      <c r="AL28" s="23">
        <v>-1109.0852666666669</v>
      </c>
      <c r="AM28" s="23">
        <v>-1009.0852666666669</v>
      </c>
      <c r="AN28" s="23">
        <v>-805.52515628209642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2064.6306000000004</v>
      </c>
      <c r="AE29" s="23">
        <v>511</v>
      </c>
      <c r="AF29" s="23">
        <v>108.03350000000002</v>
      </c>
      <c r="AG29" s="23">
        <v>350.67750000000001</v>
      </c>
      <c r="AH29" s="23">
        <v>513.84</v>
      </c>
      <c r="AI29" s="23">
        <v>210.64600000000002</v>
      </c>
      <c r="AJ29" s="23">
        <v>1545.98</v>
      </c>
      <c r="AK29" s="23">
        <v>-1003.9076000000005</v>
      </c>
      <c r="AL29" s="23">
        <v>-1003.9076000000005</v>
      </c>
      <c r="AM29" s="23">
        <v>-903.90760000000046</v>
      </c>
      <c r="AN29" s="23">
        <v>-700.34748961542994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2064.6306000000004</v>
      </c>
      <c r="AE30" s="23">
        <v>511</v>
      </c>
      <c r="AF30" s="23">
        <v>108.03350000000002</v>
      </c>
      <c r="AG30" s="23">
        <v>350.67750000000001</v>
      </c>
      <c r="AH30" s="23">
        <v>513.84</v>
      </c>
      <c r="AI30" s="23">
        <v>215.81083333333336</v>
      </c>
      <c r="AJ30" s="23">
        <v>1615.8833333333334</v>
      </c>
      <c r="AK30" s="23">
        <v>-905.77576666666664</v>
      </c>
      <c r="AL30" s="23">
        <v>-905.77576666666664</v>
      </c>
      <c r="AM30" s="23">
        <v>-805.77576666666664</v>
      </c>
      <c r="AN30" s="23">
        <v>-602.21565628209612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2064.6306000000004</v>
      </c>
      <c r="AE31" s="23">
        <v>511</v>
      </c>
      <c r="AF31" s="23">
        <v>108.03350000000002</v>
      </c>
      <c r="AG31" s="23">
        <v>350.67750000000001</v>
      </c>
      <c r="AH31" s="23">
        <v>513.84</v>
      </c>
      <c r="AI31" s="23">
        <v>220.71483333333336</v>
      </c>
      <c r="AJ31" s="23">
        <v>1695.7033333333334</v>
      </c>
      <c r="AK31" s="23">
        <v>-812.59976666666716</v>
      </c>
      <c r="AL31" s="23">
        <v>-812.59976666666716</v>
      </c>
      <c r="AM31" s="23">
        <v>-712.59976666666716</v>
      </c>
      <c r="AN31" s="23">
        <v>-509.03965628209664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2064.6306000000004</v>
      </c>
      <c r="AE32" s="23">
        <v>511</v>
      </c>
      <c r="AF32" s="23">
        <v>108.03350000000002</v>
      </c>
      <c r="AG32" s="23">
        <v>350.67750000000001</v>
      </c>
      <c r="AH32" s="23">
        <v>513.84</v>
      </c>
      <c r="AI32" s="23">
        <v>224.97366666666667</v>
      </c>
      <c r="AJ32" s="23">
        <v>1783.8566666666666</v>
      </c>
      <c r="AK32" s="23">
        <v>-731.6819333333342</v>
      </c>
      <c r="AL32" s="23">
        <v>-731.6819333333342</v>
      </c>
      <c r="AM32" s="23">
        <v>-631.6819333333342</v>
      </c>
      <c r="AN32" s="23">
        <v>-428.12182294876368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2064.6306000000004</v>
      </c>
      <c r="AE33" s="23">
        <v>511</v>
      </c>
      <c r="AF33" s="23">
        <v>108.03350000000002</v>
      </c>
      <c r="AG33" s="23">
        <v>350.67750000000001</v>
      </c>
      <c r="AH33" s="23">
        <v>513.84</v>
      </c>
      <c r="AI33" s="23">
        <v>228.81633333333335</v>
      </c>
      <c r="AJ33" s="23">
        <v>1880.3433333333332</v>
      </c>
      <c r="AK33" s="23">
        <v>-658.67126666666718</v>
      </c>
      <c r="AL33" s="23">
        <v>-658.67126666666718</v>
      </c>
      <c r="AM33" s="23">
        <v>-558.67126666666718</v>
      </c>
      <c r="AN33" s="23">
        <v>-355.11115628209666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2064.6306000000004</v>
      </c>
      <c r="AE34" s="23">
        <v>511</v>
      </c>
      <c r="AF34" s="23">
        <v>108.03350000000002</v>
      </c>
      <c r="AG34" s="23">
        <v>350.67750000000001</v>
      </c>
      <c r="AH34" s="23">
        <v>513.84</v>
      </c>
      <c r="AI34" s="23">
        <v>232.6585</v>
      </c>
      <c r="AJ34" s="23">
        <v>1976.83</v>
      </c>
      <c r="AK34" s="23">
        <v>-585.67010000000118</v>
      </c>
      <c r="AL34" s="23">
        <v>-585.67010000000118</v>
      </c>
      <c r="AM34" s="23">
        <v>-485.67010000000118</v>
      </c>
      <c r="AN34" s="23">
        <v>-282.10998961543066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2064.6306000000004</v>
      </c>
      <c r="AE35" s="23">
        <v>511</v>
      </c>
      <c r="AF35" s="23">
        <v>108.03350000000002</v>
      </c>
      <c r="AG35" s="23">
        <v>350.67750000000001</v>
      </c>
      <c r="AH35" s="23">
        <v>513.84</v>
      </c>
      <c r="AI35" s="23">
        <v>236.50066666666669</v>
      </c>
      <c r="AJ35" s="23">
        <v>2073.3166666666666</v>
      </c>
      <c r="AK35" s="23">
        <v>-512.66893333333428</v>
      </c>
      <c r="AL35" s="23">
        <v>-512.66893333333428</v>
      </c>
      <c r="AM35" s="23">
        <v>-412.66893333333428</v>
      </c>
      <c r="AN35" s="23">
        <v>-209.10882294876376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2064.6306000000004</v>
      </c>
      <c r="AE36" s="23">
        <v>511</v>
      </c>
      <c r="AF36" s="23">
        <v>108.03350000000002</v>
      </c>
      <c r="AG36" s="23">
        <v>350.67750000000001</v>
      </c>
      <c r="AH36" s="23">
        <v>513.84</v>
      </c>
      <c r="AI36" s="23">
        <v>240.34333333333336</v>
      </c>
      <c r="AJ36" s="23">
        <v>2169.8033333333333</v>
      </c>
      <c r="AK36" s="23">
        <v>-439.65826666666726</v>
      </c>
      <c r="AL36" s="23">
        <v>-439.65826666666726</v>
      </c>
      <c r="AM36" s="23">
        <v>-339.65826666666726</v>
      </c>
      <c r="AN36" s="23">
        <v>-136.09815628209674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2064.6306000000004</v>
      </c>
      <c r="AE37" s="23">
        <v>511</v>
      </c>
      <c r="AF37" s="23">
        <v>108.03350000000002</v>
      </c>
      <c r="AG37" s="23">
        <v>350.67750000000001</v>
      </c>
      <c r="AH37" s="23">
        <v>513.84</v>
      </c>
      <c r="AI37" s="23">
        <v>244.18550000000002</v>
      </c>
      <c r="AJ37" s="23">
        <v>2266.29</v>
      </c>
      <c r="AK37" s="23">
        <v>-366.65710000000036</v>
      </c>
      <c r="AL37" s="23">
        <v>-366.65710000000036</v>
      </c>
      <c r="AM37" s="23">
        <v>-266.65710000000036</v>
      </c>
      <c r="AN37" s="23">
        <v>-63.096989615429834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2064.6306000000004</v>
      </c>
      <c r="AE38" s="23">
        <v>511</v>
      </c>
      <c r="AF38" s="23">
        <v>108.03350000000002</v>
      </c>
      <c r="AG38" s="23">
        <v>350.67750000000001</v>
      </c>
      <c r="AH38" s="23">
        <v>513.84</v>
      </c>
      <c r="AI38" s="23">
        <v>248.02766666666668</v>
      </c>
      <c r="AJ38" s="23">
        <v>2362.7766666666666</v>
      </c>
      <c r="AK38" s="23">
        <v>-293.65593333333436</v>
      </c>
      <c r="AL38" s="23">
        <v>-293.65593333333436</v>
      </c>
      <c r="AM38" s="23">
        <v>-193.65593333333436</v>
      </c>
      <c r="AN38" s="23">
        <v>9.9041770512361609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2064.6306000000004</v>
      </c>
      <c r="AE39" s="23">
        <v>511</v>
      </c>
      <c r="AF39" s="23">
        <v>108.03350000000002</v>
      </c>
      <c r="AG39" s="23">
        <v>350.67750000000001</v>
      </c>
      <c r="AH39" s="23">
        <v>513.84</v>
      </c>
      <c r="AI39" s="23">
        <v>251.87033333333335</v>
      </c>
      <c r="AJ39" s="23">
        <v>2459.2633333333333</v>
      </c>
      <c r="AK39" s="23">
        <v>-220.64526666666734</v>
      </c>
      <c r="AL39" s="23">
        <v>-220.64526666666734</v>
      </c>
      <c r="AM39" s="23">
        <v>-120.64526666666734</v>
      </c>
      <c r="AN39" s="23">
        <v>82.914843717903182</v>
      </c>
    </row>
    <row r="40" spans="21:40" ht="17.25" x14ac:dyDescent="0.3">
      <c r="U40" s="26"/>
      <c r="V40" t="s">
        <v>725</v>
      </c>
      <c r="W40" s="61">
        <v>1770</v>
      </c>
      <c r="X40" s="66">
        <v>0</v>
      </c>
      <c r="Y40" s="66">
        <v>100</v>
      </c>
      <c r="Z40" s="66">
        <v>0</v>
      </c>
      <c r="AA40" s="66">
        <v>0</v>
      </c>
      <c r="AB40" s="66">
        <v>203.56011038457052</v>
      </c>
      <c r="AC40" s="23">
        <v>1458</v>
      </c>
      <c r="AD40" s="23">
        <v>2064.6306000000004</v>
      </c>
      <c r="AE40" s="23">
        <v>511</v>
      </c>
      <c r="AF40" s="23">
        <v>108.03350000000002</v>
      </c>
      <c r="AG40" s="23">
        <v>350.67750000000001</v>
      </c>
      <c r="AH40" s="23">
        <v>513.84</v>
      </c>
      <c r="AI40" s="23">
        <v>255.7286666666667</v>
      </c>
      <c r="AJ40" s="23">
        <v>2555.4266666666667</v>
      </c>
      <c r="AK40" s="23">
        <v>-147.33693333333395</v>
      </c>
      <c r="AL40" s="23">
        <v>-147.33693333333395</v>
      </c>
      <c r="AM40" s="23">
        <v>-47.336933333333945</v>
      </c>
      <c r="AN40" s="23">
        <v>156.22317705123658</v>
      </c>
    </row>
    <row r="41" spans="21:40" ht="17.25" x14ac:dyDescent="0.3">
      <c r="U41" s="26"/>
      <c r="V41" t="s">
        <v>726</v>
      </c>
      <c r="W41" s="61">
        <v>1810</v>
      </c>
      <c r="X41" s="66">
        <v>0</v>
      </c>
      <c r="Y41" s="66">
        <v>100</v>
      </c>
      <c r="Z41" s="66">
        <v>0</v>
      </c>
      <c r="AA41" s="66">
        <v>0</v>
      </c>
      <c r="AB41" s="66">
        <v>203.56011038457052</v>
      </c>
      <c r="AC41" s="23">
        <v>1458</v>
      </c>
      <c r="AD41" s="23">
        <v>2064.6306000000004</v>
      </c>
      <c r="AE41" s="23">
        <v>511</v>
      </c>
      <c r="AF41" s="23">
        <v>108.03350000000002</v>
      </c>
      <c r="AG41" s="23">
        <v>350.67750000000001</v>
      </c>
      <c r="AH41" s="23">
        <v>513.84</v>
      </c>
      <c r="AI41" s="23">
        <v>259.55266666666665</v>
      </c>
      <c r="AJ41" s="23">
        <v>2652.28</v>
      </c>
      <c r="AK41" s="23">
        <v>-74.680933333333996</v>
      </c>
      <c r="AL41" s="23">
        <v>-74.680933333333996</v>
      </c>
      <c r="AM41" s="23">
        <v>25.319066666666004</v>
      </c>
      <c r="AN41" s="23">
        <v>228.87917705123652</v>
      </c>
    </row>
    <row r="42" spans="21:40" ht="17.25" x14ac:dyDescent="0.3">
      <c r="U42" s="26"/>
      <c r="V42" t="s">
        <v>727</v>
      </c>
      <c r="W42" s="61">
        <v>1850</v>
      </c>
      <c r="X42" s="66">
        <v>0</v>
      </c>
      <c r="Y42" s="66">
        <v>100</v>
      </c>
      <c r="Z42" s="66">
        <v>0</v>
      </c>
      <c r="AA42" s="66">
        <v>0</v>
      </c>
      <c r="AB42" s="66">
        <v>203.56011038457052</v>
      </c>
      <c r="AC42" s="23">
        <v>1458</v>
      </c>
      <c r="AD42" s="23">
        <v>2064.6306000000004</v>
      </c>
      <c r="AE42" s="23">
        <v>511</v>
      </c>
      <c r="AF42" s="23">
        <v>108.03350000000002</v>
      </c>
      <c r="AG42" s="23">
        <v>350.67750000000001</v>
      </c>
      <c r="AH42" s="23">
        <v>513.84</v>
      </c>
      <c r="AI42" s="23">
        <v>263.78916666666663</v>
      </c>
      <c r="AJ42" s="23">
        <v>2740.8833333333337</v>
      </c>
      <c r="AK42" s="23">
        <v>5.8125666666655889</v>
      </c>
      <c r="AL42" s="23">
        <v>5.8125666666655889</v>
      </c>
      <c r="AM42" s="23">
        <v>105.81256666666559</v>
      </c>
      <c r="AN42" s="23">
        <v>309.37267705123611</v>
      </c>
    </row>
    <row r="43" spans="21:40" ht="17.25" x14ac:dyDescent="0.3">
      <c r="U43" s="26"/>
      <c r="V43" t="s">
        <v>728</v>
      </c>
      <c r="W43" s="61">
        <v>1890</v>
      </c>
      <c r="X43" s="66">
        <v>0</v>
      </c>
      <c r="Y43" s="66">
        <v>100</v>
      </c>
      <c r="Z43" s="66">
        <v>0</v>
      </c>
      <c r="AA43" s="66">
        <v>0</v>
      </c>
      <c r="AB43" s="66">
        <v>203.56011038457052</v>
      </c>
      <c r="AC43" s="23">
        <v>1458</v>
      </c>
      <c r="AD43" s="23">
        <v>2064.6306000000004</v>
      </c>
      <c r="AE43" s="23">
        <v>511</v>
      </c>
      <c r="AF43" s="23">
        <v>108.03350000000002</v>
      </c>
      <c r="AG43" s="23">
        <v>350.67750000000001</v>
      </c>
      <c r="AH43" s="23">
        <v>513.84</v>
      </c>
      <c r="AI43" s="23">
        <v>268.49233333333331</v>
      </c>
      <c r="AJ43" s="23">
        <v>2820.1533333333336</v>
      </c>
      <c r="AK43" s="23">
        <v>95.172733333331962</v>
      </c>
      <c r="AL43" s="23">
        <v>95.172733333331962</v>
      </c>
      <c r="AM43" s="23">
        <v>195.17273333333196</v>
      </c>
      <c r="AN43" s="23">
        <v>398.73284371790248</v>
      </c>
    </row>
    <row r="44" spans="21:40" ht="17.25" x14ac:dyDescent="0.3">
      <c r="U44" s="26"/>
      <c r="V44" t="s">
        <v>729</v>
      </c>
      <c r="W44" s="61">
        <v>1930</v>
      </c>
      <c r="X44" s="66">
        <v>0</v>
      </c>
      <c r="Y44" s="66">
        <v>100</v>
      </c>
      <c r="Z44" s="66">
        <v>0</v>
      </c>
      <c r="AA44" s="66">
        <v>0</v>
      </c>
      <c r="AB44" s="66">
        <v>203.56011038457052</v>
      </c>
      <c r="AC44" s="23">
        <v>1458</v>
      </c>
      <c r="AD44" s="23">
        <v>2064.6306000000004</v>
      </c>
      <c r="AE44" s="23">
        <v>511</v>
      </c>
      <c r="AF44" s="23">
        <v>108.03350000000002</v>
      </c>
      <c r="AG44" s="23">
        <v>350.67750000000001</v>
      </c>
      <c r="AH44" s="23">
        <v>513.84</v>
      </c>
      <c r="AI44" s="23">
        <v>273.14550000000003</v>
      </c>
      <c r="AJ44" s="23">
        <v>2900.4233333333332</v>
      </c>
      <c r="AK44" s="23">
        <v>183.58290000000034</v>
      </c>
      <c r="AL44" s="23">
        <v>183.58290000000034</v>
      </c>
      <c r="AM44" s="23">
        <v>283.58290000000034</v>
      </c>
      <c r="AN44" s="23">
        <v>487.14301038457086</v>
      </c>
    </row>
    <row r="45" spans="21:40" ht="17.25" x14ac:dyDescent="0.3">
      <c r="U45" s="26"/>
      <c r="V45" t="s">
        <v>730</v>
      </c>
      <c r="W45" s="61">
        <v>1970</v>
      </c>
      <c r="X45" s="66">
        <v>0</v>
      </c>
      <c r="Y45" s="66">
        <v>100</v>
      </c>
      <c r="Z45" s="66">
        <v>0</v>
      </c>
      <c r="AA45" s="66">
        <v>0</v>
      </c>
      <c r="AB45" s="66">
        <v>203.56011038457052</v>
      </c>
      <c r="AC45" s="23">
        <v>1458</v>
      </c>
      <c r="AD45" s="23">
        <v>2064.6306000000004</v>
      </c>
      <c r="AE45" s="23">
        <v>511</v>
      </c>
      <c r="AF45" s="23">
        <v>108.03350000000002</v>
      </c>
      <c r="AG45" s="23">
        <v>350.67750000000001</v>
      </c>
      <c r="AH45" s="23">
        <v>513.84</v>
      </c>
      <c r="AI45" s="23">
        <v>277.85283333333331</v>
      </c>
      <c r="AJ45" s="23">
        <v>2979.61</v>
      </c>
      <c r="AK45" s="23">
        <v>273.02223333333131</v>
      </c>
      <c r="AL45" s="23">
        <v>273.02223333333131</v>
      </c>
      <c r="AM45" s="23">
        <v>373.02223333333131</v>
      </c>
      <c r="AN45" s="23">
        <v>576.58234371790184</v>
      </c>
    </row>
    <row r="46" spans="21:40" ht="17.25" x14ac:dyDescent="0.3">
      <c r="U46" s="26"/>
      <c r="V46" s="48" t="s">
        <v>731</v>
      </c>
      <c r="W46" s="68">
        <v>2010</v>
      </c>
      <c r="X46" s="67">
        <v>0</v>
      </c>
      <c r="Y46" s="67">
        <v>100</v>
      </c>
      <c r="Z46" s="67">
        <v>0</v>
      </c>
      <c r="AA46" s="67">
        <v>0</v>
      </c>
      <c r="AB46" s="67">
        <v>203.56011038457052</v>
      </c>
      <c r="AC46" s="23">
        <v>1458</v>
      </c>
      <c r="AD46" s="23">
        <v>2064.6306000000004</v>
      </c>
      <c r="AE46" s="23">
        <v>511</v>
      </c>
      <c r="AF46" s="23">
        <v>108.03350000000002</v>
      </c>
      <c r="AG46" s="23">
        <v>350.67750000000001</v>
      </c>
      <c r="AH46" s="23">
        <v>513.84</v>
      </c>
      <c r="AI46" s="23">
        <v>282.51235416666668</v>
      </c>
      <c r="AJ46" s="23">
        <v>3059.7529166666668</v>
      </c>
      <c r="AK46" s="23">
        <v>361.55312916666662</v>
      </c>
      <c r="AL46" s="23">
        <v>361.55312916666662</v>
      </c>
      <c r="AM46" s="23">
        <v>461.55312916666662</v>
      </c>
      <c r="AN46" s="23">
        <v>665.11323955123714</v>
      </c>
    </row>
    <row r="47" spans="21:40" ht="17.25" x14ac:dyDescent="0.3">
      <c r="U47" s="26"/>
      <c r="V47" t="s">
        <v>748</v>
      </c>
      <c r="W47" s="61">
        <v>2050</v>
      </c>
      <c r="X47" s="66">
        <v>0</v>
      </c>
      <c r="Y47" s="66">
        <v>100</v>
      </c>
      <c r="Z47" s="66">
        <v>0</v>
      </c>
      <c r="AA47" s="66">
        <v>0</v>
      </c>
      <c r="AB47" s="66">
        <v>203.56011038457052</v>
      </c>
      <c r="AC47" s="23">
        <v>1458</v>
      </c>
      <c r="AD47" s="23">
        <v>2064.6306000000004</v>
      </c>
      <c r="AE47" s="23">
        <v>511</v>
      </c>
      <c r="AF47" s="23">
        <v>108.03350000000002</v>
      </c>
      <c r="AG47" s="23">
        <v>350.67750000000001</v>
      </c>
      <c r="AH47" s="23">
        <v>513.84</v>
      </c>
      <c r="AI47" s="23">
        <v>287.16718750000007</v>
      </c>
      <c r="AJ47" s="23">
        <v>3139.989583333333</v>
      </c>
      <c r="AK47" s="23">
        <v>449.99496249999993</v>
      </c>
      <c r="AL47" s="23">
        <v>449.99496249999993</v>
      </c>
      <c r="AM47" s="23">
        <v>549.99496249999993</v>
      </c>
      <c r="AN47" s="23">
        <v>753.55507288457045</v>
      </c>
    </row>
    <row r="48" spans="21:40" ht="17.25" x14ac:dyDescent="0.3">
      <c r="U48" s="26"/>
      <c r="V48" t="s">
        <v>749</v>
      </c>
      <c r="W48" s="61">
        <v>2090</v>
      </c>
      <c r="X48" s="66">
        <v>0</v>
      </c>
      <c r="Y48" s="66">
        <v>100</v>
      </c>
      <c r="Z48" s="66">
        <v>0</v>
      </c>
      <c r="AA48" s="66">
        <v>0</v>
      </c>
      <c r="AB48" s="66">
        <v>203.56011038457052</v>
      </c>
      <c r="AC48" s="23">
        <v>1458</v>
      </c>
      <c r="AD48" s="23">
        <v>2064.6306000000004</v>
      </c>
      <c r="AE48" s="23">
        <v>511</v>
      </c>
      <c r="AF48" s="23">
        <v>108.03350000000002</v>
      </c>
      <c r="AG48" s="23">
        <v>350.67750000000001</v>
      </c>
      <c r="AH48" s="23">
        <v>513.84</v>
      </c>
      <c r="AI48" s="23">
        <v>291.87202083333335</v>
      </c>
      <c r="AJ48" s="23">
        <v>3219.2262500000002</v>
      </c>
      <c r="AK48" s="23">
        <v>539.38679583333214</v>
      </c>
      <c r="AL48" s="23">
        <v>539.38679583333214</v>
      </c>
      <c r="AM48" s="23">
        <v>639.38679583333214</v>
      </c>
      <c r="AN48" s="23">
        <v>842.94690621790267</v>
      </c>
    </row>
    <row r="49" spans="21:40" ht="17.25" x14ac:dyDescent="0.3">
      <c r="U49" s="26"/>
      <c r="V49" t="s">
        <v>750</v>
      </c>
      <c r="W49" s="61">
        <v>2130</v>
      </c>
      <c r="X49" s="66">
        <v>0</v>
      </c>
      <c r="Y49" s="66">
        <v>100</v>
      </c>
      <c r="Z49" s="66">
        <v>0</v>
      </c>
      <c r="AA49" s="66">
        <v>0</v>
      </c>
      <c r="AB49" s="66">
        <v>203.56011038457052</v>
      </c>
      <c r="AC49" s="23">
        <v>1458</v>
      </c>
      <c r="AD49" s="23">
        <v>2064.6306000000004</v>
      </c>
      <c r="AE49" s="23">
        <v>511</v>
      </c>
      <c r="AF49" s="23">
        <v>108.03350000000002</v>
      </c>
      <c r="AG49" s="23">
        <v>350.67750000000001</v>
      </c>
      <c r="AH49" s="23">
        <v>513.84</v>
      </c>
      <c r="AI49" s="23">
        <v>296.52685416666668</v>
      </c>
      <c r="AJ49" s="23">
        <v>3299.4629166666664</v>
      </c>
      <c r="AK49" s="23">
        <v>627.82862916666636</v>
      </c>
      <c r="AL49" s="23">
        <v>627.82862916666636</v>
      </c>
      <c r="AM49" s="23">
        <v>727.82862916666636</v>
      </c>
      <c r="AN49" s="23">
        <v>931.38873955123688</v>
      </c>
    </row>
    <row r="50" spans="21:40" ht="17.25" x14ac:dyDescent="0.3">
      <c r="U50" s="26"/>
      <c r="V50" t="s">
        <v>751</v>
      </c>
      <c r="W50" s="61">
        <v>2170</v>
      </c>
      <c r="X50" s="66">
        <v>0</v>
      </c>
      <c r="Y50" s="66">
        <v>100</v>
      </c>
      <c r="Z50" s="66">
        <v>0</v>
      </c>
      <c r="AA50" s="66">
        <v>0</v>
      </c>
      <c r="AB50" s="66">
        <v>203.56011038457052</v>
      </c>
      <c r="AC50" s="23">
        <v>1458</v>
      </c>
      <c r="AD50" s="23">
        <v>2064.6306000000004</v>
      </c>
      <c r="AE50" s="23">
        <v>511</v>
      </c>
      <c r="AF50" s="23">
        <v>108.03350000000002</v>
      </c>
      <c r="AG50" s="23">
        <v>350.67750000000001</v>
      </c>
      <c r="AH50" s="23">
        <v>513.84</v>
      </c>
      <c r="AI50" s="23">
        <v>301.23585416666668</v>
      </c>
      <c r="AJ50" s="23">
        <v>3378.6162500000005</v>
      </c>
      <c r="AK50" s="49">
        <v>717.29962916666591</v>
      </c>
      <c r="AL50" s="23">
        <v>717.29962916666591</v>
      </c>
      <c r="AM50" s="23">
        <v>817.29962916666591</v>
      </c>
      <c r="AN50" s="23">
        <v>1020.8597395512364</v>
      </c>
    </row>
    <row r="51" spans="21:40" ht="17.25" x14ac:dyDescent="0.3"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40" ht="17.25" x14ac:dyDescent="0.3">
      <c r="U52" s="26" t="s">
        <v>51</v>
      </c>
      <c r="V52" s="26"/>
      <c r="W52" s="23">
        <v>1458</v>
      </c>
      <c r="X52" s="23">
        <v>2064.6306000000004</v>
      </c>
      <c r="Y52" s="23">
        <v>511</v>
      </c>
      <c r="Z52" s="23">
        <v>108.03350000000002</v>
      </c>
      <c r="AA52" s="23">
        <v>350.67750000000001</v>
      </c>
      <c r="AB52" s="23">
        <v>513.84</v>
      </c>
      <c r="AC52" s="23">
        <v>263.78916666666663</v>
      </c>
      <c r="AD52" s="23">
        <v>2740.8833333333337</v>
      </c>
      <c r="AE52" s="23">
        <v>5.8125666666655889</v>
      </c>
      <c r="AF52" s="26"/>
      <c r="AG52" s="26"/>
      <c r="AH52" s="26"/>
    </row>
    <row r="53" spans="21:40" ht="17.25" x14ac:dyDescent="0.3">
      <c r="U53" s="26" t="s">
        <v>732</v>
      </c>
      <c r="V53" s="23">
        <f>$AB$52</f>
        <v>513.84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40" ht="17.25" x14ac:dyDescent="0.3">
      <c r="U54" s="26" t="s">
        <v>853</v>
      </c>
      <c r="V54" s="23">
        <f>$X$52</f>
        <v>2064.6306000000004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40" ht="17.25" x14ac:dyDescent="0.3">
      <c r="U55" s="26" t="s">
        <v>854</v>
      </c>
      <c r="V55" s="23">
        <f>$AC$52</f>
        <v>263.78916666666663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40" ht="17.25" x14ac:dyDescent="0.3">
      <c r="U56" s="26" t="s">
        <v>705</v>
      </c>
      <c r="V56" s="49">
        <f>$AE$52</f>
        <v>5.8125666666655889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40" ht="17.25" x14ac:dyDescent="0.3">
      <c r="U57" s="26" t="s">
        <v>54</v>
      </c>
      <c r="V57" s="23">
        <f>$Y$52+$Z$52</f>
        <v>619.0335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21:40" ht="17.25" x14ac:dyDescent="0.3">
      <c r="U58" s="26" t="s">
        <v>531</v>
      </c>
      <c r="V58" s="23">
        <f>$W$52</f>
        <v>1458</v>
      </c>
      <c r="W58" s="26"/>
      <c r="X58" s="26"/>
      <c r="Y58" s="26"/>
      <c r="Z58" s="26"/>
      <c r="AA58" s="26"/>
      <c r="AB58" s="26"/>
      <c r="AC58" s="26"/>
      <c r="AD58" s="26"/>
      <c r="AE58" s="26"/>
    </row>
    <row r="59" spans="21:40" ht="17.25" x14ac:dyDescent="0.3">
      <c r="U59" s="26" t="s">
        <v>855</v>
      </c>
      <c r="V59" s="23">
        <f>$AD$52</f>
        <v>2740.8833333333337</v>
      </c>
      <c r="W59" s="26"/>
      <c r="X59" s="26"/>
      <c r="Y59" s="26"/>
      <c r="Z59" s="26"/>
      <c r="AA59" s="26"/>
      <c r="AB59" s="26"/>
      <c r="AC59" s="26"/>
      <c r="AD59" s="26"/>
      <c r="AE59" s="26"/>
    </row>
    <row r="60" spans="21:40" ht="17.25" x14ac:dyDescent="0.3">
      <c r="U60" s="26" t="s">
        <v>856</v>
      </c>
      <c r="V60" s="23">
        <f>$AA$52</f>
        <v>350.67750000000001</v>
      </c>
      <c r="W60" s="26"/>
      <c r="X60" s="26"/>
      <c r="Y60" s="26"/>
      <c r="Z60" s="26"/>
      <c r="AA60" s="26"/>
      <c r="AB60" s="26"/>
      <c r="AC60" s="26"/>
      <c r="AD60" s="26"/>
      <c r="AE60" s="26"/>
    </row>
    <row r="61" spans="21:40" ht="17.25" x14ac:dyDescent="0.3">
      <c r="U61" s="26" t="s">
        <v>63</v>
      </c>
      <c r="V61" s="23">
        <f>SUM(V53:V60)</f>
        <v>8016.6666666666661</v>
      </c>
      <c r="W61" s="26"/>
      <c r="X61" s="26"/>
      <c r="Y61" s="26"/>
      <c r="Z61" s="26"/>
      <c r="AA61" s="26"/>
      <c r="AB61" s="26"/>
      <c r="AC61" s="26"/>
      <c r="AD61" s="26"/>
      <c r="AE61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625" customWidth="1"/>
    <col min="30" max="30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5" customWidth="1"/>
  </cols>
  <sheetData>
    <row r="1" spans="1:40" s="3" customFormat="1" ht="129.75" customHeight="1" x14ac:dyDescent="0.45">
      <c r="A1" s="78" t="s">
        <v>594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37.629999999999995</v>
      </c>
      <c r="AI4" s="23">
        <v>89.375250000000008</v>
      </c>
      <c r="AJ4" s="23">
        <v>109.39500000000001</v>
      </c>
      <c r="AK4" s="23">
        <v>515.0532708333335</v>
      </c>
      <c r="AL4" s="23">
        <v>950.15827083333352</v>
      </c>
      <c r="AM4" s="23">
        <v>950.15827083333352</v>
      </c>
      <c r="AN4" s="23">
        <v>1050.1582708333335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58.150000000000006</v>
      </c>
      <c r="AI5" s="23">
        <v>95.42225000000002</v>
      </c>
      <c r="AJ5" s="23">
        <v>122.65500000000002</v>
      </c>
      <c r="AK5" s="23">
        <v>493.35422916666676</v>
      </c>
      <c r="AL5" s="23">
        <v>891.95506250000017</v>
      </c>
      <c r="AM5" s="23">
        <v>891.95506250000017</v>
      </c>
      <c r="AN5" s="23">
        <v>991.95506250000017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131.67380021796225</v>
      </c>
      <c r="AL11" s="23">
        <v>311.25046688462896</v>
      </c>
      <c r="AM11" s="23">
        <v>366.18950688462894</v>
      </c>
      <c r="AN11" s="23">
        <v>569.74961726919946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59.896708333333663</v>
      </c>
      <c r="AL12" s="23">
        <v>202.96920833333365</v>
      </c>
      <c r="AM12" s="23">
        <v>266.29545833333367</v>
      </c>
      <c r="AN12" s="23">
        <v>469.85556871790419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115.20404166666731</v>
      </c>
      <c r="AL13" s="23">
        <v>221.77320833333397</v>
      </c>
      <c r="AM13" s="23">
        <v>282.56640833333398</v>
      </c>
      <c r="AN13" s="23">
        <v>486.1265187179045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1512.8154000000002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-1151.0981500000003</v>
      </c>
      <c r="AL14" s="23">
        <v>-1081.0331500000002</v>
      </c>
      <c r="AM14" s="23">
        <v>-966.03315000000021</v>
      </c>
      <c r="AN14" s="23">
        <v>-762.47303961542968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1512.8154000000002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-1080.5994416666672</v>
      </c>
      <c r="AL15" s="23">
        <v>-1047.0386083333337</v>
      </c>
      <c r="AM15" s="23">
        <v>-937.03860833333374</v>
      </c>
      <c r="AN15" s="23">
        <v>-733.47849794876322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1512.8154000000002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-992.714566666667</v>
      </c>
      <c r="AL16" s="23">
        <v>-992.714566666667</v>
      </c>
      <c r="AM16" s="23">
        <v>-887.714566666667</v>
      </c>
      <c r="AN16" s="23">
        <v>-684.15445628209648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1512.8154000000002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-912.54689999999982</v>
      </c>
      <c r="AL17" s="23">
        <v>-912.54689999999982</v>
      </c>
      <c r="AM17" s="23">
        <v>-812.54689999999982</v>
      </c>
      <c r="AN17" s="23">
        <v>-608.9867896154293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1512.8154000000002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-833.6292333333331</v>
      </c>
      <c r="AL18" s="23">
        <v>-833.6292333333331</v>
      </c>
      <c r="AM18" s="23">
        <v>-733.6292333333331</v>
      </c>
      <c r="AN18" s="23">
        <v>-530.06912294876258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1512.8154000000002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-755.98156666666637</v>
      </c>
      <c r="AL19" s="23">
        <v>-755.98156666666637</v>
      </c>
      <c r="AM19" s="23">
        <v>-655.98156666666637</v>
      </c>
      <c r="AN19" s="23">
        <v>-452.42145628209585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1512.8154000000002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-678.8139000000001</v>
      </c>
      <c r="AL20" s="23">
        <v>-678.8139000000001</v>
      </c>
      <c r="AM20" s="23">
        <v>-578.8139000000001</v>
      </c>
      <c r="AN20" s="23">
        <v>-375.25378961542958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1512.8154000000002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-601.47623333333331</v>
      </c>
      <c r="AL21" s="23">
        <v>-601.47623333333331</v>
      </c>
      <c r="AM21" s="23">
        <v>-501.47623333333331</v>
      </c>
      <c r="AN21" s="23">
        <v>-297.91612294876279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1512.8154000000002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-524.66856666666672</v>
      </c>
      <c r="AL22" s="23">
        <v>-524.66856666666672</v>
      </c>
      <c r="AM22" s="23">
        <v>-424.66856666666672</v>
      </c>
      <c r="AN22" s="23">
        <v>-221.1084562820962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1512.8154000000002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-448.91090000000031</v>
      </c>
      <c r="AL23" s="23">
        <v>-448.91090000000031</v>
      </c>
      <c r="AM23" s="23">
        <v>-348.91090000000031</v>
      </c>
      <c r="AN23" s="23">
        <v>-145.35078961542979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1512.8154000000002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-374.20323333333408</v>
      </c>
      <c r="AL24" s="23">
        <v>-374.20323333333408</v>
      </c>
      <c r="AM24" s="23">
        <v>-274.20323333333408</v>
      </c>
      <c r="AN24" s="23">
        <v>-70.643122948763562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1512.8154000000002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-296.34556666666685</v>
      </c>
      <c r="AL25" s="23">
        <v>-296.34556666666685</v>
      </c>
      <c r="AM25" s="23">
        <v>-196.34556666666685</v>
      </c>
      <c r="AN25" s="23">
        <v>7.2145437179036662</v>
      </c>
    </row>
    <row r="26" spans="1:40" ht="20.25" x14ac:dyDescent="0.3">
      <c r="A26" s="7" t="s">
        <v>64</v>
      </c>
      <c r="B26" s="6">
        <f>V57</f>
        <v>5585.7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1512.8154000000002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-195.50790000000006</v>
      </c>
      <c r="AL26" s="23">
        <v>-195.50790000000006</v>
      </c>
      <c r="AM26" s="23">
        <v>-95.507900000000063</v>
      </c>
      <c r="AN26" s="23">
        <v>108.05221038457046</v>
      </c>
    </row>
    <row r="27" spans="1:40" ht="20.25" x14ac:dyDescent="0.3">
      <c r="A27" s="7" t="s">
        <v>62</v>
      </c>
      <c r="B27" s="6">
        <f>B26*12</f>
        <v>67028.399999999994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1512.8154000000002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-90.330233333333581</v>
      </c>
      <c r="AL27" s="23">
        <v>-90.330233333333581</v>
      </c>
      <c r="AM27" s="23">
        <v>9.669766666666419</v>
      </c>
      <c r="AN27" s="23">
        <v>213.22987705123694</v>
      </c>
    </row>
    <row r="28" spans="1:40" ht="20.25" x14ac:dyDescent="0.3">
      <c r="A28" s="7" t="s">
        <v>66</v>
      </c>
      <c r="B28" s="6">
        <f>B27/2080</f>
        <v>32.225192307692303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1512.8154000000002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14.847433333333356</v>
      </c>
      <c r="AL28" s="23">
        <v>14.847433333333356</v>
      </c>
      <c r="AM28" s="23">
        <v>114.84743333333336</v>
      </c>
      <c r="AN28" s="23">
        <v>318.40754371790388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1512.8154000000002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120.02509999999984</v>
      </c>
      <c r="AL29" s="23">
        <v>120.02509999999984</v>
      </c>
      <c r="AM29" s="23">
        <v>220.02509999999984</v>
      </c>
      <c r="AN29" s="23">
        <v>423.58521038457036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1512.8154000000002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218.15693333333365</v>
      </c>
      <c r="AL30" s="23">
        <v>218.15693333333365</v>
      </c>
      <c r="AM30" s="23">
        <v>318.15693333333365</v>
      </c>
      <c r="AN30" s="23">
        <v>521.71704371790418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1512.8154000000002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311.33293333333404</v>
      </c>
      <c r="AL31" s="23">
        <v>311.33293333333404</v>
      </c>
      <c r="AM31" s="23">
        <v>411.33293333333404</v>
      </c>
      <c r="AN31" s="23">
        <v>614.89304371790456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1512.8154000000002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392.250766666667</v>
      </c>
      <c r="AL32" s="23">
        <v>392.250766666667</v>
      </c>
      <c r="AM32" s="23">
        <v>492.250766666667</v>
      </c>
      <c r="AN32" s="23">
        <v>695.81087705123753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1512.8154000000002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465.26143333333312</v>
      </c>
      <c r="AL33" s="23">
        <v>465.26143333333312</v>
      </c>
      <c r="AM33" s="23">
        <v>565.26143333333312</v>
      </c>
      <c r="AN33" s="23">
        <v>768.82154371790364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1512.8154000000002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538.26260000000002</v>
      </c>
      <c r="AL34" s="23">
        <v>538.26260000000002</v>
      </c>
      <c r="AM34" s="23">
        <v>638.26260000000002</v>
      </c>
      <c r="AN34" s="23">
        <v>841.82271038457054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1512.8154000000002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611.26376666666692</v>
      </c>
      <c r="AL35" s="23">
        <v>611.26376666666692</v>
      </c>
      <c r="AM35" s="23">
        <v>711.26376666666692</v>
      </c>
      <c r="AN35" s="23">
        <v>914.82387705123745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1512.8154000000002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684.27443333333304</v>
      </c>
      <c r="AL36" s="23">
        <v>684.27443333333304</v>
      </c>
      <c r="AM36" s="23">
        <v>784.27443333333304</v>
      </c>
      <c r="AN36" s="23">
        <v>987.83454371790356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1512.8154000000002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757.27559999999994</v>
      </c>
      <c r="AL37" s="23">
        <v>757.27559999999994</v>
      </c>
      <c r="AM37" s="23">
        <v>857.27559999999994</v>
      </c>
      <c r="AN37" s="23">
        <v>1060.8357103845706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1512.8154000000002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830.27676666666684</v>
      </c>
      <c r="AL38" s="23">
        <v>830.27676666666684</v>
      </c>
      <c r="AM38" s="23">
        <v>930.27676666666684</v>
      </c>
      <c r="AN38" s="23">
        <v>1133.8368770512375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1512.8154000000002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903.28743333333296</v>
      </c>
      <c r="AL39" s="23">
        <v>903.28743333333296</v>
      </c>
      <c r="AM39" s="23">
        <v>1003.287433333333</v>
      </c>
      <c r="AN39" s="23">
        <v>1206.8475437179036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1512.8154000000002</v>
      </c>
      <c r="Y48" s="23">
        <v>511</v>
      </c>
      <c r="Z48" s="23">
        <v>108.03350000000002</v>
      </c>
      <c r="AA48" s="23">
        <v>302.95</v>
      </c>
      <c r="AB48" s="23">
        <v>454.45</v>
      </c>
      <c r="AC48" s="23">
        <v>205.11033333333336</v>
      </c>
      <c r="AD48" s="23">
        <v>1483.4933333333331</v>
      </c>
      <c r="AE48" s="23">
        <v>14.847433333333356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595</v>
      </c>
      <c r="V50" s="23">
        <f>$X$48</f>
        <v>1512.8154000000002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596</v>
      </c>
      <c r="V51" s="23">
        <f>$AC$48</f>
        <v>205.11033333333336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597</v>
      </c>
      <c r="V52" s="23">
        <f>$AE$48</f>
        <v>14.847433333333356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598</v>
      </c>
      <c r="V55" s="23">
        <f>$AD$48</f>
        <v>1483.4933333333331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5585.7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125" customWidth="1"/>
    <col min="30" max="30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75" customWidth="1"/>
  </cols>
  <sheetData>
    <row r="1" spans="1:40" s="50" customFormat="1" ht="129.75" customHeight="1" x14ac:dyDescent="0.45">
      <c r="A1" s="78" t="s">
        <v>820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53.569999999999993</v>
      </c>
      <c r="AI4" s="23">
        <v>90.125250000000008</v>
      </c>
      <c r="AJ4" s="23">
        <v>109.39500000000001</v>
      </c>
      <c r="AK4" s="23">
        <v>491.96327083333358</v>
      </c>
      <c r="AL4" s="23">
        <v>927.0682708333336</v>
      </c>
      <c r="AM4" s="23">
        <v>927.0682708333336</v>
      </c>
      <c r="AN4" s="23">
        <v>1027.0682708333336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74.09</v>
      </c>
      <c r="AI5" s="23">
        <v>96.17225000000002</v>
      </c>
      <c r="AJ5" s="23">
        <v>122.65500000000002</v>
      </c>
      <c r="AK5" s="23">
        <v>470.26422916666684</v>
      </c>
      <c r="AL5" s="23">
        <v>868.86506250000025</v>
      </c>
      <c r="AM5" s="23">
        <v>868.86506250000025</v>
      </c>
      <c r="AN5" s="23">
        <v>968.86506250000025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96.710000000000008</v>
      </c>
      <c r="AI6" s="23">
        <v>89.475500000000011</v>
      </c>
      <c r="AJ6" s="23">
        <v>189.79</v>
      </c>
      <c r="AK6" s="23">
        <v>307.7360502179622</v>
      </c>
      <c r="AL6" s="23">
        <v>669.83271688462878</v>
      </c>
      <c r="AM6" s="23">
        <v>702.85329688462878</v>
      </c>
      <c r="AN6" s="23">
        <v>906.4134072691993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122.16999999999999</v>
      </c>
      <c r="AI7" s="23">
        <v>94.670083333333338</v>
      </c>
      <c r="AJ7" s="23">
        <v>212.09833333333333</v>
      </c>
      <c r="AK7" s="23">
        <v>272.49023771796192</v>
      </c>
      <c r="AL7" s="23">
        <v>598.08273771796189</v>
      </c>
      <c r="AM7" s="23">
        <v>633.15573771796187</v>
      </c>
      <c r="AN7" s="23">
        <v>836.71584810253239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165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346</v>
      </c>
      <c r="AF8" s="23">
        <v>3.500000000016712E-3</v>
      </c>
      <c r="AG8" s="23">
        <v>302.95</v>
      </c>
      <c r="AH8" s="23">
        <v>146.56</v>
      </c>
      <c r="AI8" s="23">
        <v>102.56875000000001</v>
      </c>
      <c r="AJ8" s="23">
        <v>235.32499999999999</v>
      </c>
      <c r="AK8" s="23">
        <v>323.47848771796225</v>
      </c>
      <c r="AL8" s="23">
        <v>612.5676543846289</v>
      </c>
      <c r="AM8" s="23">
        <v>655.63816438462891</v>
      </c>
      <c r="AN8" s="23">
        <v>859.19827476919943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863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172.84</v>
      </c>
      <c r="AI9" s="23">
        <v>101.81741666666667</v>
      </c>
      <c r="AJ9" s="23">
        <v>258.55166666666668</v>
      </c>
      <c r="AK9" s="23">
        <v>-91.057083333333139</v>
      </c>
      <c r="AL9" s="23">
        <v>161.52791666666687</v>
      </c>
      <c r="AM9" s="23">
        <v>206.50795666666687</v>
      </c>
      <c r="AN9" s="23">
        <v>410.06806705123739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863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201.01</v>
      </c>
      <c r="AI10" s="23">
        <v>109.31608333333334</v>
      </c>
      <c r="AJ10" s="23">
        <v>281.77833333333336</v>
      </c>
      <c r="AK10" s="23">
        <v>11.123583333333499</v>
      </c>
      <c r="AL10" s="23">
        <v>227.20441666666682</v>
      </c>
      <c r="AM10" s="23">
        <v>273.85150666666681</v>
      </c>
      <c r="AN10" s="23">
        <v>477.41161705123733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863</v>
      </c>
      <c r="AD11" s="23">
        <v>1145.7180000000001</v>
      </c>
      <c r="AE11" s="23">
        <v>511</v>
      </c>
      <c r="AF11" s="23">
        <v>15.155000000000015</v>
      </c>
      <c r="AG11" s="23">
        <v>302.95</v>
      </c>
      <c r="AH11" s="23">
        <v>228.78</v>
      </c>
      <c r="AI11" s="23">
        <v>116.81475</v>
      </c>
      <c r="AJ11" s="23">
        <v>305.00500000000005</v>
      </c>
      <c r="AK11" s="23">
        <v>-847.12275</v>
      </c>
      <c r="AL11" s="23">
        <v>-667.54608333333329</v>
      </c>
      <c r="AM11" s="23">
        <v>-537.54608333333329</v>
      </c>
      <c r="AN11" s="23">
        <v>-333.98597294876276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863</v>
      </c>
      <c r="AD12" s="23">
        <v>1145.7180000000001</v>
      </c>
      <c r="AE12" s="23">
        <v>511</v>
      </c>
      <c r="AF12" s="23">
        <v>15.155000000000015</v>
      </c>
      <c r="AG12" s="23">
        <v>302.95</v>
      </c>
      <c r="AH12" s="23">
        <v>252.69</v>
      </c>
      <c r="AI12" s="23">
        <v>123.67245833333334</v>
      </c>
      <c r="AJ12" s="23">
        <v>341.05083333333334</v>
      </c>
      <c r="AK12" s="23">
        <v>-740.7362916666666</v>
      </c>
      <c r="AL12" s="23">
        <v>-597.66379166666661</v>
      </c>
      <c r="AM12" s="23">
        <v>-472.66379166666661</v>
      </c>
      <c r="AN12" s="23">
        <v>-269.10368128209609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863</v>
      </c>
      <c r="AD13" s="23">
        <v>1145.7180000000001</v>
      </c>
      <c r="AE13" s="23">
        <v>511</v>
      </c>
      <c r="AF13" s="23">
        <v>15.155000000000015</v>
      </c>
      <c r="AG13" s="23">
        <v>302.95</v>
      </c>
      <c r="AH13" s="23">
        <v>252.69</v>
      </c>
      <c r="AI13" s="23">
        <v>127.40379166666669</v>
      </c>
      <c r="AJ13" s="23">
        <v>439.62416666666661</v>
      </c>
      <c r="AK13" s="23">
        <v>-669.84095833333276</v>
      </c>
      <c r="AL13" s="23">
        <v>-563.2717916666661</v>
      </c>
      <c r="AM13" s="23">
        <v>-443.2717916666661</v>
      </c>
      <c r="AN13" s="23">
        <v>-239.71168128209558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863</v>
      </c>
      <c r="AD14" s="23">
        <v>1145.7180000000001</v>
      </c>
      <c r="AE14" s="23">
        <v>511</v>
      </c>
      <c r="AF14" s="23">
        <v>108.03350000000002</v>
      </c>
      <c r="AG14" s="23">
        <v>302.95</v>
      </c>
      <c r="AH14" s="23">
        <v>252.69</v>
      </c>
      <c r="AI14" s="23">
        <v>131.11425</v>
      </c>
      <c r="AJ14" s="23">
        <v>538.61500000000001</v>
      </c>
      <c r="AK14" s="23">
        <v>-692.22074999999995</v>
      </c>
      <c r="AL14" s="23">
        <v>-622.1557499999999</v>
      </c>
      <c r="AM14" s="23">
        <v>-507.1557499999999</v>
      </c>
      <c r="AN14" s="23">
        <v>-303.59563961542938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863</v>
      </c>
      <c r="AD15" s="23">
        <v>1145.7180000000001</v>
      </c>
      <c r="AE15" s="23">
        <v>511</v>
      </c>
      <c r="AF15" s="23">
        <v>108.03350000000002</v>
      </c>
      <c r="AG15" s="23">
        <v>302.95</v>
      </c>
      <c r="AH15" s="23">
        <v>252.69</v>
      </c>
      <c r="AI15" s="23">
        <v>134.82470833333332</v>
      </c>
      <c r="AJ15" s="23">
        <v>637.60583333333329</v>
      </c>
      <c r="AK15" s="23">
        <v>-621.72204166666688</v>
      </c>
      <c r="AL15" s="23">
        <v>-588.16120833333355</v>
      </c>
      <c r="AM15" s="23">
        <v>-478.16120833333355</v>
      </c>
      <c r="AN15" s="23">
        <v>-274.60109794876303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863</v>
      </c>
      <c r="AD16" s="23">
        <v>1145.7180000000001</v>
      </c>
      <c r="AE16" s="23">
        <v>511</v>
      </c>
      <c r="AF16" s="23">
        <v>108.03350000000002</v>
      </c>
      <c r="AG16" s="23">
        <v>302.95</v>
      </c>
      <c r="AH16" s="23">
        <v>233.63999999999993</v>
      </c>
      <c r="AI16" s="23">
        <v>138.68233333333333</v>
      </c>
      <c r="AJ16" s="23">
        <v>733.65333333333342</v>
      </c>
      <c r="AK16" s="23">
        <v>-529.3771666666662</v>
      </c>
      <c r="AL16" s="23">
        <v>-529.3771666666662</v>
      </c>
      <c r="AM16" s="23">
        <v>-424.3771666666662</v>
      </c>
      <c r="AN16" s="23">
        <v>-220.81705628209568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863</v>
      </c>
      <c r="AD17" s="23">
        <v>1145.7180000000001</v>
      </c>
      <c r="AE17" s="23">
        <v>511</v>
      </c>
      <c r="AF17" s="23">
        <v>108.03350000000002</v>
      </c>
      <c r="AG17" s="23">
        <v>302.95</v>
      </c>
      <c r="AH17" s="23">
        <v>258.64999999999998</v>
      </c>
      <c r="AI17" s="23">
        <v>144.21800000000002</v>
      </c>
      <c r="AJ17" s="23">
        <v>796.13999999999987</v>
      </c>
      <c r="AK17" s="23">
        <v>-449.20949999999948</v>
      </c>
      <c r="AL17" s="23">
        <v>-449.20949999999948</v>
      </c>
      <c r="AM17" s="23">
        <v>-349.20949999999948</v>
      </c>
      <c r="AN17" s="23">
        <v>-145.64938961542896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863</v>
      </c>
      <c r="AD18" s="23">
        <v>1145.7180000000001</v>
      </c>
      <c r="AE18" s="23">
        <v>511</v>
      </c>
      <c r="AF18" s="23">
        <v>108.03350000000002</v>
      </c>
      <c r="AG18" s="23">
        <v>302.95</v>
      </c>
      <c r="AH18" s="23">
        <v>284.90999999999997</v>
      </c>
      <c r="AI18" s="23">
        <v>149.7536666666667</v>
      </c>
      <c r="AJ18" s="23">
        <v>858.62666666666678</v>
      </c>
      <c r="AK18" s="23">
        <v>-370.29183333333231</v>
      </c>
      <c r="AL18" s="23">
        <v>-370.29183333333231</v>
      </c>
      <c r="AM18" s="23">
        <v>-270.29183333333231</v>
      </c>
      <c r="AN18" s="23">
        <v>-66.731722948761785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863</v>
      </c>
      <c r="AD19" s="23">
        <v>1145.7180000000001</v>
      </c>
      <c r="AE19" s="23">
        <v>511</v>
      </c>
      <c r="AF19" s="23">
        <v>108.03350000000002</v>
      </c>
      <c r="AG19" s="23">
        <v>302.95</v>
      </c>
      <c r="AH19" s="23">
        <v>312.43999999999994</v>
      </c>
      <c r="AI19" s="23">
        <v>155.28933333333336</v>
      </c>
      <c r="AJ19" s="23">
        <v>921.11333333333346</v>
      </c>
      <c r="AK19" s="23">
        <v>-292.64416666666602</v>
      </c>
      <c r="AL19" s="23">
        <v>-292.64416666666602</v>
      </c>
      <c r="AM19" s="23">
        <v>-192.64416666666602</v>
      </c>
      <c r="AN19" s="23">
        <v>10.915943717904497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863</v>
      </c>
      <c r="AD20" s="23">
        <v>1145.7180000000001</v>
      </c>
      <c r="AE20" s="23">
        <v>511</v>
      </c>
      <c r="AF20" s="23">
        <v>108.03350000000002</v>
      </c>
      <c r="AG20" s="23">
        <v>302.95</v>
      </c>
      <c r="AH20" s="23">
        <v>340.95999999999992</v>
      </c>
      <c r="AI20" s="23">
        <v>160.82500000000002</v>
      </c>
      <c r="AJ20" s="23">
        <v>983.60000000000014</v>
      </c>
      <c r="AK20" s="23">
        <v>-215.98649999999952</v>
      </c>
      <c r="AL20" s="23">
        <v>-215.98649999999952</v>
      </c>
      <c r="AM20" s="23">
        <v>-115.98649999999952</v>
      </c>
      <c r="AN20" s="23">
        <v>87.573610384570998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863</v>
      </c>
      <c r="AD21" s="23">
        <v>1145.7180000000001</v>
      </c>
      <c r="AE21" s="23">
        <v>511</v>
      </c>
      <c r="AF21" s="23">
        <v>108.03350000000002</v>
      </c>
      <c r="AG21" s="23">
        <v>302.95</v>
      </c>
      <c r="AH21" s="23">
        <v>368.28999999999996</v>
      </c>
      <c r="AI21" s="23">
        <v>166.3606666666667</v>
      </c>
      <c r="AJ21" s="23">
        <v>1046.0866666666666</v>
      </c>
      <c r="AK21" s="23">
        <v>-138.13883333333297</v>
      </c>
      <c r="AL21" s="23">
        <v>-138.13883333333297</v>
      </c>
      <c r="AM21" s="23">
        <v>-38.138833333332968</v>
      </c>
      <c r="AN21" s="23">
        <v>165.42127705123755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863</v>
      </c>
      <c r="AD22" s="23">
        <v>1145.7180000000001</v>
      </c>
      <c r="AE22" s="23">
        <v>511</v>
      </c>
      <c r="AF22" s="23">
        <v>108.03350000000002</v>
      </c>
      <c r="AG22" s="23">
        <v>302.95</v>
      </c>
      <c r="AH22" s="23">
        <v>396.65999999999997</v>
      </c>
      <c r="AI22" s="23">
        <v>171.89633333333336</v>
      </c>
      <c r="AJ22" s="23">
        <v>1108.5733333333333</v>
      </c>
      <c r="AK22" s="23">
        <v>-61.331166666666377</v>
      </c>
      <c r="AL22" s="23">
        <v>-61.331166666666377</v>
      </c>
      <c r="AM22" s="23">
        <v>38.668833333333623</v>
      </c>
      <c r="AN22" s="23">
        <v>242.22894371790414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863</v>
      </c>
      <c r="AD23" s="23">
        <v>1145.7180000000001</v>
      </c>
      <c r="AE23" s="23">
        <v>511</v>
      </c>
      <c r="AF23" s="23">
        <v>108.03350000000002</v>
      </c>
      <c r="AG23" s="23">
        <v>302.95</v>
      </c>
      <c r="AH23" s="23">
        <v>426.07999999999993</v>
      </c>
      <c r="AI23" s="23">
        <v>177.43200000000002</v>
      </c>
      <c r="AJ23" s="23">
        <v>1171.06</v>
      </c>
      <c r="AK23" s="23">
        <v>14.426500000000033</v>
      </c>
      <c r="AL23" s="23">
        <v>14.426500000000033</v>
      </c>
      <c r="AM23" s="23">
        <v>114.42650000000003</v>
      </c>
      <c r="AN23" s="23">
        <v>317.98661038457055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863</v>
      </c>
      <c r="AD24" s="23">
        <v>1145.7180000000001</v>
      </c>
      <c r="AE24" s="23">
        <v>511</v>
      </c>
      <c r="AF24" s="23">
        <v>108.03350000000002</v>
      </c>
      <c r="AG24" s="23">
        <v>302.95</v>
      </c>
      <c r="AH24" s="23">
        <v>456.54999999999995</v>
      </c>
      <c r="AI24" s="23">
        <v>182.96766666666667</v>
      </c>
      <c r="AJ24" s="23">
        <v>1233.5466666666666</v>
      </c>
      <c r="AK24" s="23">
        <v>89.13416666666717</v>
      </c>
      <c r="AL24" s="23">
        <v>89.13416666666717</v>
      </c>
      <c r="AM24" s="23">
        <v>189.13416666666717</v>
      </c>
      <c r="AN24" s="23">
        <v>392.69427705123769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863</v>
      </c>
      <c r="AD25" s="23">
        <v>1145.7180000000001</v>
      </c>
      <c r="AE25" s="23">
        <v>511</v>
      </c>
      <c r="AF25" s="23">
        <v>108.03350000000002</v>
      </c>
      <c r="AG25" s="23">
        <v>302.95</v>
      </c>
      <c r="AH25" s="23">
        <v>483.86999999999995</v>
      </c>
      <c r="AI25" s="23">
        <v>188.50333333333336</v>
      </c>
      <c r="AJ25" s="23">
        <v>1296.0333333333333</v>
      </c>
      <c r="AK25" s="23">
        <v>166.99183333333394</v>
      </c>
      <c r="AL25" s="23">
        <v>166.99183333333394</v>
      </c>
      <c r="AM25" s="23">
        <v>266.99183333333394</v>
      </c>
      <c r="AN25" s="23">
        <v>470.55194371790446</v>
      </c>
    </row>
    <row r="26" spans="1:40" ht="20.25" x14ac:dyDescent="0.3">
      <c r="A26" s="7" t="s">
        <v>64</v>
      </c>
      <c r="B26" s="6">
        <f>V57</f>
        <v>4719.7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863</v>
      </c>
      <c r="AD26" s="23">
        <v>1145.7180000000001</v>
      </c>
      <c r="AE26" s="23">
        <v>511</v>
      </c>
      <c r="AF26" s="23">
        <v>108.03350000000002</v>
      </c>
      <c r="AG26" s="23">
        <v>302.95</v>
      </c>
      <c r="AH26" s="23">
        <v>500.43999999999994</v>
      </c>
      <c r="AI26" s="23">
        <v>194.03900000000002</v>
      </c>
      <c r="AJ26" s="23">
        <v>1358.52</v>
      </c>
      <c r="AK26" s="23">
        <v>255.59950000000026</v>
      </c>
      <c r="AL26" s="23">
        <v>255.59950000000026</v>
      </c>
      <c r="AM26" s="23">
        <v>355.59950000000026</v>
      </c>
      <c r="AN26" s="23">
        <v>559.15961038457078</v>
      </c>
    </row>
    <row r="27" spans="1:40" ht="20.25" x14ac:dyDescent="0.3">
      <c r="A27" s="7" t="s">
        <v>62</v>
      </c>
      <c r="B27" s="6">
        <f>B26*12</f>
        <v>56636.399999999994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863</v>
      </c>
      <c r="AD27" s="23">
        <v>1145.7180000000001</v>
      </c>
      <c r="AE27" s="23">
        <v>511</v>
      </c>
      <c r="AF27" s="23">
        <v>108.03350000000002</v>
      </c>
      <c r="AG27" s="23">
        <v>302.95</v>
      </c>
      <c r="AH27" s="23">
        <v>517.01</v>
      </c>
      <c r="AI27" s="23">
        <v>199.57466666666667</v>
      </c>
      <c r="AJ27" s="23">
        <v>1421.0066666666667</v>
      </c>
      <c r="AK27" s="23">
        <v>344.20716666666704</v>
      </c>
      <c r="AL27" s="23">
        <v>344.20716666666704</v>
      </c>
      <c r="AM27" s="23">
        <v>444.20716666666704</v>
      </c>
      <c r="AN27" s="23">
        <v>647.76727705123756</v>
      </c>
    </row>
    <row r="28" spans="1:40" ht="20.25" x14ac:dyDescent="0.3">
      <c r="A28" s="7" t="s">
        <v>66</v>
      </c>
      <c r="B28" s="6">
        <f>B27/2080</f>
        <v>27.229038461538458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863</v>
      </c>
      <c r="AD28" s="23">
        <v>1145.7180000000001</v>
      </c>
      <c r="AE28" s="23">
        <v>511</v>
      </c>
      <c r="AF28" s="23">
        <v>108.03350000000002</v>
      </c>
      <c r="AG28" s="23">
        <v>302.95</v>
      </c>
      <c r="AH28" s="23">
        <v>535.42999999999995</v>
      </c>
      <c r="AI28" s="23">
        <v>205.11033333333336</v>
      </c>
      <c r="AJ28" s="23">
        <v>1483.4933333333331</v>
      </c>
      <c r="AK28" s="23">
        <v>430.9648333333339</v>
      </c>
      <c r="AL28" s="23">
        <v>430.9648333333339</v>
      </c>
      <c r="AM28" s="23">
        <v>530.9648333333339</v>
      </c>
      <c r="AN28" s="23">
        <v>734.52494371790442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863</v>
      </c>
      <c r="AD29" s="23">
        <v>1145.7180000000001</v>
      </c>
      <c r="AE29" s="23">
        <v>511</v>
      </c>
      <c r="AF29" s="23">
        <v>108.03350000000002</v>
      </c>
      <c r="AG29" s="23">
        <v>302.95</v>
      </c>
      <c r="AH29" s="23">
        <v>535.42999999999995</v>
      </c>
      <c r="AI29" s="23">
        <v>210.64600000000002</v>
      </c>
      <c r="AJ29" s="23">
        <v>1545.98</v>
      </c>
      <c r="AK29" s="23">
        <v>536.14250000000038</v>
      </c>
      <c r="AL29" s="23">
        <v>536.14250000000038</v>
      </c>
      <c r="AM29" s="23">
        <v>636.14250000000038</v>
      </c>
      <c r="AN29" s="23">
        <v>839.7026103845709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863</v>
      </c>
      <c r="AD30" s="23">
        <v>1145.7180000000001</v>
      </c>
      <c r="AE30" s="23">
        <v>511</v>
      </c>
      <c r="AF30" s="23">
        <v>108.03350000000002</v>
      </c>
      <c r="AG30" s="23">
        <v>302.95</v>
      </c>
      <c r="AH30" s="23">
        <v>535.42999999999995</v>
      </c>
      <c r="AI30" s="23">
        <v>215.81083333333336</v>
      </c>
      <c r="AJ30" s="23">
        <v>1615.8833333333334</v>
      </c>
      <c r="AK30" s="23">
        <v>634.2743333333342</v>
      </c>
      <c r="AL30" s="23">
        <v>634.2743333333342</v>
      </c>
      <c r="AM30" s="23">
        <v>734.2743333333342</v>
      </c>
      <c r="AN30" s="23">
        <v>937.83444371790472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863</v>
      </c>
      <c r="AD31" s="23">
        <v>1145.7180000000001</v>
      </c>
      <c r="AE31" s="23">
        <v>511</v>
      </c>
      <c r="AF31" s="23">
        <v>108.03350000000002</v>
      </c>
      <c r="AG31" s="23">
        <v>302.95</v>
      </c>
      <c r="AH31" s="23">
        <v>535.42999999999995</v>
      </c>
      <c r="AI31" s="23">
        <v>220.71483333333336</v>
      </c>
      <c r="AJ31" s="23">
        <v>1695.7033333333334</v>
      </c>
      <c r="AK31" s="23">
        <v>727.45033333333413</v>
      </c>
      <c r="AL31" s="23">
        <v>727.45033333333413</v>
      </c>
      <c r="AM31" s="23">
        <v>827.45033333333413</v>
      </c>
      <c r="AN31" s="23">
        <v>1031.0104437179048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863</v>
      </c>
      <c r="AD32" s="23">
        <v>1145.7180000000001</v>
      </c>
      <c r="AE32" s="23">
        <v>511</v>
      </c>
      <c r="AF32" s="23">
        <v>108.03350000000002</v>
      </c>
      <c r="AG32" s="23">
        <v>302.95</v>
      </c>
      <c r="AH32" s="23">
        <v>535.42999999999995</v>
      </c>
      <c r="AI32" s="23">
        <v>224.97366666666667</v>
      </c>
      <c r="AJ32" s="23">
        <v>1783.8566666666666</v>
      </c>
      <c r="AK32" s="23">
        <v>808.36816666666709</v>
      </c>
      <c r="AL32" s="23">
        <v>808.36816666666709</v>
      </c>
      <c r="AM32" s="23">
        <v>908.36816666666709</v>
      </c>
      <c r="AN32" s="23">
        <v>1111.9282770512377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863</v>
      </c>
      <c r="AD33" s="23">
        <v>1145.7180000000001</v>
      </c>
      <c r="AE33" s="23">
        <v>511</v>
      </c>
      <c r="AF33" s="23">
        <v>108.03350000000002</v>
      </c>
      <c r="AG33" s="23">
        <v>302.95</v>
      </c>
      <c r="AH33" s="23">
        <v>535.42999999999995</v>
      </c>
      <c r="AI33" s="23">
        <v>228.81633333333335</v>
      </c>
      <c r="AJ33" s="23">
        <v>1880.3433333333332</v>
      </c>
      <c r="AK33" s="23">
        <v>881.37883333333411</v>
      </c>
      <c r="AL33" s="23">
        <v>881.37883333333411</v>
      </c>
      <c r="AM33" s="23">
        <v>981.37883333333411</v>
      </c>
      <c r="AN33" s="23">
        <v>1184.9389437179047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863</v>
      </c>
      <c r="AD34" s="23">
        <v>1145.7180000000001</v>
      </c>
      <c r="AE34" s="23">
        <v>511</v>
      </c>
      <c r="AF34" s="23">
        <v>108.03350000000002</v>
      </c>
      <c r="AG34" s="23">
        <v>302.95</v>
      </c>
      <c r="AH34" s="23">
        <v>535.42999999999995</v>
      </c>
      <c r="AI34" s="23">
        <v>232.6585</v>
      </c>
      <c r="AJ34" s="23">
        <v>1976.83</v>
      </c>
      <c r="AK34" s="23">
        <v>954.38000000000056</v>
      </c>
      <c r="AL34" s="23">
        <v>954.38000000000056</v>
      </c>
      <c r="AM34" s="23">
        <v>1054.3800000000006</v>
      </c>
      <c r="AN34" s="23">
        <v>1257.9401103845712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863</v>
      </c>
      <c r="AD35" s="23">
        <v>1145.7180000000001</v>
      </c>
      <c r="AE35" s="23">
        <v>511</v>
      </c>
      <c r="AF35" s="23">
        <v>108.03350000000002</v>
      </c>
      <c r="AG35" s="23">
        <v>302.95</v>
      </c>
      <c r="AH35" s="23">
        <v>535.42999999999995</v>
      </c>
      <c r="AI35" s="23">
        <v>236.50066666666669</v>
      </c>
      <c r="AJ35" s="23">
        <v>2073.3166666666666</v>
      </c>
      <c r="AK35" s="23">
        <v>1027.381166666667</v>
      </c>
      <c r="AL35" s="23">
        <v>1027.381166666667</v>
      </c>
      <c r="AM35" s="23">
        <v>1127.381166666667</v>
      </c>
      <c r="AN35" s="23">
        <v>1330.9412770512376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863</v>
      </c>
      <c r="AD36" s="23">
        <v>1145.7180000000001</v>
      </c>
      <c r="AE36" s="23">
        <v>511</v>
      </c>
      <c r="AF36" s="23">
        <v>108.03350000000002</v>
      </c>
      <c r="AG36" s="23">
        <v>302.95</v>
      </c>
      <c r="AH36" s="23">
        <v>535.42999999999995</v>
      </c>
      <c r="AI36" s="23">
        <v>240.34333333333336</v>
      </c>
      <c r="AJ36" s="23">
        <v>2169.8033333333333</v>
      </c>
      <c r="AK36" s="23">
        <v>1100.391833333334</v>
      </c>
      <c r="AL36" s="23">
        <v>1100.391833333334</v>
      </c>
      <c r="AM36" s="23">
        <v>1200.391833333334</v>
      </c>
      <c r="AN36" s="23">
        <v>1403.9519437179047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863</v>
      </c>
      <c r="AD37" s="23">
        <v>1145.7180000000001</v>
      </c>
      <c r="AE37" s="23">
        <v>511</v>
      </c>
      <c r="AF37" s="23">
        <v>108.03350000000002</v>
      </c>
      <c r="AG37" s="23">
        <v>302.95</v>
      </c>
      <c r="AH37" s="23">
        <v>535.42999999999995</v>
      </c>
      <c r="AI37" s="23">
        <v>244.18550000000002</v>
      </c>
      <c r="AJ37" s="23">
        <v>2266.29</v>
      </c>
      <c r="AK37" s="23">
        <v>1173.3930000000005</v>
      </c>
      <c r="AL37" s="23">
        <v>1173.3930000000005</v>
      </c>
      <c r="AM37" s="23">
        <v>1273.3930000000005</v>
      </c>
      <c r="AN37" s="23">
        <v>1476.9531103845711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863</v>
      </c>
      <c r="AD38" s="23">
        <v>1145.7180000000001</v>
      </c>
      <c r="AE38" s="23">
        <v>511</v>
      </c>
      <c r="AF38" s="23">
        <v>108.03350000000002</v>
      </c>
      <c r="AG38" s="23">
        <v>302.95</v>
      </c>
      <c r="AH38" s="23">
        <v>535.42999999999995</v>
      </c>
      <c r="AI38" s="23">
        <v>248.02766666666668</v>
      </c>
      <c r="AJ38" s="23">
        <v>2362.7766666666666</v>
      </c>
      <c r="AK38" s="23">
        <v>1246.3941666666669</v>
      </c>
      <c r="AL38" s="23">
        <v>1246.3941666666669</v>
      </c>
      <c r="AM38" s="23">
        <v>1346.3941666666669</v>
      </c>
      <c r="AN38" s="23">
        <v>1549.9542770512376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863</v>
      </c>
      <c r="AD39" s="23">
        <v>1145.7180000000001</v>
      </c>
      <c r="AE39" s="23">
        <v>511</v>
      </c>
      <c r="AF39" s="23">
        <v>108.03350000000002</v>
      </c>
      <c r="AG39" s="23">
        <v>302.95</v>
      </c>
      <c r="AH39" s="23">
        <v>535.42999999999995</v>
      </c>
      <c r="AI39" s="23">
        <v>251.87033333333335</v>
      </c>
      <c r="AJ39" s="23">
        <v>2459.2633333333333</v>
      </c>
      <c r="AK39" s="23">
        <v>1319.404833333334</v>
      </c>
      <c r="AL39" s="23">
        <v>1319.404833333334</v>
      </c>
      <c r="AM39" s="23">
        <v>1419.404833333334</v>
      </c>
      <c r="AN39" s="23">
        <v>1622.9649437179046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863</v>
      </c>
      <c r="X48" s="23">
        <v>1145.7180000000001</v>
      </c>
      <c r="Y48" s="23">
        <v>511</v>
      </c>
      <c r="Z48" s="23">
        <v>108.03350000000002</v>
      </c>
      <c r="AA48" s="23">
        <v>302.95</v>
      </c>
      <c r="AB48" s="23">
        <v>426.07999999999993</v>
      </c>
      <c r="AC48" s="23">
        <v>177.43200000000002</v>
      </c>
      <c r="AD48" s="23">
        <v>1171.06</v>
      </c>
      <c r="AE48" s="23">
        <v>14.426500000000033</v>
      </c>
      <c r="AF48" s="26"/>
      <c r="AG48" s="26"/>
      <c r="AH48" s="26"/>
    </row>
    <row r="49" spans="21:34" ht="17.25" x14ac:dyDescent="0.3">
      <c r="U49" s="26" t="s">
        <v>739</v>
      </c>
      <c r="V49" s="23">
        <f>$AB$48</f>
        <v>426.07999999999993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740</v>
      </c>
      <c r="V50" s="23">
        <f>$X$48</f>
        <v>1145.7180000000001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741</v>
      </c>
      <c r="V52" s="23">
        <f>$AE$48</f>
        <v>14.426500000000033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742</v>
      </c>
      <c r="V54" s="23">
        <f>$W$48</f>
        <v>863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0.125" customWidth="1"/>
    <col min="29" max="29" width="12.625" customWidth="1"/>
    <col min="30" max="30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45" customFormat="1" ht="129.75" customHeight="1" x14ac:dyDescent="0.45">
      <c r="A1" s="78" t="s">
        <v>721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134.84649999999999</v>
      </c>
      <c r="AL2" s="23">
        <v>134.84649999999999</v>
      </c>
      <c r="AM2" s="23">
        <v>134.84649999999999</v>
      </c>
      <c r="AN2" s="23">
        <v>234.84649999999999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93.6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810.03325000000007</v>
      </c>
      <c r="AL3" s="23">
        <v>1246.3665833333334</v>
      </c>
      <c r="AM3" s="23">
        <v>1246.3665833333334</v>
      </c>
      <c r="AN3" s="23">
        <v>1346.3665833333334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507.4929791666666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37.629999999999995</v>
      </c>
      <c r="AI4" s="23">
        <v>90.125250000000008</v>
      </c>
      <c r="AJ4" s="23">
        <v>109.39500000000001</v>
      </c>
      <c r="AK4" s="23">
        <v>516.3032708333335</v>
      </c>
      <c r="AL4" s="23">
        <v>951.40827083333352</v>
      </c>
      <c r="AM4" s="23">
        <v>951.40827083333352</v>
      </c>
      <c r="AN4" s="23">
        <v>1051.4082708333335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584.56502083333328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58.150000000000006</v>
      </c>
      <c r="AI5" s="23">
        <v>96.17225000000002</v>
      </c>
      <c r="AJ5" s="23">
        <v>122.65500000000002</v>
      </c>
      <c r="AK5" s="23">
        <v>494.60422916666676</v>
      </c>
      <c r="AL5" s="23">
        <v>893.20506250000017</v>
      </c>
      <c r="AM5" s="23">
        <v>893.20506250000017</v>
      </c>
      <c r="AN5" s="23">
        <v>993.20506250000017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131.67380021796225</v>
      </c>
      <c r="AL11" s="23">
        <v>311.25046688462896</v>
      </c>
      <c r="AM11" s="23">
        <v>366.18950688462894</v>
      </c>
      <c r="AN11" s="23">
        <v>569.74961726919946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59.896708333333663</v>
      </c>
      <c r="AL12" s="23">
        <v>202.96920833333365</v>
      </c>
      <c r="AM12" s="23">
        <v>266.29545833333367</v>
      </c>
      <c r="AN12" s="23">
        <v>469.85556871790419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115.20404166666731</v>
      </c>
      <c r="AL13" s="23">
        <v>221.77320833333397</v>
      </c>
      <c r="AM13" s="23">
        <v>282.56640833333398</v>
      </c>
      <c r="AN13" s="23">
        <v>486.1265187179045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1689.58332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-1327.8660699999996</v>
      </c>
      <c r="AL14" s="23">
        <v>-1257.8010699999995</v>
      </c>
      <c r="AM14" s="23">
        <v>-1142.8010699999995</v>
      </c>
      <c r="AN14" s="23">
        <v>-939.24095961542901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1689.58332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-1257.3673616666665</v>
      </c>
      <c r="AL15" s="23">
        <v>-1223.8065283333331</v>
      </c>
      <c r="AM15" s="23">
        <v>-1113.8065283333331</v>
      </c>
      <c r="AN15" s="23">
        <v>-910.24641794876254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1689.58332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-1169.4824866666663</v>
      </c>
      <c r="AL16" s="23">
        <v>-1169.4824866666663</v>
      </c>
      <c r="AM16" s="23">
        <v>-1064.4824866666663</v>
      </c>
      <c r="AN16" s="23">
        <v>-860.9223762820958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1689.58332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-1089.3148199999991</v>
      </c>
      <c r="AL17" s="23">
        <v>-1089.3148199999991</v>
      </c>
      <c r="AM17" s="23">
        <v>-989.31481999999914</v>
      </c>
      <c r="AN17" s="23">
        <v>-785.75470961542862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1689.58332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-1010.3971533333324</v>
      </c>
      <c r="AL18" s="23">
        <v>-1010.3971533333324</v>
      </c>
      <c r="AM18" s="23">
        <v>-910.39715333333243</v>
      </c>
      <c r="AN18" s="23">
        <v>-706.8370429487619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1689.58332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-932.74948666666569</v>
      </c>
      <c r="AL19" s="23">
        <v>-932.74948666666569</v>
      </c>
      <c r="AM19" s="23">
        <v>-832.74948666666569</v>
      </c>
      <c r="AN19" s="23">
        <v>-629.18937628209517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1689.58332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-855.58181999999942</v>
      </c>
      <c r="AL20" s="23">
        <v>-855.58181999999942</v>
      </c>
      <c r="AM20" s="23">
        <v>-755.58181999999942</v>
      </c>
      <c r="AN20" s="23">
        <v>-552.0217096154289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1689.58332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-778.24415333333263</v>
      </c>
      <c r="AL21" s="23">
        <v>-778.24415333333263</v>
      </c>
      <c r="AM21" s="23">
        <v>-678.24415333333263</v>
      </c>
      <c r="AN21" s="23">
        <v>-474.68404294876211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1689.58332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-701.43648666666604</v>
      </c>
      <c r="AL22" s="23">
        <v>-701.43648666666604</v>
      </c>
      <c r="AM22" s="23">
        <v>-601.43648666666604</v>
      </c>
      <c r="AN22" s="23">
        <v>-397.87637628209552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1689.58332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-625.67881999999963</v>
      </c>
      <c r="AL23" s="23">
        <v>-625.67881999999963</v>
      </c>
      <c r="AM23" s="23">
        <v>-525.67881999999963</v>
      </c>
      <c r="AN23" s="23">
        <v>-322.11870961542911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1689.58332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-550.9711533333334</v>
      </c>
      <c r="AL24" s="23">
        <v>-550.9711533333334</v>
      </c>
      <c r="AM24" s="23">
        <v>-450.9711533333334</v>
      </c>
      <c r="AN24" s="23">
        <v>-247.41104294876288</v>
      </c>
    </row>
    <row r="25" spans="1:40" ht="15" customHeight="1" x14ac:dyDescent="0.3">
      <c r="A25" s="5"/>
      <c r="B25" s="45"/>
      <c r="C25" s="45"/>
      <c r="D25" s="45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1689.58332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-473.11348666666572</v>
      </c>
      <c r="AL25" s="23">
        <v>-473.11348666666572</v>
      </c>
      <c r="AM25" s="23">
        <v>-373.11348666666572</v>
      </c>
      <c r="AN25" s="23">
        <v>-169.5533762820952</v>
      </c>
    </row>
    <row r="26" spans="1:40" ht="20.25" x14ac:dyDescent="0.3">
      <c r="A26" s="7" t="s">
        <v>64</v>
      </c>
      <c r="B26" s="6">
        <f>V57</f>
        <v>5932.1000000000013</v>
      </c>
      <c r="C26" s="45"/>
      <c r="D26" s="45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1689.58332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-372.27581999999938</v>
      </c>
      <c r="AL26" s="23">
        <v>-372.27581999999938</v>
      </c>
      <c r="AM26" s="23">
        <v>-272.27581999999938</v>
      </c>
      <c r="AN26" s="23">
        <v>-68.715709615428864</v>
      </c>
    </row>
    <row r="27" spans="1:40" ht="20.25" x14ac:dyDescent="0.3">
      <c r="A27" s="7" t="s">
        <v>62</v>
      </c>
      <c r="B27" s="6">
        <f>B26*12</f>
        <v>71185.200000000012</v>
      </c>
      <c r="C27" s="45"/>
      <c r="D27" s="45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1689.58332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-267.0981533333329</v>
      </c>
      <c r="AL27" s="23">
        <v>-267.0981533333329</v>
      </c>
      <c r="AM27" s="23">
        <v>-167.0981533333329</v>
      </c>
      <c r="AN27" s="23">
        <v>36.461957051237619</v>
      </c>
    </row>
    <row r="28" spans="1:40" ht="20.25" x14ac:dyDescent="0.3">
      <c r="A28" s="7" t="s">
        <v>66</v>
      </c>
      <c r="B28" s="6">
        <f>B27/2080</f>
        <v>34.223653846153852</v>
      </c>
      <c r="C28" s="45"/>
      <c r="D28" s="45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1689.58332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-161.92048666666597</v>
      </c>
      <c r="AL28" s="23">
        <v>-161.92048666666597</v>
      </c>
      <c r="AM28" s="23">
        <v>-61.920486666665965</v>
      </c>
      <c r="AN28" s="23">
        <v>141.63962371790456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1689.58332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-56.742819999999483</v>
      </c>
      <c r="AL29" s="23">
        <v>-56.742819999999483</v>
      </c>
      <c r="AM29" s="23">
        <v>43.257180000000517</v>
      </c>
      <c r="AN29" s="23">
        <v>246.81729038457104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1689.58332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41.389013333334333</v>
      </c>
      <c r="AL30" s="23">
        <v>41.389013333334333</v>
      </c>
      <c r="AM30" s="23">
        <v>141.38901333333433</v>
      </c>
      <c r="AN30" s="23">
        <v>344.94912371790485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1689.58332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134.56501333333472</v>
      </c>
      <c r="AL31" s="23">
        <v>134.56501333333472</v>
      </c>
      <c r="AM31" s="23">
        <v>234.56501333333472</v>
      </c>
      <c r="AN31" s="23">
        <v>438.12512371790524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1689.58332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215.48284666666768</v>
      </c>
      <c r="AL32" s="23">
        <v>215.48284666666768</v>
      </c>
      <c r="AM32" s="23">
        <v>315.48284666666768</v>
      </c>
      <c r="AN32" s="23">
        <v>519.0429570512382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1689.58332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288.49351333333379</v>
      </c>
      <c r="AL33" s="23">
        <v>288.49351333333379</v>
      </c>
      <c r="AM33" s="23">
        <v>388.49351333333379</v>
      </c>
      <c r="AN33" s="23">
        <v>592.05362371790432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1689.58332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361.4946800000007</v>
      </c>
      <c r="AL34" s="23">
        <v>361.4946800000007</v>
      </c>
      <c r="AM34" s="23">
        <v>461.4946800000007</v>
      </c>
      <c r="AN34" s="23">
        <v>665.05479038457122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1689.58332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434.4958466666676</v>
      </c>
      <c r="AL35" s="23">
        <v>434.4958466666676</v>
      </c>
      <c r="AM35" s="23">
        <v>534.4958466666676</v>
      </c>
      <c r="AN35" s="23">
        <v>738.05595705123812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1689.58332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507.50651333333371</v>
      </c>
      <c r="AL36" s="23">
        <v>507.50651333333371</v>
      </c>
      <c r="AM36" s="23">
        <v>607.50651333333371</v>
      </c>
      <c r="AN36" s="23">
        <v>811.06662371790424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1689.58332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580.50768000000062</v>
      </c>
      <c r="AL37" s="23">
        <v>580.50768000000062</v>
      </c>
      <c r="AM37" s="23">
        <v>680.50768000000062</v>
      </c>
      <c r="AN37" s="23">
        <v>884.06779038457114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1689.58332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653.50884666666752</v>
      </c>
      <c r="AL38" s="23">
        <v>653.50884666666752</v>
      </c>
      <c r="AM38" s="23">
        <v>753.50884666666752</v>
      </c>
      <c r="AN38" s="23">
        <v>957.06895705123804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1689.58332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726.51951333333363</v>
      </c>
      <c r="AL39" s="23">
        <v>726.51951333333363</v>
      </c>
      <c r="AM39" s="23">
        <v>826.51951333333363</v>
      </c>
      <c r="AN39" s="23">
        <v>1030.0796237179043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1689.58332</v>
      </c>
      <c r="Y48" s="23">
        <v>511</v>
      </c>
      <c r="Z48" s="23">
        <v>108.03350000000002</v>
      </c>
      <c r="AA48" s="23">
        <v>302.95</v>
      </c>
      <c r="AB48" s="23">
        <v>454.45</v>
      </c>
      <c r="AC48" s="23">
        <v>215.81083333333336</v>
      </c>
      <c r="AD48" s="23">
        <v>1615.8833333333334</v>
      </c>
      <c r="AE48" s="23">
        <v>41.389013333334333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722</v>
      </c>
      <c r="V50" s="23">
        <f>$X$48</f>
        <v>1689.58332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583</v>
      </c>
      <c r="V51" s="23">
        <f>$AC$48</f>
        <v>215.81083333333336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723</v>
      </c>
      <c r="V52" s="23">
        <f>$AE$48</f>
        <v>41.389013333334333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585</v>
      </c>
      <c r="V55" s="23">
        <f>$AD$48</f>
        <v>1615.8833333333334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5932.1000000000013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125" customWidth="1"/>
    <col min="30" max="30" width="12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125" customWidth="1"/>
  </cols>
  <sheetData>
    <row r="1" spans="1:40" s="3" customFormat="1" ht="129.75" customHeight="1" x14ac:dyDescent="0.45">
      <c r="A1" s="78" t="s">
        <v>599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45.390000000000015</v>
      </c>
      <c r="AI4" s="23">
        <v>89.375250000000008</v>
      </c>
      <c r="AJ4" s="23">
        <v>109.39500000000001</v>
      </c>
      <c r="AK4" s="23">
        <v>507.29327083333328</v>
      </c>
      <c r="AL4" s="23">
        <v>942.3982708333333</v>
      </c>
      <c r="AM4" s="23">
        <v>942.3982708333333</v>
      </c>
      <c r="AN4" s="23">
        <v>1042.3982708333333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65.91</v>
      </c>
      <c r="AI5" s="23">
        <v>95.42225000000002</v>
      </c>
      <c r="AJ5" s="23">
        <v>122.65500000000002</v>
      </c>
      <c r="AK5" s="23">
        <v>485.59422916666676</v>
      </c>
      <c r="AL5" s="23">
        <v>884.19506250000018</v>
      </c>
      <c r="AM5" s="23">
        <v>884.19506250000018</v>
      </c>
      <c r="AN5" s="23">
        <v>984.19506250000018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88.53</v>
      </c>
      <c r="AI6" s="23">
        <v>89.475500000000011</v>
      </c>
      <c r="AJ6" s="23">
        <v>189.79</v>
      </c>
      <c r="AK6" s="23">
        <v>315.91605021796227</v>
      </c>
      <c r="AL6" s="23">
        <v>678.01271688462884</v>
      </c>
      <c r="AM6" s="23">
        <v>711.03329688462884</v>
      </c>
      <c r="AN6" s="23">
        <v>914.59340726919936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113.99000000000001</v>
      </c>
      <c r="AI7" s="23">
        <v>94.870083333333341</v>
      </c>
      <c r="AJ7" s="23">
        <v>212.09833333333333</v>
      </c>
      <c r="AK7" s="23">
        <v>275.67808333333346</v>
      </c>
      <c r="AL7" s="23">
        <v>601.27058333333343</v>
      </c>
      <c r="AM7" s="23">
        <v>636.34358333333341</v>
      </c>
      <c r="AN7" s="23">
        <v>839.90369371790393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138.38</v>
      </c>
      <c r="AI8" s="23">
        <v>99.268749999999997</v>
      </c>
      <c r="AJ8" s="23">
        <v>235.32499999999999</v>
      </c>
      <c r="AK8" s="23">
        <v>241.25374999999985</v>
      </c>
      <c r="AL8" s="23">
        <v>530.3429166666665</v>
      </c>
      <c r="AM8" s="23">
        <v>573.41342666666651</v>
      </c>
      <c r="AN8" s="23">
        <v>776.97353705123703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164.66</v>
      </c>
      <c r="AI9" s="23">
        <v>101.81741666666667</v>
      </c>
      <c r="AJ9" s="23">
        <v>258.55166666666668</v>
      </c>
      <c r="AK9" s="23">
        <v>137.12291666666647</v>
      </c>
      <c r="AL9" s="23">
        <v>389.70791666666651</v>
      </c>
      <c r="AM9" s="23">
        <v>434.68795666666654</v>
      </c>
      <c r="AN9" s="23">
        <v>638.24806705123706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192.83</v>
      </c>
      <c r="AI10" s="23">
        <v>109.31608333333334</v>
      </c>
      <c r="AJ10" s="23">
        <v>281.77833333333336</v>
      </c>
      <c r="AK10" s="23">
        <v>239.30358333333334</v>
      </c>
      <c r="AL10" s="23">
        <v>455.38441666666665</v>
      </c>
      <c r="AM10" s="23">
        <v>502.03150666666664</v>
      </c>
      <c r="AN10" s="23">
        <v>705.59161705123711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762.25319999999999</v>
      </c>
      <c r="AE11" s="23">
        <v>511</v>
      </c>
      <c r="AF11" s="23">
        <v>15.155000000000015</v>
      </c>
      <c r="AG11" s="23">
        <v>302.95</v>
      </c>
      <c r="AH11" s="23">
        <v>220.6</v>
      </c>
      <c r="AI11" s="23">
        <v>116.81475</v>
      </c>
      <c r="AJ11" s="23">
        <v>305.00500000000005</v>
      </c>
      <c r="AK11" s="23">
        <v>-235.47794999999996</v>
      </c>
      <c r="AL11" s="23">
        <v>-55.901283333333282</v>
      </c>
      <c r="AM11" s="23">
        <v>74.098716666666718</v>
      </c>
      <c r="AN11" s="23">
        <v>277.65882705123727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762.25319999999999</v>
      </c>
      <c r="AE12" s="23">
        <v>511</v>
      </c>
      <c r="AF12" s="23">
        <v>15.155000000000015</v>
      </c>
      <c r="AG12" s="23">
        <v>302.95</v>
      </c>
      <c r="AH12" s="23">
        <v>243.56</v>
      </c>
      <c r="AI12" s="23">
        <v>123.67245833333334</v>
      </c>
      <c r="AJ12" s="23">
        <v>341.05083333333334</v>
      </c>
      <c r="AK12" s="23">
        <v>-128.14149166666675</v>
      </c>
      <c r="AL12" s="23">
        <v>14.931008333333239</v>
      </c>
      <c r="AM12" s="23">
        <v>139.93100833333324</v>
      </c>
      <c r="AN12" s="23">
        <v>343.49111871790376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762.25319999999999</v>
      </c>
      <c r="AE13" s="23">
        <v>511</v>
      </c>
      <c r="AF13" s="23">
        <v>15.155000000000015</v>
      </c>
      <c r="AG13" s="23">
        <v>302.95</v>
      </c>
      <c r="AH13" s="23">
        <v>243.56</v>
      </c>
      <c r="AI13" s="23">
        <v>127.40379166666669</v>
      </c>
      <c r="AJ13" s="23">
        <v>439.62416666666661</v>
      </c>
      <c r="AK13" s="23">
        <v>-57.246158333332914</v>
      </c>
      <c r="AL13" s="23">
        <v>49.323008333333746</v>
      </c>
      <c r="AM13" s="23">
        <v>169.32300833333375</v>
      </c>
      <c r="AN13" s="23">
        <v>372.88311871790427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762.25319999999999</v>
      </c>
      <c r="AE14" s="23">
        <v>511</v>
      </c>
      <c r="AF14" s="23">
        <v>108.03350000000002</v>
      </c>
      <c r="AG14" s="23">
        <v>302.95</v>
      </c>
      <c r="AH14" s="23">
        <v>243.56</v>
      </c>
      <c r="AI14" s="23">
        <v>131.11425</v>
      </c>
      <c r="AJ14" s="23">
        <v>538.61500000000001</v>
      </c>
      <c r="AK14" s="23">
        <v>-79.625950000000103</v>
      </c>
      <c r="AL14" s="23">
        <v>-9.5609500000001049</v>
      </c>
      <c r="AM14" s="23">
        <v>105.4390499999999</v>
      </c>
      <c r="AN14" s="23">
        <v>308.99916038457042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762.25319999999999</v>
      </c>
      <c r="AE15" s="23">
        <v>511</v>
      </c>
      <c r="AF15" s="23">
        <v>108.03350000000002</v>
      </c>
      <c r="AG15" s="23">
        <v>302.95</v>
      </c>
      <c r="AH15" s="23">
        <v>243.56</v>
      </c>
      <c r="AI15" s="23">
        <v>134.82470833333332</v>
      </c>
      <c r="AJ15" s="23">
        <v>637.60583333333329</v>
      </c>
      <c r="AK15" s="23">
        <v>-9.1272416666670324</v>
      </c>
      <c r="AL15" s="23">
        <v>24.433591666666302</v>
      </c>
      <c r="AM15" s="23">
        <v>134.4335916666663</v>
      </c>
      <c r="AN15" s="23">
        <v>337.99370205123682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762.25319999999999</v>
      </c>
      <c r="AE16" s="23">
        <v>511</v>
      </c>
      <c r="AF16" s="23">
        <v>108.03350000000002</v>
      </c>
      <c r="AG16" s="23">
        <v>302.95</v>
      </c>
      <c r="AH16" s="23">
        <v>216.32000000000005</v>
      </c>
      <c r="AI16" s="23">
        <v>138.68233333333333</v>
      </c>
      <c r="AJ16" s="23">
        <v>733.65333333333342</v>
      </c>
      <c r="AK16" s="23">
        <v>91.407633333333251</v>
      </c>
      <c r="AL16" s="23">
        <v>91.407633333333251</v>
      </c>
      <c r="AM16" s="23">
        <v>196.40763333333325</v>
      </c>
      <c r="AN16" s="23">
        <v>399.96774371790377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762.25319999999999</v>
      </c>
      <c r="AE17" s="23">
        <v>511</v>
      </c>
      <c r="AF17" s="23">
        <v>108.03350000000002</v>
      </c>
      <c r="AG17" s="23">
        <v>302.95</v>
      </c>
      <c r="AH17" s="23">
        <v>241.33000000000004</v>
      </c>
      <c r="AI17" s="23">
        <v>144.21800000000002</v>
      </c>
      <c r="AJ17" s="23">
        <v>796.13999999999987</v>
      </c>
      <c r="AK17" s="23">
        <v>171.57530000000042</v>
      </c>
      <c r="AL17" s="23">
        <v>171.57530000000042</v>
      </c>
      <c r="AM17" s="23">
        <v>271.57530000000042</v>
      </c>
      <c r="AN17" s="23">
        <v>475.13541038457095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762.25319999999999</v>
      </c>
      <c r="AE18" s="23">
        <v>511</v>
      </c>
      <c r="AF18" s="23">
        <v>108.03350000000002</v>
      </c>
      <c r="AG18" s="23">
        <v>302.95</v>
      </c>
      <c r="AH18" s="23">
        <v>267.59000000000003</v>
      </c>
      <c r="AI18" s="23">
        <v>149.7536666666667</v>
      </c>
      <c r="AJ18" s="23">
        <v>858.62666666666678</v>
      </c>
      <c r="AK18" s="23">
        <v>250.49296666666714</v>
      </c>
      <c r="AL18" s="23">
        <v>250.49296666666714</v>
      </c>
      <c r="AM18" s="23">
        <v>350.49296666666714</v>
      </c>
      <c r="AN18" s="23">
        <v>554.05307705123766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762.25319999999999</v>
      </c>
      <c r="AE19" s="23">
        <v>511</v>
      </c>
      <c r="AF19" s="23">
        <v>108.03350000000002</v>
      </c>
      <c r="AG19" s="23">
        <v>302.95</v>
      </c>
      <c r="AH19" s="23">
        <v>295.12</v>
      </c>
      <c r="AI19" s="23">
        <v>155.28933333333336</v>
      </c>
      <c r="AJ19" s="23">
        <v>921.11333333333346</v>
      </c>
      <c r="AK19" s="23">
        <v>328.14063333333388</v>
      </c>
      <c r="AL19" s="23">
        <v>328.14063333333388</v>
      </c>
      <c r="AM19" s="23">
        <v>428.14063333333388</v>
      </c>
      <c r="AN19" s="23">
        <v>631.7007437179044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762.25319999999999</v>
      </c>
      <c r="AE20" s="23">
        <v>511</v>
      </c>
      <c r="AF20" s="23">
        <v>108.03350000000002</v>
      </c>
      <c r="AG20" s="23">
        <v>302.95</v>
      </c>
      <c r="AH20" s="23">
        <v>323.64000000000004</v>
      </c>
      <c r="AI20" s="23">
        <v>160.82500000000002</v>
      </c>
      <c r="AJ20" s="23">
        <v>983.60000000000014</v>
      </c>
      <c r="AK20" s="23">
        <v>404.79830000000038</v>
      </c>
      <c r="AL20" s="23">
        <v>404.79830000000038</v>
      </c>
      <c r="AM20" s="23">
        <v>504.79830000000038</v>
      </c>
      <c r="AN20" s="23">
        <v>708.3584103845709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762.25319999999999</v>
      </c>
      <c r="AE21" s="23">
        <v>511</v>
      </c>
      <c r="AF21" s="23">
        <v>108.03350000000002</v>
      </c>
      <c r="AG21" s="23">
        <v>302.95</v>
      </c>
      <c r="AH21" s="23">
        <v>350.97</v>
      </c>
      <c r="AI21" s="23">
        <v>166.3606666666667</v>
      </c>
      <c r="AJ21" s="23">
        <v>1046.0866666666666</v>
      </c>
      <c r="AK21" s="23">
        <v>482.64596666666739</v>
      </c>
      <c r="AL21" s="23">
        <v>482.64596666666739</v>
      </c>
      <c r="AM21" s="23">
        <v>582.64596666666739</v>
      </c>
      <c r="AN21" s="23">
        <v>786.20607705123791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762.25319999999999</v>
      </c>
      <c r="AE22" s="23">
        <v>511</v>
      </c>
      <c r="AF22" s="23">
        <v>108.03350000000002</v>
      </c>
      <c r="AG22" s="23">
        <v>302.95</v>
      </c>
      <c r="AH22" s="23">
        <v>379.34000000000003</v>
      </c>
      <c r="AI22" s="23">
        <v>171.89633333333336</v>
      </c>
      <c r="AJ22" s="23">
        <v>1108.5733333333333</v>
      </c>
      <c r="AK22" s="23">
        <v>559.45363333333307</v>
      </c>
      <c r="AL22" s="23">
        <v>559.45363333333307</v>
      </c>
      <c r="AM22" s="23">
        <v>659.45363333333307</v>
      </c>
      <c r="AN22" s="23">
        <v>863.01374371790359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762.25319999999999</v>
      </c>
      <c r="AE23" s="23">
        <v>511</v>
      </c>
      <c r="AF23" s="23">
        <v>108.03350000000002</v>
      </c>
      <c r="AG23" s="23">
        <v>302.95</v>
      </c>
      <c r="AH23" s="23">
        <v>408.76000000000005</v>
      </c>
      <c r="AI23" s="23">
        <v>177.43200000000002</v>
      </c>
      <c r="AJ23" s="23">
        <v>1171.06</v>
      </c>
      <c r="AK23" s="23">
        <v>635.21129999999948</v>
      </c>
      <c r="AL23" s="23">
        <v>635.21129999999948</v>
      </c>
      <c r="AM23" s="23">
        <v>735.21129999999948</v>
      </c>
      <c r="AN23" s="23">
        <v>938.77141038457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762.25319999999999</v>
      </c>
      <c r="AE24" s="23">
        <v>511</v>
      </c>
      <c r="AF24" s="23">
        <v>108.03350000000002</v>
      </c>
      <c r="AG24" s="23">
        <v>302.95</v>
      </c>
      <c r="AH24" s="23">
        <v>439.23</v>
      </c>
      <c r="AI24" s="23">
        <v>182.96766666666667</v>
      </c>
      <c r="AJ24" s="23">
        <v>1233.5466666666666</v>
      </c>
      <c r="AK24" s="23">
        <v>709.91896666666662</v>
      </c>
      <c r="AL24" s="23">
        <v>709.91896666666662</v>
      </c>
      <c r="AM24" s="23">
        <v>809.91896666666662</v>
      </c>
      <c r="AN24" s="23">
        <v>1013.4790770512371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762.25319999999999</v>
      </c>
      <c r="AE25" s="23">
        <v>511</v>
      </c>
      <c r="AF25" s="23">
        <v>108.03350000000002</v>
      </c>
      <c r="AG25" s="23">
        <v>302.95</v>
      </c>
      <c r="AH25" s="23">
        <v>466.55000000000007</v>
      </c>
      <c r="AI25" s="23">
        <v>188.50333333333336</v>
      </c>
      <c r="AJ25" s="23">
        <v>1296.0333333333333</v>
      </c>
      <c r="AK25" s="23">
        <v>787.77663333333339</v>
      </c>
      <c r="AL25" s="23">
        <v>787.77663333333339</v>
      </c>
      <c r="AM25" s="23">
        <v>887.77663333333339</v>
      </c>
      <c r="AN25" s="23">
        <v>1091.336743717904</v>
      </c>
    </row>
    <row r="26" spans="1:40" ht="20.25" x14ac:dyDescent="0.3">
      <c r="A26" s="7" t="s">
        <v>64</v>
      </c>
      <c r="B26" s="6">
        <f>V57</f>
        <v>3507.3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762.25319999999999</v>
      </c>
      <c r="AE26" s="23">
        <v>511</v>
      </c>
      <c r="AF26" s="23">
        <v>108.03350000000002</v>
      </c>
      <c r="AG26" s="23">
        <v>302.95</v>
      </c>
      <c r="AH26" s="23">
        <v>483.12000000000006</v>
      </c>
      <c r="AI26" s="23">
        <v>194.03900000000002</v>
      </c>
      <c r="AJ26" s="23">
        <v>1358.52</v>
      </c>
      <c r="AK26" s="23">
        <v>876.38430000000017</v>
      </c>
      <c r="AL26" s="23">
        <v>876.38430000000017</v>
      </c>
      <c r="AM26" s="23">
        <v>976.38430000000017</v>
      </c>
      <c r="AN26" s="23">
        <v>1179.9444103845708</v>
      </c>
    </row>
    <row r="27" spans="1:40" ht="20.25" x14ac:dyDescent="0.3">
      <c r="A27" s="7" t="s">
        <v>62</v>
      </c>
      <c r="B27" s="6">
        <f>B26*12</f>
        <v>42087.600000000006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762.25319999999999</v>
      </c>
      <c r="AE27" s="23">
        <v>511</v>
      </c>
      <c r="AF27" s="23">
        <v>108.03350000000002</v>
      </c>
      <c r="AG27" s="23">
        <v>302.95</v>
      </c>
      <c r="AH27" s="23">
        <v>499.69000000000005</v>
      </c>
      <c r="AI27" s="23">
        <v>199.57466666666667</v>
      </c>
      <c r="AJ27" s="23">
        <v>1421.0066666666667</v>
      </c>
      <c r="AK27" s="23">
        <v>964.99196666666649</v>
      </c>
      <c r="AL27" s="23">
        <v>964.99196666666649</v>
      </c>
      <c r="AM27" s="23">
        <v>1064.9919666666665</v>
      </c>
      <c r="AN27" s="23">
        <v>1268.5520770512371</v>
      </c>
    </row>
    <row r="28" spans="1:40" ht="20.25" x14ac:dyDescent="0.3">
      <c r="A28" s="7" t="s">
        <v>66</v>
      </c>
      <c r="B28" s="6">
        <f>B27/2080</f>
        <v>20.234423076923079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762.25319999999999</v>
      </c>
      <c r="AE28" s="23">
        <v>511</v>
      </c>
      <c r="AF28" s="23">
        <v>108.03350000000002</v>
      </c>
      <c r="AG28" s="23">
        <v>302.95</v>
      </c>
      <c r="AH28" s="23">
        <v>516.08000000000004</v>
      </c>
      <c r="AI28" s="23">
        <v>205.11033333333336</v>
      </c>
      <c r="AJ28" s="23">
        <v>1483.4933333333331</v>
      </c>
      <c r="AK28" s="23">
        <v>1053.7796333333335</v>
      </c>
      <c r="AL28" s="23">
        <v>1053.7796333333335</v>
      </c>
      <c r="AM28" s="23">
        <v>1153.7796333333335</v>
      </c>
      <c r="AN28" s="23">
        <v>1357.3397437179042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762.25319999999999</v>
      </c>
      <c r="AE29" s="23">
        <v>511</v>
      </c>
      <c r="AF29" s="23">
        <v>108.03350000000002</v>
      </c>
      <c r="AG29" s="23">
        <v>302.95</v>
      </c>
      <c r="AH29" s="23">
        <v>516.08000000000004</v>
      </c>
      <c r="AI29" s="23">
        <v>210.64600000000002</v>
      </c>
      <c r="AJ29" s="23">
        <v>1545.98</v>
      </c>
      <c r="AK29" s="23">
        <v>1158.9573</v>
      </c>
      <c r="AL29" s="23">
        <v>1158.9573</v>
      </c>
      <c r="AM29" s="23">
        <v>1258.9573</v>
      </c>
      <c r="AN29" s="23">
        <v>1462.5174103845707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762.25319999999999</v>
      </c>
      <c r="AE30" s="23">
        <v>511</v>
      </c>
      <c r="AF30" s="23">
        <v>108.03350000000002</v>
      </c>
      <c r="AG30" s="23">
        <v>302.95</v>
      </c>
      <c r="AH30" s="23">
        <v>516.08000000000004</v>
      </c>
      <c r="AI30" s="23">
        <v>215.81083333333336</v>
      </c>
      <c r="AJ30" s="23">
        <v>1615.8833333333334</v>
      </c>
      <c r="AK30" s="23">
        <v>1257.0891333333338</v>
      </c>
      <c r="AL30" s="23">
        <v>1257.0891333333338</v>
      </c>
      <c r="AM30" s="23">
        <v>1357.0891333333338</v>
      </c>
      <c r="AN30" s="23">
        <v>1560.6492437179045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762.25319999999999</v>
      </c>
      <c r="AE31" s="23">
        <v>511</v>
      </c>
      <c r="AF31" s="23">
        <v>108.03350000000002</v>
      </c>
      <c r="AG31" s="23">
        <v>302.95</v>
      </c>
      <c r="AH31" s="23">
        <v>516.08000000000004</v>
      </c>
      <c r="AI31" s="23">
        <v>220.71483333333336</v>
      </c>
      <c r="AJ31" s="23">
        <v>1695.7033333333334</v>
      </c>
      <c r="AK31" s="23">
        <v>1350.2651333333338</v>
      </c>
      <c r="AL31" s="23">
        <v>1350.2651333333338</v>
      </c>
      <c r="AM31" s="23">
        <v>1450.2651333333338</v>
      </c>
      <c r="AN31" s="23">
        <v>1653.8252437179044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762.25319999999999</v>
      </c>
      <c r="AE32" s="23">
        <v>511</v>
      </c>
      <c r="AF32" s="23">
        <v>108.03350000000002</v>
      </c>
      <c r="AG32" s="23">
        <v>302.95</v>
      </c>
      <c r="AH32" s="23">
        <v>516.08000000000004</v>
      </c>
      <c r="AI32" s="23">
        <v>224.97366666666667</v>
      </c>
      <c r="AJ32" s="23">
        <v>1783.8566666666666</v>
      </c>
      <c r="AK32" s="23">
        <v>1431.1829666666667</v>
      </c>
      <c r="AL32" s="23">
        <v>1431.1829666666667</v>
      </c>
      <c r="AM32" s="23">
        <v>1531.1829666666667</v>
      </c>
      <c r="AN32" s="23">
        <v>1734.7430770512374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762.25319999999999</v>
      </c>
      <c r="AE33" s="23">
        <v>511</v>
      </c>
      <c r="AF33" s="23">
        <v>108.03350000000002</v>
      </c>
      <c r="AG33" s="23">
        <v>302.95</v>
      </c>
      <c r="AH33" s="23">
        <v>516.08000000000004</v>
      </c>
      <c r="AI33" s="23">
        <v>228.81633333333335</v>
      </c>
      <c r="AJ33" s="23">
        <v>1880.3433333333332</v>
      </c>
      <c r="AK33" s="23">
        <v>1504.1936333333338</v>
      </c>
      <c r="AL33" s="23">
        <v>1504.1936333333338</v>
      </c>
      <c r="AM33" s="23">
        <v>1604.1936333333338</v>
      </c>
      <c r="AN33" s="23">
        <v>1807.7537437179044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762.25319999999999</v>
      </c>
      <c r="AE34" s="23">
        <v>511</v>
      </c>
      <c r="AF34" s="23">
        <v>108.03350000000002</v>
      </c>
      <c r="AG34" s="23">
        <v>302.95</v>
      </c>
      <c r="AH34" s="23">
        <v>516.08000000000004</v>
      </c>
      <c r="AI34" s="23">
        <v>232.6585</v>
      </c>
      <c r="AJ34" s="23">
        <v>1976.83</v>
      </c>
      <c r="AK34" s="23">
        <v>1577.1948000000002</v>
      </c>
      <c r="AL34" s="23">
        <v>1577.1948000000002</v>
      </c>
      <c r="AM34" s="23">
        <v>1677.1948000000002</v>
      </c>
      <c r="AN34" s="23">
        <v>1880.7549103845708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762.25319999999999</v>
      </c>
      <c r="AE35" s="23">
        <v>511</v>
      </c>
      <c r="AF35" s="23">
        <v>108.03350000000002</v>
      </c>
      <c r="AG35" s="23">
        <v>302.95</v>
      </c>
      <c r="AH35" s="23">
        <v>516.08000000000004</v>
      </c>
      <c r="AI35" s="23">
        <v>236.50066666666669</v>
      </c>
      <c r="AJ35" s="23">
        <v>2073.3166666666666</v>
      </c>
      <c r="AK35" s="23">
        <v>1650.1959666666667</v>
      </c>
      <c r="AL35" s="23">
        <v>1650.1959666666667</v>
      </c>
      <c r="AM35" s="23">
        <v>1750.1959666666667</v>
      </c>
      <c r="AN35" s="23">
        <v>1953.7560770512373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762.25319999999999</v>
      </c>
      <c r="AE36" s="23">
        <v>511</v>
      </c>
      <c r="AF36" s="23">
        <v>108.03350000000002</v>
      </c>
      <c r="AG36" s="23">
        <v>302.95</v>
      </c>
      <c r="AH36" s="23">
        <v>516.08000000000004</v>
      </c>
      <c r="AI36" s="23">
        <v>240.34333333333336</v>
      </c>
      <c r="AJ36" s="23">
        <v>2169.8033333333333</v>
      </c>
      <c r="AK36" s="23">
        <v>1723.2066333333337</v>
      </c>
      <c r="AL36" s="23">
        <v>1723.2066333333337</v>
      </c>
      <c r="AM36" s="23">
        <v>1823.2066333333337</v>
      </c>
      <c r="AN36" s="23">
        <v>2026.7667437179043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762.25319999999999</v>
      </c>
      <c r="AE37" s="23">
        <v>511</v>
      </c>
      <c r="AF37" s="23">
        <v>108.03350000000002</v>
      </c>
      <c r="AG37" s="23">
        <v>302.95</v>
      </c>
      <c r="AH37" s="23">
        <v>516.08000000000004</v>
      </c>
      <c r="AI37" s="23">
        <v>244.18550000000002</v>
      </c>
      <c r="AJ37" s="23">
        <v>2266.29</v>
      </c>
      <c r="AK37" s="23">
        <v>1796.2078000000001</v>
      </c>
      <c r="AL37" s="23">
        <v>1796.2078000000001</v>
      </c>
      <c r="AM37" s="23">
        <v>1896.2078000000001</v>
      </c>
      <c r="AN37" s="23">
        <v>2099.7679103845708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762.25319999999999</v>
      </c>
      <c r="AE38" s="23">
        <v>511</v>
      </c>
      <c r="AF38" s="23">
        <v>108.03350000000002</v>
      </c>
      <c r="AG38" s="23">
        <v>302.95</v>
      </c>
      <c r="AH38" s="23">
        <v>516.08000000000004</v>
      </c>
      <c r="AI38" s="23">
        <v>248.02766666666668</v>
      </c>
      <c r="AJ38" s="23">
        <v>2362.7766666666666</v>
      </c>
      <c r="AK38" s="23">
        <v>1869.2089666666666</v>
      </c>
      <c r="AL38" s="23">
        <v>1869.2089666666666</v>
      </c>
      <c r="AM38" s="23">
        <v>1969.2089666666666</v>
      </c>
      <c r="AN38" s="23">
        <v>2172.7690770512372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762.25319999999999</v>
      </c>
      <c r="AE39" s="23">
        <v>511</v>
      </c>
      <c r="AF39" s="23">
        <v>108.03350000000002</v>
      </c>
      <c r="AG39" s="23">
        <v>302.95</v>
      </c>
      <c r="AH39" s="23">
        <v>516.08000000000004</v>
      </c>
      <c r="AI39" s="23">
        <v>251.87033333333335</v>
      </c>
      <c r="AJ39" s="23">
        <v>2459.2633333333333</v>
      </c>
      <c r="AK39" s="23">
        <v>1942.2196333333336</v>
      </c>
      <c r="AL39" s="23">
        <v>1942.2196333333336</v>
      </c>
      <c r="AM39" s="23">
        <v>2042.2196333333336</v>
      </c>
      <c r="AN39" s="23">
        <v>2245.7797437179042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762.25319999999999</v>
      </c>
      <c r="Y48" s="23">
        <v>511</v>
      </c>
      <c r="Z48" s="23">
        <v>108.03350000000002</v>
      </c>
      <c r="AA48" s="23">
        <v>302.95</v>
      </c>
      <c r="AB48" s="23">
        <v>216.32000000000005</v>
      </c>
      <c r="AC48" s="23">
        <v>138.68233333333333</v>
      </c>
      <c r="AD48" s="23">
        <v>733.65333333333342</v>
      </c>
      <c r="AE48" s="23">
        <v>91.407633333333251</v>
      </c>
      <c r="AF48" s="26"/>
      <c r="AG48" s="26"/>
      <c r="AH48" s="26"/>
    </row>
    <row r="49" spans="21:34" ht="17.25" x14ac:dyDescent="0.3">
      <c r="U49" s="26" t="s">
        <v>600</v>
      </c>
      <c r="V49" s="23">
        <f>$AB$48</f>
        <v>216.32000000000005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601</v>
      </c>
      <c r="V50" s="23">
        <f>$X$48</f>
        <v>762.25319999999999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602</v>
      </c>
      <c r="V51" s="23">
        <f>$AC$48</f>
        <v>138.68233333333333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603</v>
      </c>
      <c r="V52" s="23">
        <f>$AE$48</f>
        <v>91.407633333333251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604</v>
      </c>
      <c r="V55" s="23">
        <f>$AD$48</f>
        <v>733.65333333333342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3507.3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375" customWidth="1"/>
    <col min="30" max="30" width="12.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625" customWidth="1"/>
  </cols>
  <sheetData>
    <row r="1" spans="1:40" s="3" customFormat="1" ht="129.75" customHeight="1" x14ac:dyDescent="0.45">
      <c r="A1" s="78" t="s">
        <v>599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1110.645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-590.06975000000011</v>
      </c>
      <c r="AL11" s="23">
        <v>-410.4930833333334</v>
      </c>
      <c r="AM11" s="23">
        <v>-280.4930833333334</v>
      </c>
      <c r="AN11" s="23">
        <v>-76.932972948762881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1110.645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-485.09329166666657</v>
      </c>
      <c r="AL12" s="23">
        <v>-342.02079166666658</v>
      </c>
      <c r="AM12" s="23">
        <v>-217.02079166666658</v>
      </c>
      <c r="AN12" s="23">
        <v>-13.460681282096061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1110.645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-414.19795833333274</v>
      </c>
      <c r="AL13" s="23">
        <v>-307.62879166666607</v>
      </c>
      <c r="AM13" s="23">
        <v>-187.62879166666607</v>
      </c>
      <c r="AN13" s="23">
        <v>15.931318717904446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1110.645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-436.57774999999992</v>
      </c>
      <c r="AL14" s="23">
        <v>-366.51274999999993</v>
      </c>
      <c r="AM14" s="23">
        <v>-251.51274999999993</v>
      </c>
      <c r="AN14" s="23">
        <v>-47.952639615429405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1110.645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-366.07904166666685</v>
      </c>
      <c r="AL15" s="23">
        <v>-332.51820833333352</v>
      </c>
      <c r="AM15" s="23">
        <v>-222.51820833333352</v>
      </c>
      <c r="AN15" s="23">
        <v>-18.958097948762997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1110.645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-270.1241666666665</v>
      </c>
      <c r="AL16" s="23">
        <v>-270.1241666666665</v>
      </c>
      <c r="AM16" s="23">
        <v>-165.1241666666665</v>
      </c>
      <c r="AN16" s="23">
        <v>38.435943717904024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1110.645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-189.95649999999978</v>
      </c>
      <c r="AL17" s="23">
        <v>-189.95649999999978</v>
      </c>
      <c r="AM17" s="23">
        <v>-89.956499999999778</v>
      </c>
      <c r="AN17" s="23">
        <v>113.60361038457074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1110.645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-111.0388333333326</v>
      </c>
      <c r="AL18" s="23">
        <v>-111.0388333333326</v>
      </c>
      <c r="AM18" s="23">
        <v>-11.038833333332605</v>
      </c>
      <c r="AN18" s="23">
        <v>192.52127705123792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1110.645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-33.391166666666322</v>
      </c>
      <c r="AL19" s="23">
        <v>-33.391166666666322</v>
      </c>
      <c r="AM19" s="23">
        <v>66.608833333333678</v>
      </c>
      <c r="AN19" s="23">
        <v>270.1689437179042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1110.645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43.266500000000178</v>
      </c>
      <c r="AL20" s="23">
        <v>43.266500000000178</v>
      </c>
      <c r="AM20" s="23">
        <v>143.26650000000018</v>
      </c>
      <c r="AN20" s="23">
        <v>346.8266103845707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1110.645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121.11416666666673</v>
      </c>
      <c r="AL21" s="23">
        <v>121.11416666666673</v>
      </c>
      <c r="AM21" s="23">
        <v>221.11416666666673</v>
      </c>
      <c r="AN21" s="23">
        <v>424.67427705123725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1110.645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197.92183333333332</v>
      </c>
      <c r="AL22" s="23">
        <v>197.92183333333332</v>
      </c>
      <c r="AM22" s="23">
        <v>297.92183333333332</v>
      </c>
      <c r="AN22" s="23">
        <v>501.48194371790385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1110.645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273.67949999999973</v>
      </c>
      <c r="AL23" s="23">
        <v>273.67949999999973</v>
      </c>
      <c r="AM23" s="23">
        <v>373.67949999999973</v>
      </c>
      <c r="AN23" s="23">
        <v>577.23961038457026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1110.645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348.38716666666687</v>
      </c>
      <c r="AL24" s="23">
        <v>348.38716666666687</v>
      </c>
      <c r="AM24" s="23">
        <v>448.38716666666687</v>
      </c>
      <c r="AN24" s="23">
        <v>651.94727705123739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1110.645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426.24483333333364</v>
      </c>
      <c r="AL25" s="23">
        <v>426.24483333333364</v>
      </c>
      <c r="AM25" s="23">
        <v>526.24483333333364</v>
      </c>
      <c r="AN25" s="23">
        <v>729.80494371790417</v>
      </c>
    </row>
    <row r="26" spans="1:40" ht="20.25" x14ac:dyDescent="0.3">
      <c r="A26" s="7" t="s">
        <v>64</v>
      </c>
      <c r="B26" s="6">
        <f>V57</f>
        <v>4200.1000000000004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1110.645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514.85249999999996</v>
      </c>
      <c r="AL26" s="23">
        <v>514.85249999999996</v>
      </c>
      <c r="AM26" s="23">
        <v>614.85249999999996</v>
      </c>
      <c r="AN26" s="23">
        <v>818.41261038457048</v>
      </c>
    </row>
    <row r="27" spans="1:40" ht="20.25" x14ac:dyDescent="0.3">
      <c r="A27" s="7" t="s">
        <v>62</v>
      </c>
      <c r="B27" s="6">
        <f>B26*12</f>
        <v>50401.200000000004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1110.645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603.46016666666674</v>
      </c>
      <c r="AL27" s="23">
        <v>603.46016666666674</v>
      </c>
      <c r="AM27" s="23">
        <v>703.46016666666674</v>
      </c>
      <c r="AN27" s="23">
        <v>907.02027705123726</v>
      </c>
    </row>
    <row r="28" spans="1:40" ht="20.25" x14ac:dyDescent="0.3">
      <c r="A28" s="7" t="s">
        <v>66</v>
      </c>
      <c r="B28" s="6">
        <f>B27/2080</f>
        <v>24.231346153846157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1110.645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687.24783333333335</v>
      </c>
      <c r="AL28" s="23">
        <v>687.24783333333335</v>
      </c>
      <c r="AM28" s="23">
        <v>787.24783333333335</v>
      </c>
      <c r="AN28" s="23">
        <v>990.80794371790387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1110.645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792.42549999999983</v>
      </c>
      <c r="AL29" s="23">
        <v>792.42549999999983</v>
      </c>
      <c r="AM29" s="23">
        <v>892.42549999999983</v>
      </c>
      <c r="AN29" s="23">
        <v>1095.9856103845705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1110.645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890.55733333333364</v>
      </c>
      <c r="AL30" s="23">
        <v>890.55733333333364</v>
      </c>
      <c r="AM30" s="23">
        <v>990.55733333333364</v>
      </c>
      <c r="AN30" s="23">
        <v>1194.1174437179043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1110.645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983.73333333333358</v>
      </c>
      <c r="AL31" s="23">
        <v>983.73333333333358</v>
      </c>
      <c r="AM31" s="23">
        <v>1083.7333333333336</v>
      </c>
      <c r="AN31" s="23">
        <v>1287.2934437179042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1110.645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1064.6511666666665</v>
      </c>
      <c r="AL32" s="23">
        <v>1064.6511666666665</v>
      </c>
      <c r="AM32" s="23">
        <v>1164.6511666666665</v>
      </c>
      <c r="AN32" s="23">
        <v>1368.2112770512372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1110.645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1137.6618333333336</v>
      </c>
      <c r="AL33" s="23">
        <v>1137.6618333333336</v>
      </c>
      <c r="AM33" s="23">
        <v>1237.6618333333336</v>
      </c>
      <c r="AN33" s="23">
        <v>1441.2219437179042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1110.645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1210.663</v>
      </c>
      <c r="AL34" s="23">
        <v>1210.663</v>
      </c>
      <c r="AM34" s="23">
        <v>1310.663</v>
      </c>
      <c r="AN34" s="23">
        <v>1514.2231103845706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1110.645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1283.6641666666665</v>
      </c>
      <c r="AL35" s="23">
        <v>1283.6641666666665</v>
      </c>
      <c r="AM35" s="23">
        <v>1383.6641666666665</v>
      </c>
      <c r="AN35" s="23">
        <v>1587.2242770512371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1110.645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1356.6748333333335</v>
      </c>
      <c r="AL36" s="23">
        <v>1356.6748333333335</v>
      </c>
      <c r="AM36" s="23">
        <v>1456.6748333333335</v>
      </c>
      <c r="AN36" s="23">
        <v>1660.2349437179041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1110.645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1429.6759999999999</v>
      </c>
      <c r="AL37" s="23">
        <v>1429.6759999999999</v>
      </c>
      <c r="AM37" s="23">
        <v>1529.6759999999999</v>
      </c>
      <c r="AN37" s="23">
        <v>1733.2361103845706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1110.645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1502.6771666666664</v>
      </c>
      <c r="AL38" s="23">
        <v>1502.6771666666664</v>
      </c>
      <c r="AM38" s="23">
        <v>1602.6771666666664</v>
      </c>
      <c r="AN38" s="23">
        <v>1806.237277051237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1110.645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1575.6878333333334</v>
      </c>
      <c r="AL39" s="23">
        <v>1575.6878333333334</v>
      </c>
      <c r="AM39" s="23">
        <v>1675.6878333333334</v>
      </c>
      <c r="AN39" s="23">
        <v>1879.247943717904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1110.645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43.266500000000178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97</v>
      </c>
      <c r="V50" s="23">
        <f>$X$48</f>
        <v>1110.645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605</v>
      </c>
      <c r="V52" s="23">
        <f>$AE$48</f>
        <v>43.266500000000178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17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375" customWidth="1"/>
    <col min="30" max="30" width="12.8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4.25" customWidth="1"/>
  </cols>
  <sheetData>
    <row r="1" spans="1:40" s="50" customFormat="1" ht="129.75" customHeight="1" x14ac:dyDescent="0.45">
      <c r="A1" s="78" t="s">
        <v>821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51.759999999999991</v>
      </c>
      <c r="AI4" s="23">
        <v>90.125250000000008</v>
      </c>
      <c r="AJ4" s="23">
        <v>109.39500000000001</v>
      </c>
      <c r="AK4" s="23">
        <v>493.77327083333353</v>
      </c>
      <c r="AL4" s="23">
        <v>928.87827083333354</v>
      </c>
      <c r="AM4" s="23">
        <v>928.87827083333354</v>
      </c>
      <c r="AN4" s="23">
        <v>1028.8782708333335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72.28</v>
      </c>
      <c r="AI5" s="23">
        <v>96.17225000000002</v>
      </c>
      <c r="AJ5" s="23">
        <v>122.65500000000002</v>
      </c>
      <c r="AK5" s="23">
        <v>472.07422916666678</v>
      </c>
      <c r="AL5" s="23">
        <v>870.67506250000019</v>
      </c>
      <c r="AM5" s="23">
        <v>870.67506250000019</v>
      </c>
      <c r="AN5" s="23">
        <v>970.67506250000019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117.54380021796214</v>
      </c>
      <c r="AL11" s="23">
        <v>297.12046688462885</v>
      </c>
      <c r="AM11" s="23">
        <v>352.05950688462883</v>
      </c>
      <c r="AN11" s="23">
        <v>555.61961726919935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40.306708333333518</v>
      </c>
      <c r="AL12" s="23">
        <v>183.37920833333351</v>
      </c>
      <c r="AM12" s="23">
        <v>246.7054583333335</v>
      </c>
      <c r="AN12" s="23">
        <v>450.26556871790399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95.614041666667163</v>
      </c>
      <c r="AL13" s="23">
        <v>202.18320833333382</v>
      </c>
      <c r="AM13" s="23">
        <v>262.97640833333384</v>
      </c>
      <c r="AN13" s="23">
        <v>466.53651871790436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906.52014000000008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-564.39289000000008</v>
      </c>
      <c r="AL14" s="23">
        <v>-494.32789000000008</v>
      </c>
      <c r="AM14" s="23">
        <v>-379.32789000000008</v>
      </c>
      <c r="AN14" s="23">
        <v>-175.76777961542956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906.52014000000008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-493.89418166666655</v>
      </c>
      <c r="AL15" s="23">
        <v>-460.33334833333322</v>
      </c>
      <c r="AM15" s="23">
        <v>-350.33334833333322</v>
      </c>
      <c r="AN15" s="23">
        <v>-146.7732379487627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906.52014000000008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-416.34930666666651</v>
      </c>
      <c r="AL16" s="23">
        <v>-416.34930666666651</v>
      </c>
      <c r="AM16" s="23">
        <v>-311.34930666666651</v>
      </c>
      <c r="AN16" s="23">
        <v>-107.78919628209599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906.52014000000008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-336.18163999999979</v>
      </c>
      <c r="AL17" s="23">
        <v>-336.18163999999979</v>
      </c>
      <c r="AM17" s="23">
        <v>-236.18163999999979</v>
      </c>
      <c r="AN17" s="23">
        <v>-32.621529615429267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906.52014000000008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-257.26397333333261</v>
      </c>
      <c r="AL18" s="23">
        <v>-257.26397333333261</v>
      </c>
      <c r="AM18" s="23">
        <v>-157.26397333333261</v>
      </c>
      <c r="AN18" s="23">
        <v>46.296137051237906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906.52014000000008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-179.61630666666633</v>
      </c>
      <c r="AL19" s="23">
        <v>-179.61630666666633</v>
      </c>
      <c r="AM19" s="23">
        <v>-79.616306666666333</v>
      </c>
      <c r="AN19" s="23">
        <v>123.94380371790419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906.52014000000008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-102.95863999999983</v>
      </c>
      <c r="AL20" s="23">
        <v>-102.95863999999983</v>
      </c>
      <c r="AM20" s="23">
        <v>-2.9586399999998321</v>
      </c>
      <c r="AN20" s="23">
        <v>200.60147038457069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906.52014000000008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-25.110973333332822</v>
      </c>
      <c r="AL21" s="23">
        <v>-25.110973333332822</v>
      </c>
      <c r="AM21" s="23">
        <v>74.889026666667178</v>
      </c>
      <c r="AN21" s="23">
        <v>278.4491370512377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906.52014000000008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51.696693333333769</v>
      </c>
      <c r="AL22" s="23">
        <v>51.696693333333769</v>
      </c>
      <c r="AM22" s="23">
        <v>151.69669333333377</v>
      </c>
      <c r="AN22" s="23">
        <v>355.25680371790429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906.52014000000008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127.45436000000018</v>
      </c>
      <c r="AL23" s="23">
        <v>127.45436000000018</v>
      </c>
      <c r="AM23" s="23">
        <v>227.45436000000018</v>
      </c>
      <c r="AN23" s="23">
        <v>431.0144703845707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906.52014000000008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202.16202666666641</v>
      </c>
      <c r="AL24" s="23">
        <v>202.16202666666641</v>
      </c>
      <c r="AM24" s="23">
        <v>302.16202666666641</v>
      </c>
      <c r="AN24" s="23">
        <v>505.72213705123693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906.52014000000008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280.01969333333363</v>
      </c>
      <c r="AL25" s="23">
        <v>280.01969333333363</v>
      </c>
      <c r="AM25" s="23">
        <v>380.01969333333363</v>
      </c>
      <c r="AN25" s="23">
        <v>583.57980371790416</v>
      </c>
    </row>
    <row r="26" spans="1:40" ht="20.25" x14ac:dyDescent="0.3">
      <c r="A26" s="7" t="s">
        <v>64</v>
      </c>
      <c r="B26" s="6">
        <f>V57</f>
        <v>4546.5000000000009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906.52014000000008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369.27736000000004</v>
      </c>
      <c r="AL26" s="23">
        <v>369.27736000000004</v>
      </c>
      <c r="AM26" s="23">
        <v>469.27736000000004</v>
      </c>
      <c r="AN26" s="23">
        <v>672.83747038457057</v>
      </c>
    </row>
    <row r="27" spans="1:40" ht="20.25" x14ac:dyDescent="0.3">
      <c r="A27" s="7" t="s">
        <v>62</v>
      </c>
      <c r="B27" s="6">
        <f>B26*12</f>
        <v>54558.000000000015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906.52014000000008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474.45502666666653</v>
      </c>
      <c r="AL27" s="23">
        <v>474.45502666666653</v>
      </c>
      <c r="AM27" s="23">
        <v>574.45502666666653</v>
      </c>
      <c r="AN27" s="23">
        <v>778.01513705123705</v>
      </c>
    </row>
    <row r="28" spans="1:40" ht="20.25" x14ac:dyDescent="0.3">
      <c r="A28" s="7" t="s">
        <v>66</v>
      </c>
      <c r="B28" s="6">
        <f>B27/2080</f>
        <v>26.229807692307698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906.52014000000008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579.63269333333346</v>
      </c>
      <c r="AL28" s="23">
        <v>579.63269333333346</v>
      </c>
      <c r="AM28" s="23">
        <v>679.63269333333346</v>
      </c>
      <c r="AN28" s="23">
        <v>883.19280371790398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906.52014000000008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684.81035999999995</v>
      </c>
      <c r="AL29" s="23">
        <v>684.81035999999995</v>
      </c>
      <c r="AM29" s="23">
        <v>784.81035999999995</v>
      </c>
      <c r="AN29" s="23">
        <v>988.37047038457047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906.52014000000008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782.94219333333376</v>
      </c>
      <c r="AL30" s="23">
        <v>782.94219333333376</v>
      </c>
      <c r="AM30" s="23">
        <v>882.94219333333376</v>
      </c>
      <c r="AN30" s="23">
        <v>1086.5023037179044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906.52014000000008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876.11819333333369</v>
      </c>
      <c r="AL31" s="23">
        <v>876.11819333333369</v>
      </c>
      <c r="AM31" s="23">
        <v>976.11819333333369</v>
      </c>
      <c r="AN31" s="23">
        <v>1179.6783037179043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906.52014000000008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957.03602666666666</v>
      </c>
      <c r="AL32" s="23">
        <v>957.03602666666666</v>
      </c>
      <c r="AM32" s="23">
        <v>1057.0360266666667</v>
      </c>
      <c r="AN32" s="23">
        <v>1260.5961370512373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906.52014000000008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1030.0466933333337</v>
      </c>
      <c r="AL33" s="23">
        <v>1030.0466933333337</v>
      </c>
      <c r="AM33" s="23">
        <v>1130.0466933333337</v>
      </c>
      <c r="AN33" s="23">
        <v>1333.6068037179043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906.52014000000008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1103.0478600000001</v>
      </c>
      <c r="AL34" s="23">
        <v>1103.0478600000001</v>
      </c>
      <c r="AM34" s="23">
        <v>1203.0478600000001</v>
      </c>
      <c r="AN34" s="23">
        <v>1406.6079703845708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906.52014000000008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1176.0490266666666</v>
      </c>
      <c r="AL35" s="23">
        <v>1176.0490266666666</v>
      </c>
      <c r="AM35" s="23">
        <v>1276.0490266666666</v>
      </c>
      <c r="AN35" s="23">
        <v>1479.6091370512372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906.52014000000008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1249.0596933333336</v>
      </c>
      <c r="AL36" s="23">
        <v>1249.0596933333336</v>
      </c>
      <c r="AM36" s="23">
        <v>1349.0596933333336</v>
      </c>
      <c r="AN36" s="23">
        <v>1552.6198037179042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906.52014000000008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1322.06086</v>
      </c>
      <c r="AL37" s="23">
        <v>1322.06086</v>
      </c>
      <c r="AM37" s="23">
        <v>1422.06086</v>
      </c>
      <c r="AN37" s="23">
        <v>1625.6209703845707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906.52014000000008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1395.0620266666665</v>
      </c>
      <c r="AL38" s="23">
        <v>1395.0620266666665</v>
      </c>
      <c r="AM38" s="23">
        <v>1495.0620266666665</v>
      </c>
      <c r="AN38" s="23">
        <v>1698.6221370512371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906.52014000000008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1468.0726933333335</v>
      </c>
      <c r="AL39" s="23">
        <v>1468.0726933333335</v>
      </c>
      <c r="AM39" s="23">
        <v>1568.0726933333335</v>
      </c>
      <c r="AN39" s="23">
        <v>1771.6328037179042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906.52014000000008</v>
      </c>
      <c r="Y48" s="23">
        <v>511</v>
      </c>
      <c r="Z48" s="23">
        <v>108.03350000000002</v>
      </c>
      <c r="AA48" s="23">
        <v>302.95</v>
      </c>
      <c r="AB48" s="23">
        <v>392.83</v>
      </c>
      <c r="AC48" s="23">
        <v>171.89633333333336</v>
      </c>
      <c r="AD48" s="23">
        <v>1108.5733333333333</v>
      </c>
      <c r="AE48" s="23">
        <v>51.696693333333769</v>
      </c>
      <c r="AF48" s="26"/>
      <c r="AG48" s="26"/>
      <c r="AH48" s="26"/>
    </row>
    <row r="49" spans="21:34" ht="17.25" x14ac:dyDescent="0.3">
      <c r="U49" s="26" t="s">
        <v>543</v>
      </c>
      <c r="V49" s="23">
        <f>$AB$48</f>
        <v>392.83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822</v>
      </c>
      <c r="V50" s="23">
        <f>$X$48</f>
        <v>906.52014000000008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83</v>
      </c>
      <c r="V51" s="23">
        <f>$AC$48</f>
        <v>171.89633333333336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823</v>
      </c>
      <c r="V52" s="23">
        <f>$AE$48</f>
        <v>51.696693333333769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86</v>
      </c>
      <c r="V55" s="23">
        <f>$AD$48</f>
        <v>1108.5733333333333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4546.5000000000009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sqref="A1:D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1.25" customWidth="1"/>
    <col min="29" max="29" width="12.125" customWidth="1"/>
    <col min="30" max="30" width="12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75" customWidth="1"/>
  </cols>
  <sheetData>
    <row r="1" spans="1:40" s="3" customFormat="1" ht="129.75" customHeight="1" x14ac:dyDescent="0.45">
      <c r="A1" s="78" t="s">
        <v>606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52.509999999999991</v>
      </c>
      <c r="AI4" s="23">
        <v>89.375250000000008</v>
      </c>
      <c r="AJ4" s="23">
        <v>109.39500000000001</v>
      </c>
      <c r="AK4" s="23">
        <v>500.17327083333339</v>
      </c>
      <c r="AL4" s="23">
        <v>935.27827083333341</v>
      </c>
      <c r="AM4" s="23">
        <v>935.27827083333341</v>
      </c>
      <c r="AN4" s="23">
        <v>1035.2782708333334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73.03</v>
      </c>
      <c r="AI5" s="23">
        <v>95.42225000000002</v>
      </c>
      <c r="AJ5" s="23">
        <v>122.65500000000002</v>
      </c>
      <c r="AK5" s="23">
        <v>478.47422916666687</v>
      </c>
      <c r="AL5" s="23">
        <v>877.07506250000029</v>
      </c>
      <c r="AM5" s="23">
        <v>877.07506250000029</v>
      </c>
      <c r="AN5" s="23">
        <v>977.07506250000029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1010.1024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-801.38514999999961</v>
      </c>
      <c r="AL14" s="23">
        <v>-731.32014999999956</v>
      </c>
      <c r="AM14" s="23">
        <v>-616.32014999999956</v>
      </c>
      <c r="AN14" s="23">
        <v>-412.76003961542904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1010.1024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-730.88644166666654</v>
      </c>
      <c r="AL15" s="23">
        <v>-697.32560833333321</v>
      </c>
      <c r="AM15" s="23">
        <v>-587.32560833333321</v>
      </c>
      <c r="AN15" s="23">
        <v>-383.76549794876269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1010.1024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-635.54156666666631</v>
      </c>
      <c r="AL16" s="23">
        <v>-635.54156666666631</v>
      </c>
      <c r="AM16" s="23">
        <v>-530.54156666666631</v>
      </c>
      <c r="AN16" s="23">
        <v>-326.98145628209579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1010.1024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-555.37389999999914</v>
      </c>
      <c r="AL17" s="23">
        <v>-555.37389999999914</v>
      </c>
      <c r="AM17" s="23">
        <v>-455.37389999999914</v>
      </c>
      <c r="AN17" s="23">
        <v>-251.81378961542862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1010.1024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-476.45623333333242</v>
      </c>
      <c r="AL18" s="23">
        <v>-476.45623333333242</v>
      </c>
      <c r="AM18" s="23">
        <v>-376.45623333333242</v>
      </c>
      <c r="AN18" s="23">
        <v>-172.8961229487619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1010.1024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-398.80856666666568</v>
      </c>
      <c r="AL19" s="23">
        <v>-398.80856666666568</v>
      </c>
      <c r="AM19" s="23">
        <v>-298.80856666666568</v>
      </c>
      <c r="AN19" s="23">
        <v>-95.248456282095162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1010.1024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-322.15089999999964</v>
      </c>
      <c r="AL20" s="23">
        <v>-322.15089999999964</v>
      </c>
      <c r="AM20" s="23">
        <v>-222.15089999999964</v>
      </c>
      <c r="AN20" s="23">
        <v>-18.590789615429117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1010.1024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-244.30323333333263</v>
      </c>
      <c r="AL21" s="23">
        <v>-244.30323333333263</v>
      </c>
      <c r="AM21" s="23">
        <v>-144.30323333333263</v>
      </c>
      <c r="AN21" s="23">
        <v>59.256877051237893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1010.1024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-167.49556666666604</v>
      </c>
      <c r="AL22" s="23">
        <v>-167.49556666666604</v>
      </c>
      <c r="AM22" s="23">
        <v>-67.495566666666036</v>
      </c>
      <c r="AN22" s="23">
        <v>136.06454371790448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1010.1024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-91.737899999999627</v>
      </c>
      <c r="AL23" s="23">
        <v>-91.737899999999627</v>
      </c>
      <c r="AM23" s="23">
        <v>8.2621000000003733</v>
      </c>
      <c r="AN23" s="23">
        <v>211.82221038457089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1010.1024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-17.030233333333399</v>
      </c>
      <c r="AL24" s="23">
        <v>-17.030233333333399</v>
      </c>
      <c r="AM24" s="23">
        <v>82.969766666666601</v>
      </c>
      <c r="AN24" s="23">
        <v>286.52987705123712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1010.1024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60.827433333333829</v>
      </c>
      <c r="AL25" s="23">
        <v>60.827433333333829</v>
      </c>
      <c r="AM25" s="23">
        <v>160.82743333333383</v>
      </c>
      <c r="AN25" s="23">
        <v>364.38754371790435</v>
      </c>
    </row>
    <row r="26" spans="1:40" ht="20.25" x14ac:dyDescent="0.3">
      <c r="A26" s="7" t="s">
        <v>64</v>
      </c>
      <c r="B26" s="6">
        <f>V57</f>
        <v>5066.1000000000004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1010.1024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149.4351000000006</v>
      </c>
      <c r="AL26" s="23">
        <v>149.4351000000006</v>
      </c>
      <c r="AM26" s="23">
        <v>249.4351000000006</v>
      </c>
      <c r="AN26" s="23">
        <v>452.99521038457112</v>
      </c>
    </row>
    <row r="27" spans="1:40" ht="20.25" x14ac:dyDescent="0.3">
      <c r="A27" s="7" t="s">
        <v>62</v>
      </c>
      <c r="B27" s="6">
        <f>B26*12</f>
        <v>60793.200000000004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1010.1024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238.04276666666692</v>
      </c>
      <c r="AL27" s="23">
        <v>238.04276666666692</v>
      </c>
      <c r="AM27" s="23">
        <v>338.04276666666692</v>
      </c>
      <c r="AN27" s="23">
        <v>541.60287705123744</v>
      </c>
    </row>
    <row r="28" spans="1:40" ht="20.25" x14ac:dyDescent="0.3">
      <c r="A28" s="7" t="s">
        <v>66</v>
      </c>
      <c r="B28" s="6">
        <f>B27/2080</f>
        <v>29.227500000000003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1010.1024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320.92043333333368</v>
      </c>
      <c r="AL28" s="23">
        <v>320.92043333333368</v>
      </c>
      <c r="AM28" s="23">
        <v>420.92043333333368</v>
      </c>
      <c r="AN28" s="23">
        <v>624.4805437179042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1010.1024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426.09810000000016</v>
      </c>
      <c r="AL29" s="23">
        <v>426.09810000000016</v>
      </c>
      <c r="AM29" s="23">
        <v>526.09810000000016</v>
      </c>
      <c r="AN29" s="23">
        <v>729.65821038457068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1010.1024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524.22993333333397</v>
      </c>
      <c r="AL30" s="23">
        <v>524.22993333333397</v>
      </c>
      <c r="AM30" s="23">
        <v>624.22993333333397</v>
      </c>
      <c r="AN30" s="23">
        <v>827.7900437179045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1010.1024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617.40593333333391</v>
      </c>
      <c r="AL31" s="23">
        <v>617.40593333333391</v>
      </c>
      <c r="AM31" s="23">
        <v>717.40593333333391</v>
      </c>
      <c r="AN31" s="23">
        <v>920.96604371790443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1010.1024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698.32376666666687</v>
      </c>
      <c r="AL32" s="23">
        <v>698.32376666666687</v>
      </c>
      <c r="AM32" s="23">
        <v>798.32376666666687</v>
      </c>
      <c r="AN32" s="23">
        <v>1001.8838770512374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1010.1024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771.33443333333389</v>
      </c>
      <c r="AL33" s="23">
        <v>771.33443333333389</v>
      </c>
      <c r="AM33" s="23">
        <v>871.33443333333389</v>
      </c>
      <c r="AN33" s="23">
        <v>1074.8945437179045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1010.1024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844.33560000000034</v>
      </c>
      <c r="AL34" s="23">
        <v>844.33560000000034</v>
      </c>
      <c r="AM34" s="23">
        <v>944.33560000000034</v>
      </c>
      <c r="AN34" s="23">
        <v>1147.895710384571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1010.1024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917.33676666666679</v>
      </c>
      <c r="AL35" s="23">
        <v>917.33676666666679</v>
      </c>
      <c r="AM35" s="23">
        <v>1017.3367666666668</v>
      </c>
      <c r="AN35" s="23">
        <v>1220.8968770512374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1010.1024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990.34743333333381</v>
      </c>
      <c r="AL36" s="23">
        <v>990.34743333333381</v>
      </c>
      <c r="AM36" s="23">
        <v>1090.3474333333338</v>
      </c>
      <c r="AN36" s="23">
        <v>1293.9075437179044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1010.1024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1063.3486000000003</v>
      </c>
      <c r="AL37" s="23">
        <v>1063.3486000000003</v>
      </c>
      <c r="AM37" s="23">
        <v>1163.3486000000003</v>
      </c>
      <c r="AN37" s="23">
        <v>1366.9087103845709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1010.1024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1136.3497666666667</v>
      </c>
      <c r="AL38" s="23">
        <v>1136.3497666666667</v>
      </c>
      <c r="AM38" s="23">
        <v>1236.3497666666667</v>
      </c>
      <c r="AN38" s="23">
        <v>1439.9098770512373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1010.1024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1209.3604333333337</v>
      </c>
      <c r="AL39" s="23">
        <v>1209.3604333333337</v>
      </c>
      <c r="AM39" s="23">
        <v>1309.3604333333337</v>
      </c>
      <c r="AN39" s="23">
        <v>1512.9205437179044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1010.1024</v>
      </c>
      <c r="Y48" s="23">
        <v>511</v>
      </c>
      <c r="Z48" s="23">
        <v>108.03350000000002</v>
      </c>
      <c r="AA48" s="23">
        <v>302.95</v>
      </c>
      <c r="AB48" s="23">
        <v>481.65000000000003</v>
      </c>
      <c r="AC48" s="23">
        <v>188.50333333333336</v>
      </c>
      <c r="AD48" s="23">
        <v>1296.0333333333333</v>
      </c>
      <c r="AE48" s="23">
        <v>60.827433333333829</v>
      </c>
      <c r="AF48" s="26"/>
      <c r="AG48" s="26"/>
      <c r="AH48" s="26"/>
    </row>
    <row r="49" spans="21:34" ht="17.25" x14ac:dyDescent="0.3">
      <c r="U49" s="26" t="s">
        <v>607</v>
      </c>
      <c r="V49" s="23">
        <f>$AB$48</f>
        <v>481.65000000000003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608</v>
      </c>
      <c r="V50" s="23">
        <f>$X$48</f>
        <v>1010.1024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539</v>
      </c>
      <c r="V51" s="23">
        <f>$AC$48</f>
        <v>188.50333333333336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609</v>
      </c>
      <c r="V52" s="23">
        <f>$AE$48</f>
        <v>60.827433333333829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541</v>
      </c>
      <c r="V55" s="23">
        <f>$AD$48</f>
        <v>1296.0333333333333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5066.1000000000004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sqref="A1:D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1.25" customWidth="1"/>
    <col min="29" max="29" width="12.125" customWidth="1"/>
    <col min="30" max="30" width="12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75" customWidth="1"/>
  </cols>
  <sheetData>
    <row r="1" spans="1:40" s="47" customFormat="1" ht="129.75" customHeight="1" x14ac:dyDescent="0.45">
      <c r="A1" s="78" t="s">
        <v>770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52.509999999999991</v>
      </c>
      <c r="AI4" s="23">
        <v>92.025250000000014</v>
      </c>
      <c r="AJ4" s="23">
        <v>109.39500000000001</v>
      </c>
      <c r="AK4" s="23">
        <v>477.42327083333362</v>
      </c>
      <c r="AL4" s="23">
        <v>912.52827083333364</v>
      </c>
      <c r="AM4" s="23">
        <v>912.52827083333364</v>
      </c>
      <c r="AN4" s="23">
        <v>1012.5282708333336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73.03</v>
      </c>
      <c r="AI5" s="23">
        <v>98.072250000000025</v>
      </c>
      <c r="AJ5" s="23">
        <v>122.65500000000002</v>
      </c>
      <c r="AK5" s="23">
        <v>455.7242291666671</v>
      </c>
      <c r="AL5" s="23">
        <v>854.32506250000051</v>
      </c>
      <c r="AM5" s="23">
        <v>854.32506250000051</v>
      </c>
      <c r="AN5" s="23">
        <v>954.32506250000051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1454.3604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-1245.6431499999999</v>
      </c>
      <c r="AL14" s="23">
        <v>-1175.5781499999998</v>
      </c>
      <c r="AM14" s="23">
        <v>-1060.5781499999998</v>
      </c>
      <c r="AN14" s="23">
        <v>-857.0180396154293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1454.3604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-1175.1444416666664</v>
      </c>
      <c r="AL15" s="23">
        <v>-1141.5836083333329</v>
      </c>
      <c r="AM15" s="23">
        <v>-1031.5836083333329</v>
      </c>
      <c r="AN15" s="23">
        <v>-828.02349794876238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1454.3604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-1079.7995666666666</v>
      </c>
      <c r="AL16" s="23">
        <v>-1079.7995666666666</v>
      </c>
      <c r="AM16" s="23">
        <v>-974.79956666666658</v>
      </c>
      <c r="AN16" s="23">
        <v>-771.23945628209606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1454.3604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-999.6318999999994</v>
      </c>
      <c r="AL17" s="23">
        <v>-999.6318999999994</v>
      </c>
      <c r="AM17" s="23">
        <v>-899.6318999999994</v>
      </c>
      <c r="AN17" s="23">
        <v>-696.07178961542888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1454.3604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-920.71423333333269</v>
      </c>
      <c r="AL18" s="23">
        <v>-920.71423333333269</v>
      </c>
      <c r="AM18" s="23">
        <v>-820.71423333333269</v>
      </c>
      <c r="AN18" s="23">
        <v>-617.15412294876216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1454.3604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-843.0665666666664</v>
      </c>
      <c r="AL19" s="23">
        <v>-843.0665666666664</v>
      </c>
      <c r="AM19" s="23">
        <v>-743.0665666666664</v>
      </c>
      <c r="AN19" s="23">
        <v>-539.50645628209588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1454.3604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-766.40889999999945</v>
      </c>
      <c r="AL20" s="23">
        <v>-766.40889999999945</v>
      </c>
      <c r="AM20" s="23">
        <v>-666.40889999999945</v>
      </c>
      <c r="AN20" s="23">
        <v>-462.84878961542893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1454.3604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-688.56123333333335</v>
      </c>
      <c r="AL21" s="23">
        <v>-688.56123333333335</v>
      </c>
      <c r="AM21" s="23">
        <v>-588.56123333333335</v>
      </c>
      <c r="AN21" s="23">
        <v>-385.00112294876283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1454.3604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-611.75356666666676</v>
      </c>
      <c r="AL22" s="23">
        <v>-611.75356666666676</v>
      </c>
      <c r="AM22" s="23">
        <v>-511.75356666666676</v>
      </c>
      <c r="AN22" s="23">
        <v>-308.19345628209624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1454.3604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-535.99590000000035</v>
      </c>
      <c r="AL23" s="23">
        <v>-535.99590000000035</v>
      </c>
      <c r="AM23" s="23">
        <v>-435.99590000000035</v>
      </c>
      <c r="AN23" s="23">
        <v>-232.43578961542983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1454.3604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-461.28823333333321</v>
      </c>
      <c r="AL24" s="23">
        <v>-461.28823333333321</v>
      </c>
      <c r="AM24" s="23">
        <v>-361.28823333333321</v>
      </c>
      <c r="AN24" s="23">
        <v>-157.72812294876269</v>
      </c>
    </row>
    <row r="25" spans="1:40" ht="15" customHeight="1" x14ac:dyDescent="0.3">
      <c r="A25" s="5"/>
      <c r="B25" s="47"/>
      <c r="C25" s="47"/>
      <c r="D25" s="47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1454.3604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-383.43056666666644</v>
      </c>
      <c r="AL25" s="23">
        <v>-383.43056666666644</v>
      </c>
      <c r="AM25" s="23">
        <v>-283.43056666666644</v>
      </c>
      <c r="AN25" s="23">
        <v>-79.870456282095915</v>
      </c>
    </row>
    <row r="26" spans="1:40" ht="20.25" x14ac:dyDescent="0.3">
      <c r="A26" s="7" t="s">
        <v>64</v>
      </c>
      <c r="B26" s="6">
        <f>V57</f>
        <v>5932.1000000000013</v>
      </c>
      <c r="C26" s="47"/>
      <c r="D26" s="47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1454.3604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-294.82289999999966</v>
      </c>
      <c r="AL26" s="23">
        <v>-294.82289999999966</v>
      </c>
      <c r="AM26" s="23">
        <v>-194.82289999999966</v>
      </c>
      <c r="AN26" s="23">
        <v>8.737210384570858</v>
      </c>
    </row>
    <row r="27" spans="1:40" ht="20.25" x14ac:dyDescent="0.3">
      <c r="A27" s="7" t="s">
        <v>62</v>
      </c>
      <c r="B27" s="6">
        <f>B26*12</f>
        <v>71185.200000000012</v>
      </c>
      <c r="C27" s="47"/>
      <c r="D27" s="47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1454.3604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-206.21523333333289</v>
      </c>
      <c r="AL27" s="23">
        <v>-206.21523333333289</v>
      </c>
      <c r="AM27" s="23">
        <v>-106.21523333333289</v>
      </c>
      <c r="AN27" s="23">
        <v>97.344877051237631</v>
      </c>
    </row>
    <row r="28" spans="1:40" ht="20.25" x14ac:dyDescent="0.3">
      <c r="A28" s="7" t="s">
        <v>66</v>
      </c>
      <c r="B28" s="6">
        <f>B27/2080</f>
        <v>34.223653846153852</v>
      </c>
      <c r="C28" s="47"/>
      <c r="D28" s="47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1454.3604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-123.33756666666613</v>
      </c>
      <c r="AL28" s="23">
        <v>-123.33756666666613</v>
      </c>
      <c r="AM28" s="23">
        <v>-23.337566666666135</v>
      </c>
      <c r="AN28" s="23">
        <v>180.22254371790439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1454.3604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-18.159899999999652</v>
      </c>
      <c r="AL29" s="23">
        <v>-18.159899999999652</v>
      </c>
      <c r="AM29" s="23">
        <v>81.840100000000348</v>
      </c>
      <c r="AN29" s="23">
        <v>285.40021038457087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1454.3604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79.971933333334164</v>
      </c>
      <c r="AL30" s="23">
        <v>79.971933333334164</v>
      </c>
      <c r="AM30" s="23">
        <v>179.97193333333416</v>
      </c>
      <c r="AN30" s="23">
        <v>383.53204371790468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1454.3604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173.14793333333364</v>
      </c>
      <c r="AL31" s="23">
        <v>173.14793333333364</v>
      </c>
      <c r="AM31" s="23">
        <v>273.14793333333364</v>
      </c>
      <c r="AN31" s="23">
        <v>476.70804371790416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1454.3604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254.0657666666666</v>
      </c>
      <c r="AL32" s="23">
        <v>254.0657666666666</v>
      </c>
      <c r="AM32" s="23">
        <v>354.0657666666666</v>
      </c>
      <c r="AN32" s="23">
        <v>557.62587705123713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1454.3604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327.07643333333363</v>
      </c>
      <c r="AL33" s="23">
        <v>327.07643333333363</v>
      </c>
      <c r="AM33" s="23">
        <v>427.07643333333363</v>
      </c>
      <c r="AN33" s="23">
        <v>630.63654371790415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1454.3604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400.07760000000053</v>
      </c>
      <c r="AL34" s="23">
        <v>400.07760000000053</v>
      </c>
      <c r="AM34" s="23">
        <v>500.07760000000053</v>
      </c>
      <c r="AN34" s="23">
        <v>703.63771038457105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1454.3604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473.07876666666652</v>
      </c>
      <c r="AL35" s="23">
        <v>473.07876666666652</v>
      </c>
      <c r="AM35" s="23">
        <v>573.07876666666652</v>
      </c>
      <c r="AN35" s="23">
        <v>776.63887705123705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1454.3604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546.08943333333355</v>
      </c>
      <c r="AL36" s="23">
        <v>546.08943333333355</v>
      </c>
      <c r="AM36" s="23">
        <v>646.08943333333355</v>
      </c>
      <c r="AN36" s="23">
        <v>849.64954371790407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1454.3604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619.09060000000045</v>
      </c>
      <c r="AL37" s="23">
        <v>619.09060000000045</v>
      </c>
      <c r="AM37" s="23">
        <v>719.09060000000045</v>
      </c>
      <c r="AN37" s="23">
        <v>922.65071038457097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1454.3604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692.09176666666644</v>
      </c>
      <c r="AL38" s="23">
        <v>692.09176666666644</v>
      </c>
      <c r="AM38" s="23">
        <v>792.09176666666644</v>
      </c>
      <c r="AN38" s="23">
        <v>995.65187705123697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1454.3604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765.10243333333347</v>
      </c>
      <c r="AL39" s="23">
        <v>765.10243333333347</v>
      </c>
      <c r="AM39" s="23">
        <v>865.10243333333347</v>
      </c>
      <c r="AN39" s="23">
        <v>1068.6625437179041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1454.3604</v>
      </c>
      <c r="Y48" s="23">
        <v>511</v>
      </c>
      <c r="Z48" s="23">
        <v>108.03350000000002</v>
      </c>
      <c r="AA48" s="23">
        <v>302.95</v>
      </c>
      <c r="AB48" s="23">
        <v>537.09</v>
      </c>
      <c r="AC48" s="23">
        <v>215.81083333333336</v>
      </c>
      <c r="AD48" s="23">
        <v>1615.8833333333334</v>
      </c>
      <c r="AE48" s="23">
        <v>79.971933333334164</v>
      </c>
      <c r="AF48" s="26"/>
      <c r="AG48" s="26"/>
      <c r="AH48" s="26"/>
    </row>
    <row r="49" spans="21:34" ht="17.25" x14ac:dyDescent="0.3">
      <c r="U49" s="26" t="s">
        <v>575</v>
      </c>
      <c r="V49" s="23">
        <f>$AB$48</f>
        <v>537.09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773</v>
      </c>
      <c r="V50" s="23">
        <f>$X$48</f>
        <v>1454.3604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583</v>
      </c>
      <c r="V51" s="23">
        <f>$AC$48</f>
        <v>215.81083333333336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772</v>
      </c>
      <c r="V52" s="23">
        <f>$AE$48</f>
        <v>79.971933333334164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585</v>
      </c>
      <c r="V55" s="23">
        <f>$AD$48</f>
        <v>1615.8833333333334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5932.1000000000013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sqref="A1:D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1.25" customWidth="1"/>
    <col min="29" max="29" width="12.125" customWidth="1"/>
    <col min="30" max="30" width="12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75" customWidth="1"/>
  </cols>
  <sheetData>
    <row r="1" spans="1:40" s="3" customFormat="1" ht="129.75" customHeight="1" x14ac:dyDescent="0.45">
      <c r="A1" s="78" t="s">
        <v>610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-770.10619978203749</v>
      </c>
      <c r="AL11" s="23">
        <v>-590.52953311537078</v>
      </c>
      <c r="AM11" s="23">
        <v>-460.52953311537078</v>
      </c>
      <c r="AN11" s="23">
        <v>-256.96942273080026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-805.34229166666637</v>
      </c>
      <c r="AL12" s="23">
        <v>-662.26979166666638</v>
      </c>
      <c r="AM12" s="23">
        <v>-537.26979166666638</v>
      </c>
      <c r="AN12" s="23">
        <v>-333.70968128209586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-734.44695833333253</v>
      </c>
      <c r="AL13" s="23">
        <v>-627.87779166666587</v>
      </c>
      <c r="AM13" s="23">
        <v>-507.87779166666587</v>
      </c>
      <c r="AN13" s="23">
        <v>-304.31768128209535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-756.82674999999972</v>
      </c>
      <c r="AL14" s="23">
        <v>-686.76174999999967</v>
      </c>
      <c r="AM14" s="23">
        <v>-571.76174999999967</v>
      </c>
      <c r="AN14" s="23">
        <v>-368.20163961542914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-686.32804166666665</v>
      </c>
      <c r="AL15" s="23">
        <v>-652.76720833333331</v>
      </c>
      <c r="AM15" s="23">
        <v>-542.76720833333331</v>
      </c>
      <c r="AN15" s="23">
        <v>-339.20709794876279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-608.78316666666615</v>
      </c>
      <c r="AL16" s="23">
        <v>-608.78316666666615</v>
      </c>
      <c r="AM16" s="23">
        <v>-503.78316666666615</v>
      </c>
      <c r="AN16" s="23">
        <v>-300.22305628209563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-528.61549999999943</v>
      </c>
      <c r="AL17" s="23">
        <v>-528.61549999999943</v>
      </c>
      <c r="AM17" s="23">
        <v>-428.61549999999943</v>
      </c>
      <c r="AN17" s="23">
        <v>-225.05538961542891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-449.69783333333226</v>
      </c>
      <c r="AL18" s="23">
        <v>-449.69783333333226</v>
      </c>
      <c r="AM18" s="23">
        <v>-349.69783333333226</v>
      </c>
      <c r="AN18" s="23">
        <v>-146.13772294876173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-372.05016666666597</v>
      </c>
      <c r="AL19" s="23">
        <v>-372.05016666666597</v>
      </c>
      <c r="AM19" s="23">
        <v>-272.05016666666597</v>
      </c>
      <c r="AN19" s="23">
        <v>-68.490056282095452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-295.39249999999947</v>
      </c>
      <c r="AL20" s="23">
        <v>-295.39249999999947</v>
      </c>
      <c r="AM20" s="23">
        <v>-195.39249999999947</v>
      </c>
      <c r="AN20" s="23">
        <v>8.1676103845710486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-217.54483333333292</v>
      </c>
      <c r="AL21" s="23">
        <v>-217.54483333333292</v>
      </c>
      <c r="AM21" s="23">
        <v>-117.54483333333292</v>
      </c>
      <c r="AN21" s="23">
        <v>86.015277051237604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-140.73716666666633</v>
      </c>
      <c r="AL22" s="23">
        <v>-140.73716666666633</v>
      </c>
      <c r="AM22" s="23">
        <v>-40.737166666666326</v>
      </c>
      <c r="AN22" s="23">
        <v>162.8229437179042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-64.979499999999916</v>
      </c>
      <c r="AL23" s="23">
        <v>-64.979499999999916</v>
      </c>
      <c r="AM23" s="23">
        <v>35.020500000000084</v>
      </c>
      <c r="AN23" s="23">
        <v>238.5806103845706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9.7281666666672209</v>
      </c>
      <c r="AL24" s="23">
        <v>9.7281666666672209</v>
      </c>
      <c r="AM24" s="23">
        <v>109.72816666666722</v>
      </c>
      <c r="AN24" s="23">
        <v>313.28827705123774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87.585833333333994</v>
      </c>
      <c r="AL25" s="23">
        <v>87.585833333333994</v>
      </c>
      <c r="AM25" s="23">
        <v>187.58583333333399</v>
      </c>
      <c r="AN25" s="23">
        <v>391.14594371790452</v>
      </c>
    </row>
    <row r="26" spans="1:40" ht="20.25" x14ac:dyDescent="0.3">
      <c r="A26" s="7" t="s">
        <v>64</v>
      </c>
      <c r="B26" s="6">
        <f>V57</f>
        <v>4892.9000000000005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176.8435000000004</v>
      </c>
      <c r="AL26" s="23">
        <v>176.8435000000004</v>
      </c>
      <c r="AM26" s="23">
        <v>276.8435000000004</v>
      </c>
      <c r="AN26" s="23">
        <v>480.40361038457092</v>
      </c>
    </row>
    <row r="27" spans="1:40" ht="20.25" x14ac:dyDescent="0.3">
      <c r="A27" s="7" t="s">
        <v>62</v>
      </c>
      <c r="B27" s="6">
        <f>B26*12</f>
        <v>58714.8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282.02116666666689</v>
      </c>
      <c r="AL27" s="23">
        <v>282.02116666666689</v>
      </c>
      <c r="AM27" s="23">
        <v>382.02116666666689</v>
      </c>
      <c r="AN27" s="23">
        <v>585.58127705123741</v>
      </c>
    </row>
    <row r="28" spans="1:40" ht="20.25" x14ac:dyDescent="0.3">
      <c r="A28" s="7" t="s">
        <v>66</v>
      </c>
      <c r="B28" s="6">
        <f>B27/2080</f>
        <v>28.228269230769232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387.19883333333382</v>
      </c>
      <c r="AL28" s="23">
        <v>387.19883333333382</v>
      </c>
      <c r="AM28" s="23">
        <v>487.19883333333382</v>
      </c>
      <c r="AN28" s="23">
        <v>690.75894371790434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492.37650000000031</v>
      </c>
      <c r="AL29" s="23">
        <v>492.37650000000031</v>
      </c>
      <c r="AM29" s="23">
        <v>592.37650000000031</v>
      </c>
      <c r="AN29" s="23">
        <v>795.93661038457083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590.50833333333412</v>
      </c>
      <c r="AL30" s="23">
        <v>590.50833333333412</v>
      </c>
      <c r="AM30" s="23">
        <v>690.50833333333412</v>
      </c>
      <c r="AN30" s="23">
        <v>894.06844371790464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683.68433333333405</v>
      </c>
      <c r="AL31" s="23">
        <v>683.68433333333405</v>
      </c>
      <c r="AM31" s="23">
        <v>783.68433333333405</v>
      </c>
      <c r="AN31" s="23">
        <v>987.24444371790457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764.60216666666702</v>
      </c>
      <c r="AL32" s="23">
        <v>764.60216666666702</v>
      </c>
      <c r="AM32" s="23">
        <v>864.60216666666702</v>
      </c>
      <c r="AN32" s="23">
        <v>1068.1622770512377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837.61283333333404</v>
      </c>
      <c r="AL33" s="23">
        <v>837.61283333333404</v>
      </c>
      <c r="AM33" s="23">
        <v>937.61283333333404</v>
      </c>
      <c r="AN33" s="23">
        <v>1141.1729437179047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910.61400000000049</v>
      </c>
      <c r="AL34" s="23">
        <v>910.61400000000049</v>
      </c>
      <c r="AM34" s="23">
        <v>1010.6140000000005</v>
      </c>
      <c r="AN34" s="23">
        <v>1214.1741103845711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983.61516666666694</v>
      </c>
      <c r="AL35" s="23">
        <v>983.61516666666694</v>
      </c>
      <c r="AM35" s="23">
        <v>1083.6151666666669</v>
      </c>
      <c r="AN35" s="23">
        <v>1287.1752770512376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1056.625833333334</v>
      </c>
      <c r="AL36" s="23">
        <v>1056.625833333334</v>
      </c>
      <c r="AM36" s="23">
        <v>1156.625833333334</v>
      </c>
      <c r="AN36" s="23">
        <v>1360.1859437179046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1129.6270000000004</v>
      </c>
      <c r="AL37" s="23">
        <v>1129.6270000000004</v>
      </c>
      <c r="AM37" s="23">
        <v>1229.6270000000004</v>
      </c>
      <c r="AN37" s="23">
        <v>1433.187110384571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1202.6281666666669</v>
      </c>
      <c r="AL38" s="23">
        <v>1202.6281666666669</v>
      </c>
      <c r="AM38" s="23">
        <v>1302.6281666666669</v>
      </c>
      <c r="AN38" s="23">
        <v>1506.1882770512375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1275.6388333333339</v>
      </c>
      <c r="AL39" s="23">
        <v>1275.6388333333339</v>
      </c>
      <c r="AM39" s="23">
        <v>1375.6388333333339</v>
      </c>
      <c r="AN39" s="23">
        <v>1579.1989437179045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452.71999999999997</v>
      </c>
      <c r="AC48" s="23">
        <v>182.96766666666667</v>
      </c>
      <c r="AD48" s="23">
        <v>1233.5466666666666</v>
      </c>
      <c r="AE48" s="23">
        <v>9.7281666666672209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452.71999999999997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523</v>
      </c>
      <c r="V52" s="23">
        <f>$AE$48</f>
        <v>9.7281666666672209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sqref="A1:D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1.25" customWidth="1"/>
    <col min="29" max="29" width="12.125" customWidth="1"/>
    <col min="30" max="30" width="12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75" customWidth="1"/>
  </cols>
  <sheetData>
    <row r="1" spans="1:40" s="47" customFormat="1" ht="129.75" customHeight="1" x14ac:dyDescent="0.45">
      <c r="A1" s="78" t="s">
        <v>771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1529.1828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-1190.3152081153712</v>
      </c>
      <c r="AL14" s="23">
        <v>-1120.2502081153712</v>
      </c>
      <c r="AM14" s="23">
        <v>-1005.2502081153712</v>
      </c>
      <c r="AN14" s="23">
        <v>-801.69009773080063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1529.1828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-1170.9038956153709</v>
      </c>
      <c r="AL15" s="23">
        <v>-1137.3430622820374</v>
      </c>
      <c r="AM15" s="23">
        <v>-1027.3430622820374</v>
      </c>
      <c r="AN15" s="23">
        <v>-823.78295189746689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1529.1828</v>
      </c>
      <c r="AE16" s="23">
        <v>511</v>
      </c>
      <c r="AF16" s="23">
        <v>108.03350000000002</v>
      </c>
      <c r="AG16" s="23">
        <v>302.95</v>
      </c>
      <c r="AH16" s="23">
        <v>215.39000000000004</v>
      </c>
      <c r="AI16" s="23">
        <v>138.68233333333333</v>
      </c>
      <c r="AJ16" s="23">
        <v>733.65333333333342</v>
      </c>
      <c r="AK16" s="23">
        <v>-1121.6599997820376</v>
      </c>
      <c r="AL16" s="23">
        <v>-1121.6599997820376</v>
      </c>
      <c r="AM16" s="23">
        <v>-1016.6599997820376</v>
      </c>
      <c r="AN16" s="23">
        <v>-813.09988939746711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1036</v>
      </c>
      <c r="AD17" s="23">
        <v>1529.1828</v>
      </c>
      <c r="AE17" s="23">
        <v>511</v>
      </c>
      <c r="AF17" s="23">
        <v>108.03350000000002</v>
      </c>
      <c r="AG17" s="23">
        <v>302.95</v>
      </c>
      <c r="AH17" s="23">
        <v>240.39000000000004</v>
      </c>
      <c r="AI17" s="23">
        <v>144.21800000000002</v>
      </c>
      <c r="AJ17" s="23">
        <v>796.13999999999987</v>
      </c>
      <c r="AK17" s="23">
        <v>-987.41429999999946</v>
      </c>
      <c r="AL17" s="23">
        <v>-987.41429999999946</v>
      </c>
      <c r="AM17" s="23">
        <v>-887.41429999999946</v>
      </c>
      <c r="AN17" s="23">
        <v>-683.85418961542894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1036</v>
      </c>
      <c r="AD18" s="23">
        <v>1529.1828</v>
      </c>
      <c r="AE18" s="23">
        <v>511</v>
      </c>
      <c r="AF18" s="23">
        <v>108.03350000000002</v>
      </c>
      <c r="AG18" s="23">
        <v>302.95</v>
      </c>
      <c r="AH18" s="23">
        <v>266.65000000000003</v>
      </c>
      <c r="AI18" s="23">
        <v>149.7536666666667</v>
      </c>
      <c r="AJ18" s="23">
        <v>858.62666666666678</v>
      </c>
      <c r="AK18" s="23">
        <v>-908.49663333333274</v>
      </c>
      <c r="AL18" s="23">
        <v>-908.49663333333274</v>
      </c>
      <c r="AM18" s="23">
        <v>-808.49663333333274</v>
      </c>
      <c r="AN18" s="23">
        <v>-604.93652294876222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1036</v>
      </c>
      <c r="AD19" s="23">
        <v>1529.1828</v>
      </c>
      <c r="AE19" s="23">
        <v>511</v>
      </c>
      <c r="AF19" s="23">
        <v>108.03350000000002</v>
      </c>
      <c r="AG19" s="23">
        <v>302.95</v>
      </c>
      <c r="AH19" s="23">
        <v>294.18000000000006</v>
      </c>
      <c r="AI19" s="23">
        <v>155.28933333333336</v>
      </c>
      <c r="AJ19" s="23">
        <v>921.11333333333346</v>
      </c>
      <c r="AK19" s="23">
        <v>-830.84896666666646</v>
      </c>
      <c r="AL19" s="23">
        <v>-830.84896666666646</v>
      </c>
      <c r="AM19" s="23">
        <v>-730.84896666666646</v>
      </c>
      <c r="AN19" s="23">
        <v>-527.28885628209594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1036</v>
      </c>
      <c r="AD20" s="23">
        <v>1529.1828</v>
      </c>
      <c r="AE20" s="23">
        <v>511</v>
      </c>
      <c r="AF20" s="23">
        <v>108.03350000000002</v>
      </c>
      <c r="AG20" s="23">
        <v>302.95</v>
      </c>
      <c r="AH20" s="23">
        <v>322.70000000000005</v>
      </c>
      <c r="AI20" s="23">
        <v>160.82500000000002</v>
      </c>
      <c r="AJ20" s="23">
        <v>983.60000000000014</v>
      </c>
      <c r="AK20" s="23">
        <v>-754.1912999999995</v>
      </c>
      <c r="AL20" s="23">
        <v>-754.1912999999995</v>
      </c>
      <c r="AM20" s="23">
        <v>-654.1912999999995</v>
      </c>
      <c r="AN20" s="23">
        <v>-450.63118961542898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1036</v>
      </c>
      <c r="AD21" s="23">
        <v>1529.1828</v>
      </c>
      <c r="AE21" s="23">
        <v>511</v>
      </c>
      <c r="AF21" s="23">
        <v>108.03350000000002</v>
      </c>
      <c r="AG21" s="23">
        <v>302.95</v>
      </c>
      <c r="AH21" s="23">
        <v>350.03000000000003</v>
      </c>
      <c r="AI21" s="23">
        <v>166.3606666666667</v>
      </c>
      <c r="AJ21" s="23">
        <v>1046.0866666666666</v>
      </c>
      <c r="AK21" s="23">
        <v>-676.3436333333334</v>
      </c>
      <c r="AL21" s="23">
        <v>-676.3436333333334</v>
      </c>
      <c r="AM21" s="23">
        <v>-576.3436333333334</v>
      </c>
      <c r="AN21" s="23">
        <v>-372.78352294876288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1036</v>
      </c>
      <c r="AD22" s="23">
        <v>1529.1828</v>
      </c>
      <c r="AE22" s="23">
        <v>511</v>
      </c>
      <c r="AF22" s="23">
        <v>108.03350000000002</v>
      </c>
      <c r="AG22" s="23">
        <v>302.95</v>
      </c>
      <c r="AH22" s="23">
        <v>378.40000000000003</v>
      </c>
      <c r="AI22" s="23">
        <v>171.89633333333336</v>
      </c>
      <c r="AJ22" s="23">
        <v>1108.5733333333333</v>
      </c>
      <c r="AK22" s="23">
        <v>-599.53596666666681</v>
      </c>
      <c r="AL22" s="23">
        <v>-599.53596666666681</v>
      </c>
      <c r="AM22" s="23">
        <v>-499.53596666666681</v>
      </c>
      <c r="AN22" s="23">
        <v>-295.97585628209629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1036</v>
      </c>
      <c r="AD23" s="23">
        <v>1529.1828</v>
      </c>
      <c r="AE23" s="23">
        <v>511</v>
      </c>
      <c r="AF23" s="23">
        <v>108.03350000000002</v>
      </c>
      <c r="AG23" s="23">
        <v>302.95</v>
      </c>
      <c r="AH23" s="23">
        <v>407.83000000000004</v>
      </c>
      <c r="AI23" s="23">
        <v>177.43200000000002</v>
      </c>
      <c r="AJ23" s="23">
        <v>1171.06</v>
      </c>
      <c r="AK23" s="23">
        <v>-523.78829999999971</v>
      </c>
      <c r="AL23" s="23">
        <v>-523.78829999999971</v>
      </c>
      <c r="AM23" s="23">
        <v>-423.78829999999971</v>
      </c>
      <c r="AN23" s="23">
        <v>-220.22818961542919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1036</v>
      </c>
      <c r="AD24" s="23">
        <v>1529.1828</v>
      </c>
      <c r="AE24" s="23">
        <v>511</v>
      </c>
      <c r="AF24" s="23">
        <v>108.03350000000002</v>
      </c>
      <c r="AG24" s="23">
        <v>302.95</v>
      </c>
      <c r="AH24" s="23">
        <v>438.3</v>
      </c>
      <c r="AI24" s="23">
        <v>182.96766666666667</v>
      </c>
      <c r="AJ24" s="23">
        <v>1233.5466666666666</v>
      </c>
      <c r="AK24" s="23">
        <v>-449.08063333333348</v>
      </c>
      <c r="AL24" s="23">
        <v>-449.08063333333348</v>
      </c>
      <c r="AM24" s="23">
        <v>-349.08063333333348</v>
      </c>
      <c r="AN24" s="23">
        <v>-145.52052294876296</v>
      </c>
    </row>
    <row r="25" spans="1:40" ht="15" customHeight="1" x14ac:dyDescent="0.3">
      <c r="A25" s="5"/>
      <c r="B25" s="47"/>
      <c r="C25" s="47"/>
      <c r="D25" s="47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1036</v>
      </c>
      <c r="AD25" s="23">
        <v>1529.1828</v>
      </c>
      <c r="AE25" s="23">
        <v>511</v>
      </c>
      <c r="AF25" s="23">
        <v>108.03350000000002</v>
      </c>
      <c r="AG25" s="23">
        <v>302.95</v>
      </c>
      <c r="AH25" s="23">
        <v>465.61</v>
      </c>
      <c r="AI25" s="23">
        <v>188.50333333333336</v>
      </c>
      <c r="AJ25" s="23">
        <v>1296.0333333333333</v>
      </c>
      <c r="AK25" s="23">
        <v>-371.21296666666649</v>
      </c>
      <c r="AL25" s="23">
        <v>-371.21296666666649</v>
      </c>
      <c r="AM25" s="23">
        <v>-271.21296666666649</v>
      </c>
      <c r="AN25" s="23">
        <v>-67.652856282095968</v>
      </c>
    </row>
    <row r="26" spans="1:40" ht="20.25" x14ac:dyDescent="0.3">
      <c r="A26" s="7" t="s">
        <v>64</v>
      </c>
      <c r="B26" s="6">
        <f>V57</f>
        <v>5758.9000000000005</v>
      </c>
      <c r="C26" s="47"/>
      <c r="D26" s="47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1036</v>
      </c>
      <c r="AD26" s="23">
        <v>1529.1828</v>
      </c>
      <c r="AE26" s="23">
        <v>511</v>
      </c>
      <c r="AF26" s="23">
        <v>108.03350000000002</v>
      </c>
      <c r="AG26" s="23">
        <v>302.95</v>
      </c>
      <c r="AH26" s="23">
        <v>482.18</v>
      </c>
      <c r="AI26" s="23">
        <v>194.03900000000002</v>
      </c>
      <c r="AJ26" s="23">
        <v>1358.52</v>
      </c>
      <c r="AK26" s="23">
        <v>-282.60529999999972</v>
      </c>
      <c r="AL26" s="23">
        <v>-282.60529999999972</v>
      </c>
      <c r="AM26" s="23">
        <v>-182.60529999999972</v>
      </c>
      <c r="AN26" s="23">
        <v>20.954810384570806</v>
      </c>
    </row>
    <row r="27" spans="1:40" ht="20.25" x14ac:dyDescent="0.3">
      <c r="A27" s="7" t="s">
        <v>62</v>
      </c>
      <c r="B27" s="6">
        <f>B26*12</f>
        <v>69106.8</v>
      </c>
      <c r="C27" s="47"/>
      <c r="D27" s="47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1036</v>
      </c>
      <c r="AD27" s="23">
        <v>1529.1828</v>
      </c>
      <c r="AE27" s="23">
        <v>511</v>
      </c>
      <c r="AF27" s="23">
        <v>108.03350000000002</v>
      </c>
      <c r="AG27" s="23">
        <v>302.95</v>
      </c>
      <c r="AH27" s="23">
        <v>498.75000000000006</v>
      </c>
      <c r="AI27" s="23">
        <v>199.57466666666667</v>
      </c>
      <c r="AJ27" s="23">
        <v>1421.0066666666667</v>
      </c>
      <c r="AK27" s="23">
        <v>-193.99763333333294</v>
      </c>
      <c r="AL27" s="23">
        <v>-193.99763333333294</v>
      </c>
      <c r="AM27" s="23">
        <v>-93.997633333332942</v>
      </c>
      <c r="AN27" s="23">
        <v>109.56247705123758</v>
      </c>
    </row>
    <row r="28" spans="1:40" ht="20.25" x14ac:dyDescent="0.3">
      <c r="A28" s="7" t="s">
        <v>66</v>
      </c>
      <c r="B28" s="6">
        <f>B27/2080</f>
        <v>33.224423076923081</v>
      </c>
      <c r="C28" s="47"/>
      <c r="D28" s="47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1036</v>
      </c>
      <c r="AD28" s="23">
        <v>1529.1828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-103.90996666666615</v>
      </c>
      <c r="AL28" s="23">
        <v>-103.90996666666615</v>
      </c>
      <c r="AM28" s="23">
        <v>-3.9099666666661506</v>
      </c>
      <c r="AN28" s="23">
        <v>199.65014371790437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1036</v>
      </c>
      <c r="AD29" s="23">
        <v>1529.1828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1.2677000000003318</v>
      </c>
      <c r="AL29" s="23">
        <v>1.2677000000003318</v>
      </c>
      <c r="AM29" s="23">
        <v>101.26770000000033</v>
      </c>
      <c r="AN29" s="23">
        <v>304.82781038457085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1036</v>
      </c>
      <c r="AD30" s="23">
        <v>1529.1828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99.399533333334148</v>
      </c>
      <c r="AL30" s="23">
        <v>99.399533333334148</v>
      </c>
      <c r="AM30" s="23">
        <v>199.39953333333415</v>
      </c>
      <c r="AN30" s="23">
        <v>402.95964371790467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1036</v>
      </c>
      <c r="AD31" s="23">
        <v>1529.1828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192.57553333333362</v>
      </c>
      <c r="AL31" s="23">
        <v>192.57553333333362</v>
      </c>
      <c r="AM31" s="23">
        <v>292.57553333333362</v>
      </c>
      <c r="AN31" s="23">
        <v>496.13564371790414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1036</v>
      </c>
      <c r="AD32" s="23">
        <v>1529.1828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273.49336666666659</v>
      </c>
      <c r="AL32" s="23">
        <v>273.49336666666659</v>
      </c>
      <c r="AM32" s="23">
        <v>373.49336666666659</v>
      </c>
      <c r="AN32" s="23">
        <v>577.05347705123711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1036</v>
      </c>
      <c r="AD33" s="23">
        <v>1529.1828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346.50403333333361</v>
      </c>
      <c r="AL33" s="23">
        <v>346.50403333333361</v>
      </c>
      <c r="AM33" s="23">
        <v>446.50403333333361</v>
      </c>
      <c r="AN33" s="23">
        <v>650.06414371790413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1036</v>
      </c>
      <c r="AD34" s="23">
        <v>1529.1828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419.5051999999996</v>
      </c>
      <c r="AL34" s="23">
        <v>419.5051999999996</v>
      </c>
      <c r="AM34" s="23">
        <v>519.5051999999996</v>
      </c>
      <c r="AN34" s="23">
        <v>723.06531038457013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1036</v>
      </c>
      <c r="AD35" s="23">
        <v>1529.1828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492.50636666666651</v>
      </c>
      <c r="AL35" s="23">
        <v>492.50636666666651</v>
      </c>
      <c r="AM35" s="23">
        <v>592.50636666666651</v>
      </c>
      <c r="AN35" s="23">
        <v>796.06647705123703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1036</v>
      </c>
      <c r="AD36" s="23">
        <v>1529.1828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565.51703333333353</v>
      </c>
      <c r="AL36" s="23">
        <v>565.51703333333353</v>
      </c>
      <c r="AM36" s="23">
        <v>665.51703333333353</v>
      </c>
      <c r="AN36" s="23">
        <v>869.07714371790405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1036</v>
      </c>
      <c r="AD37" s="23">
        <v>1529.1828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638.51820000000043</v>
      </c>
      <c r="AL37" s="23">
        <v>638.51820000000043</v>
      </c>
      <c r="AM37" s="23">
        <v>738.51820000000043</v>
      </c>
      <c r="AN37" s="23">
        <v>942.07831038457095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1036</v>
      </c>
      <c r="AD38" s="23">
        <v>1529.1828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711.51936666666643</v>
      </c>
      <c r="AL38" s="23">
        <v>711.51936666666643</v>
      </c>
      <c r="AM38" s="23">
        <v>811.51936666666643</v>
      </c>
      <c r="AN38" s="23">
        <v>1015.0794770512369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1036</v>
      </c>
      <c r="AD39" s="23">
        <v>1529.1828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784.53003333333345</v>
      </c>
      <c r="AL39" s="23">
        <v>784.53003333333345</v>
      </c>
      <c r="AM39" s="23">
        <v>884.53003333333345</v>
      </c>
      <c r="AN39" s="23">
        <v>1088.0901437179041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1036</v>
      </c>
      <c r="X48" s="23">
        <v>1529.1828</v>
      </c>
      <c r="Y48" s="23">
        <v>511</v>
      </c>
      <c r="Z48" s="23">
        <v>108.03350000000002</v>
      </c>
      <c r="AA48" s="23">
        <v>302.95</v>
      </c>
      <c r="AB48" s="23">
        <v>513.84</v>
      </c>
      <c r="AC48" s="23">
        <v>210.64600000000002</v>
      </c>
      <c r="AD48" s="23">
        <v>1545.98</v>
      </c>
      <c r="AE48" s="23">
        <v>1.2677000000003318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774</v>
      </c>
      <c r="V50" s="23">
        <f>$X$48</f>
        <v>1529.1828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569</v>
      </c>
      <c r="V52" s="23">
        <f>$AE$48</f>
        <v>1.2677000000003318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775</v>
      </c>
      <c r="V54" s="23">
        <f>$W$48</f>
        <v>1036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625" customWidth="1"/>
    <col min="24" max="24" width="12.25" customWidth="1"/>
    <col min="25" max="25" width="11.625" customWidth="1"/>
    <col min="26" max="26" width="9.875" customWidth="1"/>
    <col min="29" max="29" width="12" customWidth="1"/>
    <col min="30" max="30" width="11.75" customWidth="1"/>
    <col min="31" max="31" width="12" customWidth="1"/>
    <col min="32" max="32" width="11.125" customWidth="1"/>
    <col min="33" max="33" width="11.625" customWidth="1"/>
    <col min="34" max="34" width="14.25" customWidth="1"/>
    <col min="37" max="37" width="13.875" customWidth="1"/>
    <col min="38" max="38" width="15.5" customWidth="1"/>
    <col min="39" max="39" width="15.125" customWidth="1"/>
    <col min="40" max="40" width="17.625" customWidth="1"/>
  </cols>
  <sheetData>
    <row r="1" spans="1:40" s="2" customFormat="1" ht="129.75" customHeight="1" x14ac:dyDescent="0.45">
      <c r="A1" s="78" t="s">
        <v>69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1.7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8">
        <v>93.6</v>
      </c>
      <c r="AD2" s="9">
        <v>0</v>
      </c>
      <c r="AE2" s="10">
        <v>511</v>
      </c>
      <c r="AF2" s="10">
        <v>3.500000000016712E-3</v>
      </c>
      <c r="AG2" s="11">
        <v>50</v>
      </c>
      <c r="AH2" s="10">
        <v>0</v>
      </c>
      <c r="AI2" s="12">
        <v>40.150000000000006</v>
      </c>
      <c r="AJ2" s="9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">
        <v>60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8">
        <v>93.6</v>
      </c>
      <c r="AD3" s="9">
        <v>0</v>
      </c>
      <c r="AE3" s="13">
        <v>343</v>
      </c>
      <c r="AF3" s="10">
        <v>3.500000000016712E-3</v>
      </c>
      <c r="AG3" s="14">
        <v>302.95</v>
      </c>
      <c r="AH3" s="10">
        <v>0</v>
      </c>
      <c r="AI3" s="12">
        <v>80.978250000000003</v>
      </c>
      <c r="AJ3" s="9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.7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8">
        <v>507.4929791666666</v>
      </c>
      <c r="AD4" s="9">
        <v>0</v>
      </c>
      <c r="AE4" s="13">
        <v>335</v>
      </c>
      <c r="AF4" s="15">
        <v>3.500000000016712E-3</v>
      </c>
      <c r="AG4" s="14">
        <v>302.95</v>
      </c>
      <c r="AH4" s="10">
        <v>51.59</v>
      </c>
      <c r="AI4" s="16">
        <v>89.375250000000008</v>
      </c>
      <c r="AJ4" s="9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8" thickBot="1" x14ac:dyDescent="0.35">
      <c r="A5" s="76" t="s">
        <v>61</v>
      </c>
      <c r="B5" s="77"/>
      <c r="C5" s="77"/>
      <c r="D5" s="77"/>
      <c r="U5" s="26"/>
      <c r="V5" s="27" t="s">
        <v>3</v>
      </c>
      <c r="W5" s="69">
        <v>370</v>
      </c>
      <c r="X5" s="70">
        <v>398.60083333333336</v>
      </c>
      <c r="Y5" s="70">
        <v>0</v>
      </c>
      <c r="Z5" s="70">
        <v>137</v>
      </c>
      <c r="AA5" s="70">
        <v>292</v>
      </c>
      <c r="AB5" s="70">
        <v>100</v>
      </c>
      <c r="AC5" s="8">
        <v>584.56502083333328</v>
      </c>
      <c r="AD5" s="17">
        <v>0</v>
      </c>
      <c r="AE5" s="13">
        <v>374</v>
      </c>
      <c r="AF5" s="18">
        <v>3.500000000016712E-3</v>
      </c>
      <c r="AG5" s="14">
        <v>302.95</v>
      </c>
      <c r="AH5" s="10">
        <v>72.110000000000014</v>
      </c>
      <c r="AI5" s="18">
        <v>95.42225000000002</v>
      </c>
      <c r="AJ5" s="9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thickTop="1" x14ac:dyDescent="0.3">
      <c r="A6" s="77"/>
      <c r="B6" s="77"/>
      <c r="C6" s="77"/>
      <c r="D6" s="77"/>
      <c r="U6" s="26"/>
      <c r="V6" s="27" t="s">
        <v>4</v>
      </c>
      <c r="W6" s="69">
        <v>410</v>
      </c>
      <c r="X6" s="70">
        <v>362.09666666666664</v>
      </c>
      <c r="Y6" s="70">
        <v>33.020579999999995</v>
      </c>
      <c r="Z6" s="70">
        <v>204</v>
      </c>
      <c r="AA6" s="70">
        <v>0</v>
      </c>
      <c r="AB6" s="70">
        <v>203.56011038457052</v>
      </c>
      <c r="AC6" s="8">
        <v>579.12044978203801</v>
      </c>
      <c r="AD6" s="19">
        <v>106.51799999999999</v>
      </c>
      <c r="AE6" s="13">
        <v>307</v>
      </c>
      <c r="AF6" s="18">
        <v>0</v>
      </c>
      <c r="AG6" s="14">
        <v>302.95</v>
      </c>
      <c r="AH6" s="10">
        <v>94.730000000000018</v>
      </c>
      <c r="AI6" s="18">
        <v>89.475500000000011</v>
      </c>
      <c r="AJ6" s="9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5.75" customHeight="1" x14ac:dyDescent="0.3">
      <c r="A7" s="77"/>
      <c r="B7" s="77"/>
      <c r="C7" s="77"/>
      <c r="D7" s="77"/>
      <c r="U7" s="26"/>
      <c r="V7" s="27" t="s">
        <v>5</v>
      </c>
      <c r="W7" s="69">
        <v>450</v>
      </c>
      <c r="X7" s="70">
        <v>325.59250000000003</v>
      </c>
      <c r="Y7" s="70">
        <v>35.073</v>
      </c>
      <c r="Z7" s="70">
        <v>157</v>
      </c>
      <c r="AA7" s="70">
        <v>0</v>
      </c>
      <c r="AB7" s="70">
        <v>203.56011038457052</v>
      </c>
      <c r="AC7" s="8">
        <v>745</v>
      </c>
      <c r="AD7" s="9">
        <v>116.91</v>
      </c>
      <c r="AE7" s="13">
        <v>319</v>
      </c>
      <c r="AF7" s="18">
        <v>3.500000000016712E-3</v>
      </c>
      <c r="AG7" s="14">
        <v>302.95</v>
      </c>
      <c r="AH7" s="10">
        <v>120.19</v>
      </c>
      <c r="AI7" s="18">
        <v>96.420083333333338</v>
      </c>
      <c r="AJ7" s="9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">
        <v>68</v>
      </c>
      <c r="B8" s="77"/>
      <c r="C8" s="77"/>
      <c r="D8" s="77"/>
      <c r="U8" s="26"/>
      <c r="V8" s="27" t="s">
        <v>6</v>
      </c>
      <c r="W8" s="69">
        <v>490</v>
      </c>
      <c r="X8" s="70">
        <v>289.0891666666667</v>
      </c>
      <c r="Y8" s="70">
        <v>43.070509999999992</v>
      </c>
      <c r="Z8" s="70">
        <v>108</v>
      </c>
      <c r="AA8" s="70">
        <v>0</v>
      </c>
      <c r="AB8" s="70">
        <v>203.56011038457052</v>
      </c>
      <c r="AC8" s="8">
        <v>745</v>
      </c>
      <c r="AD8" s="9">
        <v>148.51900000000001</v>
      </c>
      <c r="AE8" s="13">
        <v>382</v>
      </c>
      <c r="AF8" s="18">
        <v>3.500000000016712E-3</v>
      </c>
      <c r="AG8" s="14">
        <v>302.95</v>
      </c>
      <c r="AH8" s="10">
        <v>144.57999999999998</v>
      </c>
      <c r="AI8" s="18">
        <v>100.76875</v>
      </c>
      <c r="AJ8" s="9">
        <v>235.32499999999999</v>
      </c>
      <c r="AK8" s="23">
        <v>221.60374999999976</v>
      </c>
      <c r="AL8" s="23">
        <v>510.69291666666646</v>
      </c>
      <c r="AM8" s="23">
        <v>553.76342666666642</v>
      </c>
      <c r="AN8" s="23">
        <v>757.32353705123694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8">
        <v>745</v>
      </c>
      <c r="AD9" s="9">
        <v>160.64300000000003</v>
      </c>
      <c r="AE9" s="13">
        <v>511</v>
      </c>
      <c r="AF9" s="20">
        <v>15.155000000000015</v>
      </c>
      <c r="AG9" s="14">
        <v>302.95</v>
      </c>
      <c r="AH9" s="10">
        <v>170.86</v>
      </c>
      <c r="AI9" s="16">
        <v>101.81741666666667</v>
      </c>
      <c r="AJ9" s="9">
        <v>258.55166666666668</v>
      </c>
      <c r="AK9" s="23">
        <v>99.922916666666424</v>
      </c>
      <c r="AL9" s="23">
        <v>352.50791666666646</v>
      </c>
      <c r="AM9" s="23">
        <v>397.48795666666649</v>
      </c>
      <c r="AN9" s="23">
        <v>601.04806705123701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8">
        <v>745</v>
      </c>
      <c r="AD10" s="9">
        <v>172.767</v>
      </c>
      <c r="AE10" s="13">
        <v>511</v>
      </c>
      <c r="AF10" s="20">
        <v>15.155000000000015</v>
      </c>
      <c r="AG10" s="14">
        <v>302.95</v>
      </c>
      <c r="AH10" s="10">
        <v>199.03</v>
      </c>
      <c r="AI10" s="16">
        <v>109.31608333333334</v>
      </c>
      <c r="AJ10" s="9">
        <v>281.77833333333336</v>
      </c>
      <c r="AK10" s="23">
        <v>202.10358333333329</v>
      </c>
      <c r="AL10" s="23">
        <v>418.18441666666661</v>
      </c>
      <c r="AM10" s="23">
        <v>464.8315066666666</v>
      </c>
      <c r="AN10" s="23">
        <v>668.39161705123706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8">
        <v>745</v>
      </c>
      <c r="AD11" s="9">
        <v>1075.5720000000001</v>
      </c>
      <c r="AE11" s="13">
        <v>511</v>
      </c>
      <c r="AF11" s="20">
        <v>15.155000000000015</v>
      </c>
      <c r="AG11" s="14">
        <v>302.95</v>
      </c>
      <c r="AH11" s="10">
        <v>226.8</v>
      </c>
      <c r="AI11" s="12">
        <v>116.81475</v>
      </c>
      <c r="AJ11" s="9">
        <v>305.00500000000005</v>
      </c>
      <c r="AK11" s="23">
        <v>-415.3081500000003</v>
      </c>
      <c r="AL11" s="23">
        <v>-235.73148333333361</v>
      </c>
      <c r="AM11" s="23">
        <v>-105.73148333333361</v>
      </c>
      <c r="AN11" s="23">
        <v>97.828627051236907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8">
        <v>745</v>
      </c>
      <c r="AD12" s="9">
        <v>1075.5720000000001</v>
      </c>
      <c r="AE12" s="13">
        <v>511</v>
      </c>
      <c r="AF12" s="20">
        <v>15.155000000000015</v>
      </c>
      <c r="AG12" s="14">
        <v>302.95</v>
      </c>
      <c r="AH12" s="10">
        <v>252.12</v>
      </c>
      <c r="AI12" s="21">
        <v>123.67245833333334</v>
      </c>
      <c r="AJ12" s="9">
        <v>341.05083333333334</v>
      </c>
      <c r="AK12" s="23">
        <v>-310.33169166666676</v>
      </c>
      <c r="AL12" s="23">
        <v>-167.25919166666677</v>
      </c>
      <c r="AM12" s="23">
        <v>-42.259191666666766</v>
      </c>
      <c r="AN12" s="23">
        <v>161.30091871790376</v>
      </c>
    </row>
    <row r="13" spans="1:40" ht="18" thickBot="1" x14ac:dyDescent="0.35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8">
        <v>745</v>
      </c>
      <c r="AD13" s="9">
        <v>1075.5720000000001</v>
      </c>
      <c r="AE13" s="13">
        <v>511</v>
      </c>
      <c r="AF13" s="22">
        <v>15.155000000000015</v>
      </c>
      <c r="AG13" s="14">
        <v>302.95</v>
      </c>
      <c r="AH13" s="10">
        <v>252.12</v>
      </c>
      <c r="AI13" s="21">
        <v>127.40379166666669</v>
      </c>
      <c r="AJ13" s="9">
        <v>439.62416666666661</v>
      </c>
      <c r="AK13" s="23">
        <v>-239.43635833333292</v>
      </c>
      <c r="AL13" s="23">
        <v>-132.86719166666626</v>
      </c>
      <c r="AM13" s="23">
        <v>-12.867191666666258</v>
      </c>
      <c r="AN13" s="23">
        <v>190.69291871790426</v>
      </c>
    </row>
    <row r="14" spans="1:40" ht="18" thickTop="1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8">
        <v>745</v>
      </c>
      <c r="AD14" s="9">
        <v>1075.5720000000001</v>
      </c>
      <c r="AE14" s="13">
        <v>511</v>
      </c>
      <c r="AF14" s="20">
        <v>108.03350000000002</v>
      </c>
      <c r="AG14" s="14">
        <v>302.95</v>
      </c>
      <c r="AH14" s="10">
        <v>252.12</v>
      </c>
      <c r="AI14" s="21">
        <v>131.11425</v>
      </c>
      <c r="AJ14" s="9">
        <v>538.61500000000001</v>
      </c>
      <c r="AK14" s="23">
        <v>-261.81615000000011</v>
      </c>
      <c r="AL14" s="23">
        <v>-191.75115000000011</v>
      </c>
      <c r="AM14" s="23">
        <v>-76.751150000000109</v>
      </c>
      <c r="AN14" s="23">
        <v>126.80896038457041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8">
        <v>745</v>
      </c>
      <c r="AD15" s="9">
        <v>1075.5720000000001</v>
      </c>
      <c r="AE15" s="13">
        <v>511</v>
      </c>
      <c r="AF15" s="20">
        <v>108.03350000000002</v>
      </c>
      <c r="AG15" s="14">
        <v>302.95</v>
      </c>
      <c r="AH15" s="10">
        <v>252.12</v>
      </c>
      <c r="AI15" s="21">
        <v>134.82470833333332</v>
      </c>
      <c r="AJ15" s="9">
        <v>637.60583333333329</v>
      </c>
      <c r="AK15" s="23">
        <v>-191.31744166666704</v>
      </c>
      <c r="AL15" s="23">
        <v>-157.7566083333337</v>
      </c>
      <c r="AM15" s="23">
        <v>-47.756608333333702</v>
      </c>
      <c r="AN15" s="23">
        <v>155.80350205123682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8">
        <v>745</v>
      </c>
      <c r="AD16" s="9">
        <v>1075.5720000000001</v>
      </c>
      <c r="AE16" s="13">
        <v>511</v>
      </c>
      <c r="AF16" s="20">
        <v>108.03350000000002</v>
      </c>
      <c r="AG16" s="14">
        <v>302.95</v>
      </c>
      <c r="AH16" s="10">
        <v>229.46000000000004</v>
      </c>
      <c r="AI16" s="21">
        <v>138.68233333333333</v>
      </c>
      <c r="AJ16" s="9">
        <v>733.65333333333342</v>
      </c>
      <c r="AK16" s="23">
        <v>-95.36256666666668</v>
      </c>
      <c r="AL16" s="23">
        <v>-95.36256666666668</v>
      </c>
      <c r="AM16" s="23">
        <v>9.6374333333333198</v>
      </c>
      <c r="AN16" s="23">
        <v>213.19754371790384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8">
        <v>745</v>
      </c>
      <c r="AD17" s="9">
        <v>1075.5720000000001</v>
      </c>
      <c r="AE17" s="13">
        <v>511</v>
      </c>
      <c r="AF17" s="20">
        <v>108.03350000000002</v>
      </c>
      <c r="AG17" s="14">
        <v>302.95</v>
      </c>
      <c r="AH17" s="10">
        <v>254.47000000000003</v>
      </c>
      <c r="AI17" s="21">
        <v>144.21800000000002</v>
      </c>
      <c r="AJ17" s="9">
        <v>796.13999999999987</v>
      </c>
      <c r="AK17" s="23">
        <v>-15.194899999999961</v>
      </c>
      <c r="AL17" s="23">
        <v>-15.194899999999961</v>
      </c>
      <c r="AM17" s="23">
        <v>84.805100000000039</v>
      </c>
      <c r="AN17" s="23">
        <v>288.36521038457056</v>
      </c>
    </row>
    <row r="18" spans="1:40" ht="15.75" customHeight="1" x14ac:dyDescent="0.3">
      <c r="A18" s="76" t="s">
        <v>65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8">
        <v>745</v>
      </c>
      <c r="AD18" s="9">
        <v>1075.5720000000001</v>
      </c>
      <c r="AE18" s="13">
        <v>511</v>
      </c>
      <c r="AF18" s="20">
        <v>108.03350000000002</v>
      </c>
      <c r="AG18" s="14">
        <v>302.95</v>
      </c>
      <c r="AH18" s="10">
        <v>280.73</v>
      </c>
      <c r="AI18" s="21">
        <v>149.7536666666667</v>
      </c>
      <c r="AJ18" s="9">
        <v>858.62666666666678</v>
      </c>
      <c r="AK18" s="23">
        <v>63.722766666667212</v>
      </c>
      <c r="AL18" s="23">
        <v>63.722766666667212</v>
      </c>
      <c r="AM18" s="23">
        <v>163.72276666666721</v>
      </c>
      <c r="AN18" s="23">
        <v>367.28287705123773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8">
        <v>745</v>
      </c>
      <c r="AD19" s="9">
        <v>1075.5720000000001</v>
      </c>
      <c r="AE19" s="13">
        <v>511</v>
      </c>
      <c r="AF19" s="20">
        <v>108.03350000000002</v>
      </c>
      <c r="AG19" s="14">
        <v>302.95</v>
      </c>
      <c r="AH19" s="10">
        <v>308.26</v>
      </c>
      <c r="AI19" s="21">
        <v>155.28933333333336</v>
      </c>
      <c r="AJ19" s="9">
        <v>921.11333333333346</v>
      </c>
      <c r="AK19" s="23">
        <v>141.37043333333349</v>
      </c>
      <c r="AL19" s="23">
        <v>141.37043333333349</v>
      </c>
      <c r="AM19" s="23">
        <v>241.37043333333349</v>
      </c>
      <c r="AN19" s="23">
        <v>444.93054371790402</v>
      </c>
    </row>
    <row r="20" spans="1:40" ht="55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8">
        <v>745</v>
      </c>
      <c r="AD20" s="9">
        <v>1075.5720000000001</v>
      </c>
      <c r="AE20" s="13">
        <v>511</v>
      </c>
      <c r="AF20" s="20">
        <v>108.03350000000002</v>
      </c>
      <c r="AG20" s="14">
        <v>302.95</v>
      </c>
      <c r="AH20" s="10">
        <v>336.78000000000003</v>
      </c>
      <c r="AI20" s="21">
        <v>160.82500000000002</v>
      </c>
      <c r="AJ20" s="9">
        <v>983.60000000000014</v>
      </c>
      <c r="AK20" s="23">
        <v>218.02809999999999</v>
      </c>
      <c r="AL20" s="23">
        <v>218.02809999999999</v>
      </c>
      <c r="AM20" s="23">
        <v>318.02809999999999</v>
      </c>
      <c r="AN20" s="23">
        <v>521.58821038457052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8">
        <v>745</v>
      </c>
      <c r="AD21" s="9">
        <v>1075.5720000000001</v>
      </c>
      <c r="AE21" s="13">
        <v>511</v>
      </c>
      <c r="AF21" s="20">
        <v>108.03350000000002</v>
      </c>
      <c r="AG21" s="14">
        <v>302.95</v>
      </c>
      <c r="AH21" s="10">
        <v>364.11</v>
      </c>
      <c r="AI21" s="21">
        <v>166.3606666666667</v>
      </c>
      <c r="AJ21" s="9">
        <v>1046.0866666666666</v>
      </c>
      <c r="AK21" s="23">
        <v>295.87576666666655</v>
      </c>
      <c r="AL21" s="23">
        <v>295.87576666666655</v>
      </c>
      <c r="AM21" s="23">
        <v>395.87576666666655</v>
      </c>
      <c r="AN21" s="23">
        <v>599.43587705123707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8">
        <v>745</v>
      </c>
      <c r="AD22" s="9">
        <v>1075.5720000000001</v>
      </c>
      <c r="AE22" s="13">
        <v>511</v>
      </c>
      <c r="AF22" s="20">
        <v>108.03350000000002</v>
      </c>
      <c r="AG22" s="14">
        <v>302.95</v>
      </c>
      <c r="AH22" s="10">
        <v>392.48</v>
      </c>
      <c r="AI22" s="21">
        <v>171.89633333333336</v>
      </c>
      <c r="AJ22" s="9">
        <v>1108.5733333333333</v>
      </c>
      <c r="AK22" s="23">
        <v>372.68343333333314</v>
      </c>
      <c r="AL22" s="23">
        <v>372.68343333333314</v>
      </c>
      <c r="AM22" s="23">
        <v>472.68343333333314</v>
      </c>
      <c r="AN22" s="23">
        <v>676.24354371790366</v>
      </c>
    </row>
    <row r="23" spans="1:40" ht="17.25" x14ac:dyDescent="0.3">
      <c r="A23" s="76" t="s">
        <v>76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8">
        <v>745</v>
      </c>
      <c r="AD23" s="9">
        <v>1075.5720000000001</v>
      </c>
      <c r="AE23" s="13">
        <v>511</v>
      </c>
      <c r="AF23" s="20">
        <v>108.03350000000002</v>
      </c>
      <c r="AG23" s="14">
        <v>302.95</v>
      </c>
      <c r="AH23" s="10">
        <v>421.90000000000003</v>
      </c>
      <c r="AI23" s="21">
        <v>177.43200000000002</v>
      </c>
      <c r="AJ23" s="9">
        <v>1171.06</v>
      </c>
      <c r="AK23" s="23">
        <v>448.44109999999955</v>
      </c>
      <c r="AL23" s="23">
        <v>448.44109999999955</v>
      </c>
      <c r="AM23" s="23">
        <v>548.44109999999955</v>
      </c>
      <c r="AN23" s="23">
        <v>752.00121038457007</v>
      </c>
    </row>
    <row r="24" spans="1:40" ht="21.7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8">
        <v>745</v>
      </c>
      <c r="AD24" s="9">
        <v>1075.5720000000001</v>
      </c>
      <c r="AE24" s="13">
        <v>511</v>
      </c>
      <c r="AF24" s="20">
        <v>108.03350000000002</v>
      </c>
      <c r="AG24" s="14">
        <v>302.95</v>
      </c>
      <c r="AH24" s="10">
        <v>452.37</v>
      </c>
      <c r="AI24" s="21">
        <v>182.96766666666667</v>
      </c>
      <c r="AJ24" s="9">
        <v>1233.5466666666666</v>
      </c>
      <c r="AK24" s="23">
        <v>523.14876666666669</v>
      </c>
      <c r="AL24" s="23">
        <v>523.14876666666669</v>
      </c>
      <c r="AM24" s="23">
        <v>623.14876666666669</v>
      </c>
      <c r="AN24" s="23">
        <v>826.70887705123721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8">
        <v>745</v>
      </c>
      <c r="AD25" s="9">
        <v>1075.5720000000001</v>
      </c>
      <c r="AE25" s="13">
        <v>511</v>
      </c>
      <c r="AF25" s="20">
        <v>108.03350000000002</v>
      </c>
      <c r="AG25" s="14">
        <v>302.95</v>
      </c>
      <c r="AH25" s="10">
        <v>479.69000000000005</v>
      </c>
      <c r="AI25" s="21">
        <v>188.50333333333336</v>
      </c>
      <c r="AJ25" s="9">
        <v>1296.0333333333333</v>
      </c>
      <c r="AK25" s="23">
        <v>601.00643333333346</v>
      </c>
      <c r="AL25" s="23">
        <v>601.00643333333346</v>
      </c>
      <c r="AM25" s="23">
        <v>701.00643333333346</v>
      </c>
      <c r="AN25" s="23">
        <v>904.56654371790398</v>
      </c>
    </row>
    <row r="26" spans="1:40" ht="20.25" x14ac:dyDescent="0.3">
      <c r="A26" s="7" t="s">
        <v>64</v>
      </c>
      <c r="B26" s="6">
        <f>V57</f>
        <v>4095.3886000000011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8">
        <v>745</v>
      </c>
      <c r="AD26" s="9">
        <v>1075.5720000000001</v>
      </c>
      <c r="AE26" s="13">
        <v>511</v>
      </c>
      <c r="AF26" s="20">
        <v>108.03350000000002</v>
      </c>
      <c r="AG26" s="14">
        <v>302.95</v>
      </c>
      <c r="AH26" s="10">
        <v>496.26000000000005</v>
      </c>
      <c r="AI26" s="21">
        <v>194.03900000000002</v>
      </c>
      <c r="AJ26" s="9">
        <v>1358.52</v>
      </c>
      <c r="AK26" s="23">
        <v>689.61409999999978</v>
      </c>
      <c r="AL26" s="23">
        <v>689.61409999999978</v>
      </c>
      <c r="AM26" s="23">
        <v>789.61409999999978</v>
      </c>
      <c r="AN26" s="23">
        <v>993.1742103845703</v>
      </c>
    </row>
    <row r="27" spans="1:40" ht="20.25" x14ac:dyDescent="0.3">
      <c r="A27" s="7" t="s">
        <v>62</v>
      </c>
      <c r="B27" s="6">
        <f>B26*12</f>
        <v>49144.66320000001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8">
        <v>745</v>
      </c>
      <c r="AD27" s="9">
        <v>1075.5720000000001</v>
      </c>
      <c r="AE27" s="13">
        <v>511</v>
      </c>
      <c r="AF27" s="20">
        <v>108.03350000000002</v>
      </c>
      <c r="AG27" s="14">
        <v>302.95</v>
      </c>
      <c r="AH27" s="10">
        <v>512.83000000000004</v>
      </c>
      <c r="AI27" s="21">
        <v>199.57466666666667</v>
      </c>
      <c r="AJ27" s="9">
        <v>1421.0066666666667</v>
      </c>
      <c r="AK27" s="23">
        <v>778.22176666666655</v>
      </c>
      <c r="AL27" s="23">
        <v>778.22176666666655</v>
      </c>
      <c r="AM27" s="23">
        <v>878.22176666666655</v>
      </c>
      <c r="AN27" s="23">
        <v>1081.7818770512372</v>
      </c>
    </row>
    <row r="28" spans="1:40" ht="20.25" x14ac:dyDescent="0.3">
      <c r="A28" s="7" t="s">
        <v>66</v>
      </c>
      <c r="B28" s="6">
        <f>B27/2080</f>
        <v>23.627241923076927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8">
        <v>745</v>
      </c>
      <c r="AD28" s="9">
        <v>1075.5720000000001</v>
      </c>
      <c r="AE28" s="13">
        <v>511</v>
      </c>
      <c r="AF28" s="20">
        <v>108.03350000000002</v>
      </c>
      <c r="AG28" s="14">
        <v>302.95</v>
      </c>
      <c r="AH28" s="10">
        <v>534.22</v>
      </c>
      <c r="AI28" s="21">
        <v>205.11033333333336</v>
      </c>
      <c r="AJ28" s="9">
        <v>1483.4933333333331</v>
      </c>
      <c r="AK28" s="23">
        <v>862.00943333333316</v>
      </c>
      <c r="AL28" s="23">
        <v>862.00943333333316</v>
      </c>
      <c r="AM28" s="23">
        <v>962.00943333333316</v>
      </c>
      <c r="AN28" s="23">
        <v>1165.5695437179038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8">
        <v>745</v>
      </c>
      <c r="AD29" s="9">
        <v>1075.5720000000001</v>
      </c>
      <c r="AE29" s="13">
        <v>511</v>
      </c>
      <c r="AF29" s="20">
        <v>108.03350000000002</v>
      </c>
      <c r="AG29" s="14">
        <v>302.95</v>
      </c>
      <c r="AH29" s="10">
        <v>534.22</v>
      </c>
      <c r="AI29" s="21">
        <v>210.64600000000002</v>
      </c>
      <c r="AJ29" s="9">
        <v>1545.98</v>
      </c>
      <c r="AK29" s="23">
        <v>967.18709999999965</v>
      </c>
      <c r="AL29" s="23">
        <v>967.18709999999965</v>
      </c>
      <c r="AM29" s="23">
        <v>1067.1870999999996</v>
      </c>
      <c r="AN29" s="23">
        <v>1270.7472103845703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8">
        <v>745</v>
      </c>
      <c r="AD30" s="9">
        <v>1075.5720000000001</v>
      </c>
      <c r="AE30" s="13">
        <v>511</v>
      </c>
      <c r="AF30" s="20">
        <v>108.03350000000002</v>
      </c>
      <c r="AG30" s="14">
        <v>302.95</v>
      </c>
      <c r="AH30" s="10">
        <v>534.22</v>
      </c>
      <c r="AI30" s="21">
        <v>215.81083333333336</v>
      </c>
      <c r="AJ30" s="9">
        <v>1615.8833333333334</v>
      </c>
      <c r="AK30" s="23">
        <v>1065.3189333333335</v>
      </c>
      <c r="AL30" s="23">
        <v>1065.3189333333335</v>
      </c>
      <c r="AM30" s="23">
        <v>1165.3189333333335</v>
      </c>
      <c r="AN30" s="23">
        <v>1368.8790437179041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8">
        <v>745</v>
      </c>
      <c r="AD31" s="9">
        <v>1075.5720000000001</v>
      </c>
      <c r="AE31" s="13">
        <v>511</v>
      </c>
      <c r="AF31" s="20">
        <v>108.03350000000002</v>
      </c>
      <c r="AG31" s="14">
        <v>302.95</v>
      </c>
      <c r="AH31" s="10">
        <v>534.22</v>
      </c>
      <c r="AI31" s="21">
        <v>220.71483333333336</v>
      </c>
      <c r="AJ31" s="9">
        <v>1695.7033333333334</v>
      </c>
      <c r="AK31" s="23">
        <v>1158.4949333333334</v>
      </c>
      <c r="AL31" s="23">
        <v>1158.4949333333334</v>
      </c>
      <c r="AM31" s="23">
        <v>1258.4949333333334</v>
      </c>
      <c r="AN31" s="23">
        <v>1462.055043717904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8">
        <v>745</v>
      </c>
      <c r="AD32" s="9">
        <v>1075.5720000000001</v>
      </c>
      <c r="AE32" s="13">
        <v>511</v>
      </c>
      <c r="AF32" s="20">
        <v>108.03350000000002</v>
      </c>
      <c r="AG32" s="14">
        <v>302.95</v>
      </c>
      <c r="AH32" s="10">
        <v>534.22</v>
      </c>
      <c r="AI32" s="21">
        <v>224.97366666666667</v>
      </c>
      <c r="AJ32" s="9">
        <v>1783.8566666666666</v>
      </c>
      <c r="AK32" s="23">
        <v>1239.4127666666664</v>
      </c>
      <c r="AL32" s="23">
        <v>1239.4127666666664</v>
      </c>
      <c r="AM32" s="23">
        <v>1339.4127666666664</v>
      </c>
      <c r="AN32" s="23">
        <v>1542.972877051237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8">
        <v>745</v>
      </c>
      <c r="AD33" s="9">
        <v>1075.5720000000001</v>
      </c>
      <c r="AE33" s="13">
        <v>511</v>
      </c>
      <c r="AF33" s="20">
        <v>108.03350000000002</v>
      </c>
      <c r="AG33" s="14">
        <v>302.95</v>
      </c>
      <c r="AH33" s="10">
        <v>534.22</v>
      </c>
      <c r="AI33" s="21">
        <v>228.81633333333335</v>
      </c>
      <c r="AJ33" s="9">
        <v>1880.3433333333332</v>
      </c>
      <c r="AK33" s="23">
        <v>1312.4234333333334</v>
      </c>
      <c r="AL33" s="23">
        <v>1312.4234333333334</v>
      </c>
      <c r="AM33" s="23">
        <v>1412.4234333333334</v>
      </c>
      <c r="AN33" s="23">
        <v>1615.983543717904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8">
        <v>745</v>
      </c>
      <c r="AD34" s="9">
        <v>1075.5720000000001</v>
      </c>
      <c r="AE34" s="13">
        <v>511</v>
      </c>
      <c r="AF34" s="20">
        <v>108.03350000000002</v>
      </c>
      <c r="AG34" s="14">
        <v>302.95</v>
      </c>
      <c r="AH34" s="10">
        <v>534.22</v>
      </c>
      <c r="AI34" s="21">
        <v>232.6585</v>
      </c>
      <c r="AJ34" s="9">
        <v>1976.83</v>
      </c>
      <c r="AK34" s="23">
        <v>1385.4245999999998</v>
      </c>
      <c r="AL34" s="23">
        <v>1385.4245999999998</v>
      </c>
      <c r="AM34" s="23">
        <v>1485.4245999999998</v>
      </c>
      <c r="AN34" s="23">
        <v>1688.9847103845705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8">
        <v>745</v>
      </c>
      <c r="AD35" s="9">
        <v>1075.5720000000001</v>
      </c>
      <c r="AE35" s="13">
        <v>511</v>
      </c>
      <c r="AF35" s="20">
        <v>108.03350000000002</v>
      </c>
      <c r="AG35" s="14">
        <v>302.95</v>
      </c>
      <c r="AH35" s="10">
        <v>534.22</v>
      </c>
      <c r="AI35" s="21">
        <v>236.50066666666669</v>
      </c>
      <c r="AJ35" s="9">
        <v>2073.3166666666666</v>
      </c>
      <c r="AK35" s="23">
        <v>1458.4257666666663</v>
      </c>
      <c r="AL35" s="23">
        <v>1458.4257666666663</v>
      </c>
      <c r="AM35" s="23">
        <v>1558.4257666666663</v>
      </c>
      <c r="AN35" s="23">
        <v>1761.9858770512369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8">
        <v>745</v>
      </c>
      <c r="AD36" s="9">
        <v>1075.5720000000001</v>
      </c>
      <c r="AE36" s="13">
        <v>511</v>
      </c>
      <c r="AF36" s="20">
        <v>108.03350000000002</v>
      </c>
      <c r="AG36" s="14">
        <v>302.95</v>
      </c>
      <c r="AH36" s="10">
        <v>534.22</v>
      </c>
      <c r="AI36" s="21">
        <v>240.34333333333336</v>
      </c>
      <c r="AJ36" s="9">
        <v>2169.8033333333333</v>
      </c>
      <c r="AK36" s="23">
        <v>1531.4364333333333</v>
      </c>
      <c r="AL36" s="23">
        <v>1531.4364333333333</v>
      </c>
      <c r="AM36" s="23">
        <v>1631.4364333333333</v>
      </c>
      <c r="AN36" s="23">
        <v>1834.9965437179039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8">
        <v>745</v>
      </c>
      <c r="AD37" s="9">
        <v>1075.5720000000001</v>
      </c>
      <c r="AE37" s="13">
        <v>511</v>
      </c>
      <c r="AF37" s="20">
        <v>108.03350000000002</v>
      </c>
      <c r="AG37" s="14">
        <v>302.95</v>
      </c>
      <c r="AH37" s="10">
        <v>534.22</v>
      </c>
      <c r="AI37" s="21">
        <v>244.18550000000002</v>
      </c>
      <c r="AJ37" s="9">
        <v>2266.29</v>
      </c>
      <c r="AK37" s="23">
        <v>1604.4375999999997</v>
      </c>
      <c r="AL37" s="23">
        <v>1604.4375999999997</v>
      </c>
      <c r="AM37" s="23">
        <v>1704.4375999999997</v>
      </c>
      <c r="AN37" s="23">
        <v>1907.9977103845704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8">
        <v>745</v>
      </c>
      <c r="AD38" s="9">
        <v>1075.5720000000001</v>
      </c>
      <c r="AE38" s="13">
        <v>511</v>
      </c>
      <c r="AF38" s="20">
        <v>108.03350000000002</v>
      </c>
      <c r="AG38" s="14">
        <v>302.95</v>
      </c>
      <c r="AH38" s="10">
        <v>534.22</v>
      </c>
      <c r="AI38" s="21">
        <v>248.02766666666668</v>
      </c>
      <c r="AJ38" s="9">
        <v>2362.7766666666666</v>
      </c>
      <c r="AK38" s="23">
        <v>1677.4387666666662</v>
      </c>
      <c r="AL38" s="23">
        <v>1677.4387666666662</v>
      </c>
      <c r="AM38" s="23">
        <v>1777.4387666666662</v>
      </c>
      <c r="AN38" s="23">
        <v>1980.9988770512368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8">
        <v>745</v>
      </c>
      <c r="AD39" s="9">
        <v>1075.5720000000001</v>
      </c>
      <c r="AE39" s="13">
        <v>511</v>
      </c>
      <c r="AF39" s="20">
        <v>108.03350000000002</v>
      </c>
      <c r="AG39" s="14">
        <v>302.95</v>
      </c>
      <c r="AH39" s="10">
        <v>534.22</v>
      </c>
      <c r="AI39" s="21">
        <v>251.87033333333335</v>
      </c>
      <c r="AJ39" s="9">
        <v>2459.2633333333333</v>
      </c>
      <c r="AK39" s="23">
        <v>1750.4494333333332</v>
      </c>
      <c r="AL39" s="23">
        <v>1750.4494333333332</v>
      </c>
      <c r="AM39" s="23">
        <v>1850.4494333333332</v>
      </c>
      <c r="AN39" s="23">
        <v>2054.0095437179039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745</v>
      </c>
      <c r="X48" s="23">
        <v>1075.5720000000001</v>
      </c>
      <c r="Y48" s="23">
        <v>511</v>
      </c>
      <c r="Z48" s="23">
        <v>108.03350000000002</v>
      </c>
      <c r="AA48" s="23">
        <v>302.95</v>
      </c>
      <c r="AB48" s="23">
        <v>280.73</v>
      </c>
      <c r="AC48" s="23">
        <v>149.7536666666667</v>
      </c>
      <c r="AD48" s="23">
        <v>858.62666666666678</v>
      </c>
      <c r="AE48" s="23">
        <v>63.722766666667212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280.73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52</v>
      </c>
      <c r="V50" s="23">
        <f>$X$48</f>
        <v>1075.5720000000001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</v>
      </c>
      <c r="V52" s="23">
        <f>$AE$48</f>
        <v>63.722766666667212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</v>
      </c>
      <c r="V54" s="23">
        <f>$W$48</f>
        <v>745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4095.3886000000011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sqref="A1:D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1.25" customWidth="1"/>
    <col min="29" max="29" width="12.125" customWidth="1"/>
    <col min="30" max="30" width="12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75" customWidth="1"/>
  </cols>
  <sheetData>
    <row r="1" spans="1:40" s="3" customFormat="1" ht="129.75" customHeight="1" x14ac:dyDescent="0.45">
      <c r="A1" s="78" t="s">
        <v>611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 t="s">
        <v>889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290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330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370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410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450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490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530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570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-770.10619978203749</v>
      </c>
      <c r="AL11" s="23">
        <v>-590.52953311537078</v>
      </c>
      <c r="AM11" s="23">
        <v>-460.52953311537078</v>
      </c>
      <c r="AN11" s="23">
        <v>-256.96942273080026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610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-805.34229166666637</v>
      </c>
      <c r="AL12" s="23">
        <v>-662.26979166666638</v>
      </c>
      <c r="AM12" s="23">
        <v>-537.26979166666638</v>
      </c>
      <c r="AN12" s="23">
        <v>-333.70968128209586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650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-734.44695833333253</v>
      </c>
      <c r="AL13" s="23">
        <v>-627.87779166666587</v>
      </c>
      <c r="AM13" s="23">
        <v>-507.87779166666587</v>
      </c>
      <c r="AN13" s="23">
        <v>-304.31768128209535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690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-756.82674999999972</v>
      </c>
      <c r="AL14" s="23">
        <v>-686.76174999999967</v>
      </c>
      <c r="AM14" s="23">
        <v>-571.76174999999967</v>
      </c>
      <c r="AN14" s="23">
        <v>-368.20163961542914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730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-686.32804166666665</v>
      </c>
      <c r="AL15" s="23">
        <v>-652.76720833333331</v>
      </c>
      <c r="AM15" s="23">
        <v>-542.76720833333331</v>
      </c>
      <c r="AN15" s="23">
        <v>-339.20709794876279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770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-608.78316666666615</v>
      </c>
      <c r="AL16" s="23">
        <v>-608.78316666666615</v>
      </c>
      <c r="AM16" s="23">
        <v>-503.78316666666615</v>
      </c>
      <c r="AN16" s="23">
        <v>-300.22305628209563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810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-528.61549999999943</v>
      </c>
      <c r="AL17" s="23">
        <v>-528.61549999999943</v>
      </c>
      <c r="AM17" s="23">
        <v>-428.61549999999943</v>
      </c>
      <c r="AN17" s="23">
        <v>-225.05538961542891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850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-449.69783333333226</v>
      </c>
      <c r="AL18" s="23">
        <v>-449.69783333333226</v>
      </c>
      <c r="AM18" s="23">
        <v>-349.69783333333226</v>
      </c>
      <c r="AN18" s="23">
        <v>-146.13772294876173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890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-372.05016666666597</v>
      </c>
      <c r="AL19" s="23">
        <v>-372.05016666666597</v>
      </c>
      <c r="AM19" s="23">
        <v>-272.05016666666597</v>
      </c>
      <c r="AN19" s="23">
        <v>-68.490056282095452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930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-295.39249999999947</v>
      </c>
      <c r="AL20" s="23">
        <v>-295.39249999999947</v>
      </c>
      <c r="AM20" s="23">
        <v>-195.39249999999947</v>
      </c>
      <c r="AN20" s="23">
        <v>8.1676103845710486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970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-217.54483333333292</v>
      </c>
      <c r="AL21" s="23">
        <v>-217.54483333333292</v>
      </c>
      <c r="AM21" s="23">
        <v>-117.54483333333292</v>
      </c>
      <c r="AN21" s="23">
        <v>86.015277051237604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1010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-140.73716666666633</v>
      </c>
      <c r="AL22" s="23">
        <v>-140.73716666666633</v>
      </c>
      <c r="AM22" s="23">
        <v>-40.737166666666326</v>
      </c>
      <c r="AN22" s="23">
        <v>162.8229437179042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1050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-64.979499999999916</v>
      </c>
      <c r="AL23" s="23">
        <v>-64.979499999999916</v>
      </c>
      <c r="AM23" s="23">
        <v>35.020500000000084</v>
      </c>
      <c r="AN23" s="23">
        <v>238.5806103845706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1090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9.7281666666672209</v>
      </c>
      <c r="AL24" s="23">
        <v>9.7281666666672209</v>
      </c>
      <c r="AM24" s="23">
        <v>109.72816666666722</v>
      </c>
      <c r="AN24" s="23">
        <v>313.28827705123774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1130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87.585833333333994</v>
      </c>
      <c r="AL25" s="23">
        <v>87.585833333333994</v>
      </c>
      <c r="AM25" s="23">
        <v>187.58583333333399</v>
      </c>
      <c r="AN25" s="23">
        <v>391.14594371790452</v>
      </c>
    </row>
    <row r="26" spans="1:40" ht="20.25" x14ac:dyDescent="0.3">
      <c r="A26" s="7" t="s">
        <v>64</v>
      </c>
      <c r="B26" s="6">
        <f>V57</f>
        <v>4892.9000000000005</v>
      </c>
      <c r="C26" s="3"/>
      <c r="D26" s="3"/>
      <c r="U26" s="26"/>
      <c r="V26" s="4" t="s">
        <v>24</v>
      </c>
      <c r="W26" s="24">
        <v>1170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176.8435000000004</v>
      </c>
      <c r="AL26" s="23">
        <v>176.8435000000004</v>
      </c>
      <c r="AM26" s="23">
        <v>276.8435000000004</v>
      </c>
      <c r="AN26" s="23">
        <v>480.40361038457092</v>
      </c>
    </row>
    <row r="27" spans="1:40" ht="20.25" x14ac:dyDescent="0.3">
      <c r="A27" s="7" t="s">
        <v>62</v>
      </c>
      <c r="B27" s="6">
        <f>B26*12</f>
        <v>58714.8</v>
      </c>
      <c r="C27" s="3"/>
      <c r="D27" s="3"/>
      <c r="U27" s="26"/>
      <c r="V27" s="4" t="s">
        <v>25</v>
      </c>
      <c r="W27" s="24">
        <v>1210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282.02116666666689</v>
      </c>
      <c r="AL27" s="23">
        <v>282.02116666666689</v>
      </c>
      <c r="AM27" s="23">
        <v>382.02116666666689</v>
      </c>
      <c r="AN27" s="23">
        <v>585.58127705123741</v>
      </c>
    </row>
    <row r="28" spans="1:40" ht="20.25" x14ac:dyDescent="0.3">
      <c r="A28" s="7" t="s">
        <v>66</v>
      </c>
      <c r="B28" s="6">
        <f>B27/2080</f>
        <v>28.228269230769232</v>
      </c>
      <c r="C28" s="3"/>
      <c r="D28" s="3"/>
      <c r="U28" s="26"/>
      <c r="V28" s="4" t="s">
        <v>26</v>
      </c>
      <c r="W28" s="24">
        <v>1250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387.19883333333382</v>
      </c>
      <c r="AL28" s="23">
        <v>387.19883333333382</v>
      </c>
      <c r="AM28" s="23">
        <v>487.19883333333382</v>
      </c>
      <c r="AN28" s="23">
        <v>690.75894371790434</v>
      </c>
    </row>
    <row r="29" spans="1:40" ht="17.25" x14ac:dyDescent="0.3">
      <c r="U29" s="26"/>
      <c r="V29" s="4" t="s">
        <v>27</v>
      </c>
      <c r="W29" s="24">
        <v>1290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492.37650000000031</v>
      </c>
      <c r="AL29" s="23">
        <v>492.37650000000031</v>
      </c>
      <c r="AM29" s="23">
        <v>592.37650000000031</v>
      </c>
      <c r="AN29" s="23">
        <v>795.93661038457083</v>
      </c>
    </row>
    <row r="30" spans="1:40" ht="17.25" x14ac:dyDescent="0.3">
      <c r="U30" s="26"/>
      <c r="V30" s="4" t="s">
        <v>28</v>
      </c>
      <c r="W30" s="24">
        <v>1330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590.50833333333412</v>
      </c>
      <c r="AL30" s="23">
        <v>590.50833333333412</v>
      </c>
      <c r="AM30" s="23">
        <v>690.50833333333412</v>
      </c>
      <c r="AN30" s="23">
        <v>894.06844371790464</v>
      </c>
    </row>
    <row r="31" spans="1:40" ht="17.25" x14ac:dyDescent="0.3">
      <c r="U31" s="26"/>
      <c r="V31" s="26" t="s">
        <v>29</v>
      </c>
      <c r="W31" s="23">
        <v>1370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683.68433333333405</v>
      </c>
      <c r="AL31" s="23">
        <v>683.68433333333405</v>
      </c>
      <c r="AM31" s="23">
        <v>783.68433333333405</v>
      </c>
      <c r="AN31" s="23">
        <v>987.24444371790457</v>
      </c>
    </row>
    <row r="32" spans="1:40" ht="17.25" x14ac:dyDescent="0.3">
      <c r="U32" s="26"/>
      <c r="V32" s="26" t="s">
        <v>30</v>
      </c>
      <c r="W32" s="23">
        <v>1410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764.60216666666702</v>
      </c>
      <c r="AL32" s="23">
        <v>764.60216666666702</v>
      </c>
      <c r="AM32" s="23">
        <v>864.60216666666702</v>
      </c>
      <c r="AN32" s="23">
        <v>1068.1622770512377</v>
      </c>
    </row>
    <row r="33" spans="21:40" ht="17.25" x14ac:dyDescent="0.3">
      <c r="U33" s="26"/>
      <c r="V33" s="26" t="s">
        <v>31</v>
      </c>
      <c r="W33" s="23">
        <v>1450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837.61283333333404</v>
      </c>
      <c r="AL33" s="23">
        <v>837.61283333333404</v>
      </c>
      <c r="AM33" s="23">
        <v>937.61283333333404</v>
      </c>
      <c r="AN33" s="23">
        <v>1141.1729437179047</v>
      </c>
    </row>
    <row r="34" spans="21:40" ht="17.25" x14ac:dyDescent="0.3">
      <c r="U34" s="26"/>
      <c r="V34" s="26" t="s">
        <v>32</v>
      </c>
      <c r="W34" s="23">
        <v>1490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910.61400000000049</v>
      </c>
      <c r="AL34" s="23">
        <v>910.61400000000049</v>
      </c>
      <c r="AM34" s="23">
        <v>1010.6140000000005</v>
      </c>
      <c r="AN34" s="23">
        <v>1214.1741103845711</v>
      </c>
    </row>
    <row r="35" spans="21:40" ht="17.25" x14ac:dyDescent="0.3">
      <c r="U35" s="26"/>
      <c r="V35" s="26" t="s">
        <v>33</v>
      </c>
      <c r="W35" s="23">
        <v>1530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983.61516666666694</v>
      </c>
      <c r="AL35" s="23">
        <v>983.61516666666694</v>
      </c>
      <c r="AM35" s="23">
        <v>1083.6151666666669</v>
      </c>
      <c r="AN35" s="23">
        <v>1287.1752770512376</v>
      </c>
    </row>
    <row r="36" spans="21:40" ht="17.25" x14ac:dyDescent="0.3">
      <c r="U36" s="26"/>
      <c r="V36" s="26" t="s">
        <v>34</v>
      </c>
      <c r="W36" s="23">
        <v>1570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1056.625833333334</v>
      </c>
      <c r="AL36" s="23">
        <v>1056.625833333334</v>
      </c>
      <c r="AM36" s="23">
        <v>1156.625833333334</v>
      </c>
      <c r="AN36" s="23">
        <v>1360.1859437179046</v>
      </c>
    </row>
    <row r="37" spans="21:40" ht="17.25" x14ac:dyDescent="0.3">
      <c r="U37" s="26"/>
      <c r="V37" s="26" t="s">
        <v>35</v>
      </c>
      <c r="W37" s="23">
        <v>1610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1129.6270000000004</v>
      </c>
      <c r="AL37" s="23">
        <v>1129.6270000000004</v>
      </c>
      <c r="AM37" s="23">
        <v>1229.6270000000004</v>
      </c>
      <c r="AN37" s="23">
        <v>1433.187110384571</v>
      </c>
    </row>
    <row r="38" spans="21:40" ht="17.25" x14ac:dyDescent="0.3">
      <c r="U38" s="26"/>
      <c r="V38" s="26" t="s">
        <v>36</v>
      </c>
      <c r="W38" s="23">
        <v>1650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1202.6281666666669</v>
      </c>
      <c r="AL38" s="23">
        <v>1202.6281666666669</v>
      </c>
      <c r="AM38" s="23">
        <v>1302.6281666666669</v>
      </c>
      <c r="AN38" s="23">
        <v>1506.1882770512375</v>
      </c>
    </row>
    <row r="39" spans="21:40" ht="17.25" x14ac:dyDescent="0.3">
      <c r="U39" s="26"/>
      <c r="V39" s="26" t="s">
        <v>37</v>
      </c>
      <c r="W39" s="23">
        <v>1690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1275.6388333333339</v>
      </c>
      <c r="AL39" s="23">
        <v>1275.6388333333339</v>
      </c>
      <c r="AM39" s="23">
        <v>1375.6388333333339</v>
      </c>
      <c r="AN39" s="23">
        <v>1579.1989437179045</v>
      </c>
    </row>
    <row r="40" spans="21:40" ht="17.25" x14ac:dyDescent="0.3">
      <c r="U40" s="26"/>
      <c r="V40" s="26"/>
      <c r="W40" s="26">
        <v>1730</v>
      </c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452.71999999999997</v>
      </c>
      <c r="AC48" s="23">
        <v>182.96766666666667</v>
      </c>
      <c r="AD48" s="23">
        <v>1233.5466666666666</v>
      </c>
      <c r="AE48" s="23">
        <v>9.7281666666672209</v>
      </c>
      <c r="AF48" s="26"/>
      <c r="AG48" s="26"/>
      <c r="AH48" s="26"/>
    </row>
    <row r="49" spans="21:34" ht="17.25" x14ac:dyDescent="0.3">
      <c r="U49" s="26" t="s">
        <v>520</v>
      </c>
      <c r="V49" s="23">
        <f>$AB$48</f>
        <v>452.71999999999997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522</v>
      </c>
      <c r="V51" s="23">
        <f>$AC$48</f>
        <v>182.96766666666667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523</v>
      </c>
      <c r="V52" s="23">
        <f>$AE$48</f>
        <v>9.7281666666672209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524</v>
      </c>
      <c r="V55" s="23">
        <f>$AD$48</f>
        <v>1233.5466666666666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4892.9000000000005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3" customFormat="1" ht="129.75" customHeight="1" x14ac:dyDescent="0.45">
      <c r="A1" s="78" t="s">
        <v>614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169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342</v>
      </c>
      <c r="AF8" s="23">
        <v>3.500000000016712E-3</v>
      </c>
      <c r="AG8" s="23">
        <v>302.95</v>
      </c>
      <c r="AH8" s="23">
        <v>144.57999999999998</v>
      </c>
      <c r="AI8" s="23">
        <v>102.76875000000001</v>
      </c>
      <c r="AJ8" s="23">
        <v>235.32499999999999</v>
      </c>
      <c r="AK8" s="23">
        <v>333.25848771796223</v>
      </c>
      <c r="AL8" s="23">
        <v>622.34765438462887</v>
      </c>
      <c r="AM8" s="23">
        <v>665.41816438462888</v>
      </c>
      <c r="AN8" s="23">
        <v>868.9782747691994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878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-104.07708333333358</v>
      </c>
      <c r="AL9" s="23">
        <v>148.50791666666643</v>
      </c>
      <c r="AM9" s="23">
        <v>193.48795666666643</v>
      </c>
      <c r="AN9" s="23">
        <v>397.04806705123696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878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-1.8964166666664823</v>
      </c>
      <c r="AL10" s="23">
        <v>214.18441666666683</v>
      </c>
      <c r="AM10" s="23">
        <v>260.83150666666683</v>
      </c>
      <c r="AN10" s="23">
        <v>464.39161705123735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878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-813.37874999999985</v>
      </c>
      <c r="AL11" s="23">
        <v>-633.80208333333314</v>
      </c>
      <c r="AM11" s="23">
        <v>-503.80208333333314</v>
      </c>
      <c r="AN11" s="23">
        <v>-300.24197294876262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878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-708.40229166666631</v>
      </c>
      <c r="AL12" s="23">
        <v>-565.32979166666632</v>
      </c>
      <c r="AM12" s="23">
        <v>-440.32979166666632</v>
      </c>
      <c r="AN12" s="23">
        <v>-236.7696812820958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878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-637.50695833333248</v>
      </c>
      <c r="AL13" s="23">
        <v>-530.93779166666582</v>
      </c>
      <c r="AM13" s="23">
        <v>-410.93779166666582</v>
      </c>
      <c r="AN13" s="23">
        <v>-207.3776812820953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878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-659.88674999999967</v>
      </c>
      <c r="AL14" s="23">
        <v>-589.82174999999961</v>
      </c>
      <c r="AM14" s="23">
        <v>-474.82174999999961</v>
      </c>
      <c r="AN14" s="23">
        <v>-271.26163961542909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878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-589.38804166666614</v>
      </c>
      <c r="AL15" s="23">
        <v>-555.82720833333281</v>
      </c>
      <c r="AM15" s="23">
        <v>-445.82720833333281</v>
      </c>
      <c r="AN15" s="23">
        <v>-242.26709794876228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878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-493.43316666666624</v>
      </c>
      <c r="AL16" s="23">
        <v>-493.43316666666624</v>
      </c>
      <c r="AM16" s="23">
        <v>-388.43316666666624</v>
      </c>
      <c r="AN16" s="23">
        <v>-184.87305628209572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878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-413.26549999999907</v>
      </c>
      <c r="AL17" s="23">
        <v>-413.26549999999907</v>
      </c>
      <c r="AM17" s="23">
        <v>-313.26549999999907</v>
      </c>
      <c r="AN17" s="23">
        <v>-109.70538961542854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878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-334.34783333333235</v>
      </c>
      <c r="AL18" s="23">
        <v>-334.34783333333235</v>
      </c>
      <c r="AM18" s="23">
        <v>-234.34783333333235</v>
      </c>
      <c r="AN18" s="23">
        <v>-30.787722948761825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878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-256.70016666666561</v>
      </c>
      <c r="AL19" s="23">
        <v>-256.70016666666561</v>
      </c>
      <c r="AM19" s="23">
        <v>-156.70016666666561</v>
      </c>
      <c r="AN19" s="23">
        <v>46.859943717904912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878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-180.04249999999956</v>
      </c>
      <c r="AL20" s="23">
        <v>-180.04249999999956</v>
      </c>
      <c r="AM20" s="23">
        <v>-80.042499999999563</v>
      </c>
      <c r="AN20" s="23">
        <v>123.51761038457096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878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-102.19483333333255</v>
      </c>
      <c r="AL21" s="23">
        <v>-102.19483333333255</v>
      </c>
      <c r="AM21" s="23">
        <v>-2.1948333333325536</v>
      </c>
      <c r="AN21" s="23">
        <v>201.36527705123797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878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-25.387166666665962</v>
      </c>
      <c r="AL22" s="23">
        <v>-25.387166666665962</v>
      </c>
      <c r="AM22" s="23">
        <v>74.612833333334038</v>
      </c>
      <c r="AN22" s="23">
        <v>278.17294371790456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878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50.370500000000447</v>
      </c>
      <c r="AL23" s="23">
        <v>50.370500000000447</v>
      </c>
      <c r="AM23" s="23">
        <v>150.37050000000045</v>
      </c>
      <c r="AN23" s="23">
        <v>353.93061038457097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878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125.07816666666668</v>
      </c>
      <c r="AL24" s="23">
        <v>125.07816666666668</v>
      </c>
      <c r="AM24" s="23">
        <v>225.07816666666668</v>
      </c>
      <c r="AN24" s="23">
        <v>428.6382770512372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878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202.9358333333339</v>
      </c>
      <c r="AL25" s="23">
        <v>202.9358333333339</v>
      </c>
      <c r="AM25" s="23">
        <v>302.9358333333339</v>
      </c>
      <c r="AN25" s="23">
        <v>506.49594371790442</v>
      </c>
    </row>
    <row r="26" spans="1:40" ht="20.25" x14ac:dyDescent="0.3">
      <c r="A26" s="7" t="s">
        <v>64</v>
      </c>
      <c r="B26" s="6">
        <f>V57</f>
        <v>4719.7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878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291.54350000000022</v>
      </c>
      <c r="AL26" s="23">
        <v>291.54350000000022</v>
      </c>
      <c r="AM26" s="23">
        <v>391.54350000000022</v>
      </c>
      <c r="AN26" s="23">
        <v>595.10361038457074</v>
      </c>
    </row>
    <row r="27" spans="1:40" ht="20.25" x14ac:dyDescent="0.3">
      <c r="A27" s="7" t="s">
        <v>62</v>
      </c>
      <c r="B27" s="6">
        <f>B26*12</f>
        <v>56636.399999999994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878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380.151166666667</v>
      </c>
      <c r="AL27" s="23">
        <v>380.151166666667</v>
      </c>
      <c r="AM27" s="23">
        <v>480.151166666667</v>
      </c>
      <c r="AN27" s="23">
        <v>683.71127705123752</v>
      </c>
    </row>
    <row r="28" spans="1:40" ht="20.25" x14ac:dyDescent="0.3">
      <c r="A28" s="7" t="s">
        <v>66</v>
      </c>
      <c r="B28" s="6">
        <f>B27/2080</f>
        <v>27.229038461538458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878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463.93883333333406</v>
      </c>
      <c r="AL28" s="23">
        <v>463.93883333333406</v>
      </c>
      <c r="AM28" s="23">
        <v>563.93883333333406</v>
      </c>
      <c r="AN28" s="23">
        <v>767.49894371790458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878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569.11650000000054</v>
      </c>
      <c r="AL29" s="23">
        <v>569.11650000000054</v>
      </c>
      <c r="AM29" s="23">
        <v>669.11650000000054</v>
      </c>
      <c r="AN29" s="23">
        <v>872.67661038457106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878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667.24833333333436</v>
      </c>
      <c r="AL30" s="23">
        <v>667.24833333333436</v>
      </c>
      <c r="AM30" s="23">
        <v>767.24833333333436</v>
      </c>
      <c r="AN30" s="23">
        <v>970.80844371790488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878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760.42433333333429</v>
      </c>
      <c r="AL31" s="23">
        <v>760.42433333333429</v>
      </c>
      <c r="AM31" s="23">
        <v>860.42433333333429</v>
      </c>
      <c r="AN31" s="23">
        <v>1063.9844437179049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878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841.34216666666725</v>
      </c>
      <c r="AL32" s="23">
        <v>841.34216666666725</v>
      </c>
      <c r="AM32" s="23">
        <v>941.34216666666725</v>
      </c>
      <c r="AN32" s="23">
        <v>1144.9022770512379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878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914.35283333333427</v>
      </c>
      <c r="AL33" s="23">
        <v>914.35283333333427</v>
      </c>
      <c r="AM33" s="23">
        <v>1014.3528333333343</v>
      </c>
      <c r="AN33" s="23">
        <v>1217.9129437179049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878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987.35400000000072</v>
      </c>
      <c r="AL34" s="23">
        <v>987.35400000000072</v>
      </c>
      <c r="AM34" s="23">
        <v>1087.3540000000007</v>
      </c>
      <c r="AN34" s="23">
        <v>1290.9141103845714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878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1060.3551666666672</v>
      </c>
      <c r="AL35" s="23">
        <v>1060.3551666666672</v>
      </c>
      <c r="AM35" s="23">
        <v>1160.3551666666672</v>
      </c>
      <c r="AN35" s="23">
        <v>1363.9152770512378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878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1133.3658333333342</v>
      </c>
      <c r="AL36" s="23">
        <v>1133.3658333333342</v>
      </c>
      <c r="AM36" s="23">
        <v>1233.3658333333342</v>
      </c>
      <c r="AN36" s="23">
        <v>1436.9259437179048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878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1206.3670000000006</v>
      </c>
      <c r="AL37" s="23">
        <v>1206.3670000000006</v>
      </c>
      <c r="AM37" s="23">
        <v>1306.3670000000006</v>
      </c>
      <c r="AN37" s="23">
        <v>1509.9271103845713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878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1279.3681666666671</v>
      </c>
      <c r="AL38" s="23">
        <v>1279.3681666666671</v>
      </c>
      <c r="AM38" s="23">
        <v>1379.3681666666671</v>
      </c>
      <c r="AN38" s="23">
        <v>1582.9282770512377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878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1352.3788333333341</v>
      </c>
      <c r="AL39" s="23">
        <v>1352.3788333333341</v>
      </c>
      <c r="AM39" s="23">
        <v>1452.3788333333341</v>
      </c>
      <c r="AN39" s="23">
        <v>1655.9389437179047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878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421.90000000000003</v>
      </c>
      <c r="AC48" s="23">
        <v>177.43200000000002</v>
      </c>
      <c r="AD48" s="23">
        <v>1171.06</v>
      </c>
      <c r="AE48" s="23">
        <v>50.370500000000447</v>
      </c>
      <c r="AF48" s="26"/>
      <c r="AG48" s="26"/>
      <c r="AH48" s="26"/>
    </row>
    <row r="49" spans="21:34" ht="17.25" x14ac:dyDescent="0.3">
      <c r="U49" s="26" t="s">
        <v>549</v>
      </c>
      <c r="V49" s="23">
        <f>$AB$48</f>
        <v>421.90000000000003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612</v>
      </c>
      <c r="V52" s="23">
        <f>$AE$48</f>
        <v>50.370500000000447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613</v>
      </c>
      <c r="V54" s="23">
        <f>$W$48</f>
        <v>878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3" customFormat="1" ht="129.75" customHeight="1" x14ac:dyDescent="0.45">
      <c r="A1" s="78" t="s">
        <v>615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50" customFormat="1" ht="129.75" customHeight="1" x14ac:dyDescent="0.45">
      <c r="A1" s="78" t="s">
        <v>824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51.59</v>
      </c>
      <c r="AI4" s="23">
        <v>90.125250000000008</v>
      </c>
      <c r="AJ4" s="23">
        <v>109.39500000000001</v>
      </c>
      <c r="AK4" s="23">
        <v>493.9432708333336</v>
      </c>
      <c r="AL4" s="23">
        <v>929.04827083333362</v>
      </c>
      <c r="AM4" s="23">
        <v>929.04827083333362</v>
      </c>
      <c r="AN4" s="23">
        <v>1029.0482708333336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72.110000000000014</v>
      </c>
      <c r="AI5" s="23">
        <v>96.17225000000002</v>
      </c>
      <c r="AJ5" s="23">
        <v>122.65500000000002</v>
      </c>
      <c r="AK5" s="23">
        <v>472.24422916666663</v>
      </c>
      <c r="AL5" s="23">
        <v>870.84506250000004</v>
      </c>
      <c r="AM5" s="23">
        <v>870.84506250000004</v>
      </c>
      <c r="AN5" s="23">
        <v>970.84506250000004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109</v>
      </c>
      <c r="AA8" s="64">
        <v>0</v>
      </c>
      <c r="AB8" s="64">
        <v>203.56011038457052</v>
      </c>
      <c r="AC8" s="23">
        <v>677</v>
      </c>
      <c r="AD8" s="23">
        <v>148.51900000000001</v>
      </c>
      <c r="AE8" s="23">
        <v>402</v>
      </c>
      <c r="AF8" s="23">
        <v>3.500000000016712E-3</v>
      </c>
      <c r="AG8" s="23">
        <v>302.95</v>
      </c>
      <c r="AH8" s="23">
        <v>144.57999999999998</v>
      </c>
      <c r="AI8" s="23">
        <v>99.768749999999997</v>
      </c>
      <c r="AJ8" s="23">
        <v>235.32499999999999</v>
      </c>
      <c r="AK8" s="23">
        <v>220.55374999999981</v>
      </c>
      <c r="AL8" s="23">
        <v>509.64291666666651</v>
      </c>
      <c r="AM8" s="23">
        <v>552.71342666666646</v>
      </c>
      <c r="AN8" s="23">
        <v>756.27353705123699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677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96.922916666666424</v>
      </c>
      <c r="AL9" s="23">
        <v>349.50791666666646</v>
      </c>
      <c r="AM9" s="23">
        <v>394.48795666666649</v>
      </c>
      <c r="AN9" s="23">
        <v>598.04806705123701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677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199.10358333333329</v>
      </c>
      <c r="AL10" s="23">
        <v>415.18441666666661</v>
      </c>
      <c r="AM10" s="23">
        <v>461.8315066666666</v>
      </c>
      <c r="AN10" s="23">
        <v>665.39161705123706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677</v>
      </c>
      <c r="AD11" s="23">
        <v>1318.51098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-831.93573000000015</v>
      </c>
      <c r="AL11" s="23">
        <v>-652.35906333333344</v>
      </c>
      <c r="AM11" s="23">
        <v>-522.35906333333344</v>
      </c>
      <c r="AN11" s="23">
        <v>-318.79895294876292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677</v>
      </c>
      <c r="AD12" s="23">
        <v>1318.51098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-726.95927166666661</v>
      </c>
      <c r="AL12" s="23">
        <v>-583.88677166666662</v>
      </c>
      <c r="AM12" s="23">
        <v>-458.88677166666662</v>
      </c>
      <c r="AN12" s="23">
        <v>-255.3266612820961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677</v>
      </c>
      <c r="AD13" s="23">
        <v>1318.51098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-656.06393833333277</v>
      </c>
      <c r="AL13" s="23">
        <v>-549.49477166666611</v>
      </c>
      <c r="AM13" s="23">
        <v>-429.49477166666611</v>
      </c>
      <c r="AN13" s="23">
        <v>-225.93466128209559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677</v>
      </c>
      <c r="AD14" s="23">
        <v>1318.51098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-678.44372999999996</v>
      </c>
      <c r="AL14" s="23">
        <v>-608.3787299999999</v>
      </c>
      <c r="AM14" s="23">
        <v>-493.3787299999999</v>
      </c>
      <c r="AN14" s="23">
        <v>-289.81861961542938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677</v>
      </c>
      <c r="AD15" s="23">
        <v>1318.51098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-607.94502166666643</v>
      </c>
      <c r="AL15" s="23">
        <v>-574.3841883333331</v>
      </c>
      <c r="AM15" s="23">
        <v>-464.3841883333331</v>
      </c>
      <c r="AN15" s="23">
        <v>-260.82407794876258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677</v>
      </c>
      <c r="AD16" s="23">
        <v>1318.51098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-511.99014666666653</v>
      </c>
      <c r="AL16" s="23">
        <v>-511.99014666666653</v>
      </c>
      <c r="AM16" s="23">
        <v>-406.99014666666653</v>
      </c>
      <c r="AN16" s="23">
        <v>-203.43003628209601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677</v>
      </c>
      <c r="AD17" s="23">
        <v>1318.51098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-431.82247999999936</v>
      </c>
      <c r="AL17" s="23">
        <v>-431.82247999999936</v>
      </c>
      <c r="AM17" s="23">
        <v>-331.82247999999936</v>
      </c>
      <c r="AN17" s="23">
        <v>-128.26236961542884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677</v>
      </c>
      <c r="AD18" s="23">
        <v>1318.51098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-352.90481333333264</v>
      </c>
      <c r="AL18" s="23">
        <v>-352.90481333333264</v>
      </c>
      <c r="AM18" s="23">
        <v>-252.90481333333264</v>
      </c>
      <c r="AN18" s="23">
        <v>-49.344702948762119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677</v>
      </c>
      <c r="AD19" s="23">
        <v>1318.51098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-275.2571466666659</v>
      </c>
      <c r="AL19" s="23">
        <v>-275.2571466666659</v>
      </c>
      <c r="AM19" s="23">
        <v>-175.2571466666659</v>
      </c>
      <c r="AN19" s="23">
        <v>28.302963717904618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677</v>
      </c>
      <c r="AD20" s="23">
        <v>1318.51098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-198.59947999999986</v>
      </c>
      <c r="AL20" s="23">
        <v>-198.59947999999986</v>
      </c>
      <c r="AM20" s="23">
        <v>-98.599479999999858</v>
      </c>
      <c r="AN20" s="23">
        <v>104.96063038457066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677</v>
      </c>
      <c r="AD21" s="23">
        <v>1318.51098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-120.75181333333285</v>
      </c>
      <c r="AL21" s="23">
        <v>-120.75181333333285</v>
      </c>
      <c r="AM21" s="23">
        <v>-20.751813333332848</v>
      </c>
      <c r="AN21" s="23">
        <v>182.80829705123767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677</v>
      </c>
      <c r="AD22" s="23">
        <v>1318.51098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-43.944146666666256</v>
      </c>
      <c r="AL22" s="23">
        <v>-43.944146666666256</v>
      </c>
      <c r="AM22" s="23">
        <v>56.055853333333744</v>
      </c>
      <c r="AN22" s="23">
        <v>259.61596371790426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677</v>
      </c>
      <c r="AD23" s="23">
        <v>1318.51098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31.813520000000153</v>
      </c>
      <c r="AL23" s="23">
        <v>31.813520000000153</v>
      </c>
      <c r="AM23" s="23">
        <v>131.81352000000015</v>
      </c>
      <c r="AN23" s="23">
        <v>335.37363038457067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677</v>
      </c>
      <c r="AD24" s="23">
        <v>1318.51098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106.52118666666638</v>
      </c>
      <c r="AL24" s="23">
        <v>106.52118666666638</v>
      </c>
      <c r="AM24" s="23">
        <v>206.52118666666638</v>
      </c>
      <c r="AN24" s="23">
        <v>410.0812970512369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677</v>
      </c>
      <c r="AD25" s="23">
        <v>1318.51098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184.37885333333361</v>
      </c>
      <c r="AL25" s="23">
        <v>184.37885333333361</v>
      </c>
      <c r="AM25" s="23">
        <v>284.37885333333361</v>
      </c>
      <c r="AN25" s="23">
        <v>487.93896371790413</v>
      </c>
    </row>
    <row r="26" spans="1:40" ht="20.25" x14ac:dyDescent="0.3">
      <c r="A26" s="7" t="s">
        <v>64</v>
      </c>
      <c r="B26" s="6">
        <f>V57</f>
        <v>4719.7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677</v>
      </c>
      <c r="AD26" s="23">
        <v>1318.51098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272.98651999999993</v>
      </c>
      <c r="AL26" s="23">
        <v>272.98651999999993</v>
      </c>
      <c r="AM26" s="23">
        <v>372.98651999999993</v>
      </c>
      <c r="AN26" s="23">
        <v>576.54663038457045</v>
      </c>
    </row>
    <row r="27" spans="1:40" ht="20.25" x14ac:dyDescent="0.3">
      <c r="A27" s="7" t="s">
        <v>62</v>
      </c>
      <c r="B27" s="6">
        <f>B26*12</f>
        <v>56636.399999999994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677</v>
      </c>
      <c r="AD27" s="23">
        <v>1318.51098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361.5941866666667</v>
      </c>
      <c r="AL27" s="23">
        <v>361.5941866666667</v>
      </c>
      <c r="AM27" s="23">
        <v>461.5941866666667</v>
      </c>
      <c r="AN27" s="23">
        <v>665.15429705123722</v>
      </c>
    </row>
    <row r="28" spans="1:40" ht="20.25" x14ac:dyDescent="0.3">
      <c r="A28" s="7" t="s">
        <v>66</v>
      </c>
      <c r="B28" s="6">
        <f>B27/2080</f>
        <v>27.229038461538458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677</v>
      </c>
      <c r="AD28" s="23">
        <v>1318.51098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445.38185333333377</v>
      </c>
      <c r="AL28" s="23">
        <v>445.38185333333377</v>
      </c>
      <c r="AM28" s="23">
        <v>545.38185333333377</v>
      </c>
      <c r="AN28" s="23">
        <v>748.94196371790429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677</v>
      </c>
      <c r="AD29" s="23">
        <v>1318.51098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550.55952000000025</v>
      </c>
      <c r="AL29" s="23">
        <v>550.55952000000025</v>
      </c>
      <c r="AM29" s="23">
        <v>650.55952000000025</v>
      </c>
      <c r="AN29" s="23">
        <v>854.11963038457077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677</v>
      </c>
      <c r="AD30" s="23">
        <v>1318.51098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648.69135333333406</v>
      </c>
      <c r="AL30" s="23">
        <v>648.69135333333406</v>
      </c>
      <c r="AM30" s="23">
        <v>748.69135333333406</v>
      </c>
      <c r="AN30" s="23">
        <v>952.25146371790458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677</v>
      </c>
      <c r="AD31" s="23">
        <v>1318.51098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741.86735333333399</v>
      </c>
      <c r="AL31" s="23">
        <v>741.86735333333399</v>
      </c>
      <c r="AM31" s="23">
        <v>841.86735333333399</v>
      </c>
      <c r="AN31" s="23">
        <v>1045.4274637179046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677</v>
      </c>
      <c r="AD32" s="23">
        <v>1318.51098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822.78518666666696</v>
      </c>
      <c r="AL32" s="23">
        <v>822.78518666666696</v>
      </c>
      <c r="AM32" s="23">
        <v>922.78518666666696</v>
      </c>
      <c r="AN32" s="23">
        <v>1126.3452970512376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677</v>
      </c>
      <c r="AD33" s="23">
        <v>1318.51098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895.79585333333398</v>
      </c>
      <c r="AL33" s="23">
        <v>895.79585333333398</v>
      </c>
      <c r="AM33" s="23">
        <v>995.79585333333398</v>
      </c>
      <c r="AN33" s="23">
        <v>1199.3559637179046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677</v>
      </c>
      <c r="AD34" s="23">
        <v>1318.51098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968.79702000000043</v>
      </c>
      <c r="AL34" s="23">
        <v>968.79702000000043</v>
      </c>
      <c r="AM34" s="23">
        <v>1068.7970200000004</v>
      </c>
      <c r="AN34" s="23">
        <v>1272.3571303845711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677</v>
      </c>
      <c r="AD35" s="23">
        <v>1318.51098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1041.7981866666669</v>
      </c>
      <c r="AL35" s="23">
        <v>1041.7981866666669</v>
      </c>
      <c r="AM35" s="23">
        <v>1141.7981866666669</v>
      </c>
      <c r="AN35" s="23">
        <v>1345.3582970512375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677</v>
      </c>
      <c r="AD36" s="23">
        <v>1318.51098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1114.8088533333339</v>
      </c>
      <c r="AL36" s="23">
        <v>1114.8088533333339</v>
      </c>
      <c r="AM36" s="23">
        <v>1214.8088533333339</v>
      </c>
      <c r="AN36" s="23">
        <v>1418.3689637179045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677</v>
      </c>
      <c r="AD37" s="23">
        <v>1318.51098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1187.8100200000003</v>
      </c>
      <c r="AL37" s="23">
        <v>1187.8100200000003</v>
      </c>
      <c r="AM37" s="23">
        <v>1287.8100200000003</v>
      </c>
      <c r="AN37" s="23">
        <v>1491.370130384571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677</v>
      </c>
      <c r="AD38" s="23">
        <v>1318.51098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1260.8111866666668</v>
      </c>
      <c r="AL38" s="23">
        <v>1260.8111866666668</v>
      </c>
      <c r="AM38" s="23">
        <v>1360.8111866666668</v>
      </c>
      <c r="AN38" s="23">
        <v>1564.3712970512374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677</v>
      </c>
      <c r="AD39" s="23">
        <v>1318.51098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1333.8218533333338</v>
      </c>
      <c r="AL39" s="23">
        <v>1333.8218533333338</v>
      </c>
      <c r="AM39" s="23">
        <v>1433.8218533333338</v>
      </c>
      <c r="AN39" s="23">
        <v>1637.3819637179045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677</v>
      </c>
      <c r="X48" s="23">
        <v>1318.51098</v>
      </c>
      <c r="Y48" s="23">
        <v>511</v>
      </c>
      <c r="Z48" s="23">
        <v>108.03350000000002</v>
      </c>
      <c r="AA48" s="23">
        <v>302.95</v>
      </c>
      <c r="AB48" s="23">
        <v>421.90000000000003</v>
      </c>
      <c r="AC48" s="23">
        <v>177.43200000000002</v>
      </c>
      <c r="AD48" s="23">
        <v>1171.06</v>
      </c>
      <c r="AE48" s="23">
        <v>31.813520000000153</v>
      </c>
      <c r="AF48" s="26"/>
      <c r="AG48" s="26"/>
      <c r="AH48" s="26"/>
    </row>
    <row r="49" spans="21:34" ht="17.25" x14ac:dyDescent="0.3">
      <c r="U49" s="26" t="s">
        <v>549</v>
      </c>
      <c r="V49" s="23">
        <f>$AB$48</f>
        <v>421.90000000000003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682</v>
      </c>
      <c r="V50" s="23">
        <f>$X$48</f>
        <v>1318.51098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550</v>
      </c>
      <c r="V51" s="23">
        <f>$AC$48</f>
        <v>177.43200000000002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683</v>
      </c>
      <c r="V52" s="23">
        <f>$AE$48</f>
        <v>31.813520000000153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684</v>
      </c>
      <c r="V54" s="23">
        <f>$W$48</f>
        <v>677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553</v>
      </c>
      <c r="V55" s="23">
        <f>$AD$48</f>
        <v>1171.06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4719.7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5.7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45" customFormat="1" ht="129.75" customHeight="1" x14ac:dyDescent="0.45">
      <c r="A1" s="78" t="s">
        <v>724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46.03</v>
      </c>
      <c r="AI4" s="23">
        <v>90.125250000000008</v>
      </c>
      <c r="AJ4" s="23">
        <v>109.39500000000001</v>
      </c>
      <c r="AK4" s="23">
        <v>499.50327083333354</v>
      </c>
      <c r="AL4" s="23">
        <v>934.60827083333356</v>
      </c>
      <c r="AM4" s="23">
        <v>934.60827083333356</v>
      </c>
      <c r="AN4" s="23">
        <v>1034.6082708333336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66.550000000000011</v>
      </c>
      <c r="AI5" s="23">
        <v>96.17225000000002</v>
      </c>
      <c r="AJ5" s="23">
        <v>122.65500000000002</v>
      </c>
      <c r="AK5" s="23">
        <v>477.8042291666668</v>
      </c>
      <c r="AL5" s="23">
        <v>876.40506250000021</v>
      </c>
      <c r="AM5" s="23">
        <v>876.40506250000021</v>
      </c>
      <c r="AN5" s="23">
        <v>976.40506250000021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89.169999999999987</v>
      </c>
      <c r="AI6" s="23">
        <v>89.475500000000011</v>
      </c>
      <c r="AJ6" s="23">
        <v>189.79</v>
      </c>
      <c r="AK6" s="23">
        <v>315.27605021796217</v>
      </c>
      <c r="AL6" s="23">
        <v>677.37271688462874</v>
      </c>
      <c r="AM6" s="23">
        <v>710.39329688462874</v>
      </c>
      <c r="AN6" s="23">
        <v>913.95340726919926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114.63</v>
      </c>
      <c r="AI7" s="23">
        <v>94.670083333333338</v>
      </c>
      <c r="AJ7" s="23">
        <v>212.09833333333333</v>
      </c>
      <c r="AK7" s="23">
        <v>280.03023771796188</v>
      </c>
      <c r="AL7" s="23">
        <v>605.62273771796185</v>
      </c>
      <c r="AM7" s="23">
        <v>640.69573771796183</v>
      </c>
      <c r="AN7" s="23">
        <v>844.25584810253235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139.01999999999998</v>
      </c>
      <c r="AI8" s="23">
        <v>100.76875</v>
      </c>
      <c r="AJ8" s="23">
        <v>235.32499999999999</v>
      </c>
      <c r="AK8" s="23">
        <v>260.81848771796194</v>
      </c>
      <c r="AL8" s="23">
        <v>549.90765438462859</v>
      </c>
      <c r="AM8" s="23">
        <v>592.9781643846286</v>
      </c>
      <c r="AN8" s="23">
        <v>796.53827476919912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165.3</v>
      </c>
      <c r="AI9" s="23">
        <v>101.81741666666667</v>
      </c>
      <c r="AJ9" s="23">
        <v>258.55166666666668</v>
      </c>
      <c r="AK9" s="23">
        <v>47.100258551295383</v>
      </c>
      <c r="AL9" s="23">
        <v>299.68525855129542</v>
      </c>
      <c r="AM9" s="23">
        <v>344.66529855129545</v>
      </c>
      <c r="AN9" s="23">
        <v>548.22540893586597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193.47</v>
      </c>
      <c r="AI10" s="23">
        <v>109.31608333333334</v>
      </c>
      <c r="AJ10" s="23">
        <v>281.77833333333336</v>
      </c>
      <c r="AK10" s="23">
        <v>98.193529384629073</v>
      </c>
      <c r="AL10" s="23">
        <v>314.27436271796239</v>
      </c>
      <c r="AM10" s="23">
        <v>360.92145271796238</v>
      </c>
      <c r="AN10" s="23">
        <v>564.48156310253285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221.24</v>
      </c>
      <c r="AI11" s="23">
        <v>116.81475</v>
      </c>
      <c r="AJ11" s="23">
        <v>305.00500000000005</v>
      </c>
      <c r="AK11" s="23">
        <v>123.27380021796216</v>
      </c>
      <c r="AL11" s="23">
        <v>302.85046688462887</v>
      </c>
      <c r="AM11" s="23">
        <v>357.78950688462885</v>
      </c>
      <c r="AN11" s="23">
        <v>561.34961726919937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2438.7426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-2099.8750081153712</v>
      </c>
      <c r="AL14" s="23">
        <v>-2029.8100081153711</v>
      </c>
      <c r="AM14" s="23">
        <v>-1914.8100081153711</v>
      </c>
      <c r="AN14" s="23">
        <v>-1711.2498977308005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2438.7426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-2080.4636956153718</v>
      </c>
      <c r="AL15" s="23">
        <v>-2046.9028622820383</v>
      </c>
      <c r="AM15" s="23">
        <v>-1936.9028622820383</v>
      </c>
      <c r="AN15" s="23">
        <v>-1733.3427518974677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2438.7426</v>
      </c>
      <c r="AE16" s="23">
        <v>511</v>
      </c>
      <c r="AF16" s="23">
        <v>108.03350000000002</v>
      </c>
      <c r="AG16" s="23">
        <v>302.95</v>
      </c>
      <c r="AH16" s="23">
        <v>217.69000000000005</v>
      </c>
      <c r="AI16" s="23">
        <v>138.68233333333333</v>
      </c>
      <c r="AJ16" s="23">
        <v>733.65333333333342</v>
      </c>
      <c r="AK16" s="23">
        <v>-2033.5197997820378</v>
      </c>
      <c r="AL16" s="23">
        <v>-2033.5197997820378</v>
      </c>
      <c r="AM16" s="23">
        <v>-1928.5197997820378</v>
      </c>
      <c r="AN16" s="23">
        <v>-1724.9596893974672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2438.7426</v>
      </c>
      <c r="AE17" s="23">
        <v>511</v>
      </c>
      <c r="AF17" s="23">
        <v>108.03350000000002</v>
      </c>
      <c r="AG17" s="23">
        <v>302.95</v>
      </c>
      <c r="AH17" s="23">
        <v>242.69000000000005</v>
      </c>
      <c r="AI17" s="23">
        <v>144.21800000000002</v>
      </c>
      <c r="AJ17" s="23">
        <v>796.13999999999987</v>
      </c>
      <c r="AK17" s="23">
        <v>-2005.3421331153709</v>
      </c>
      <c r="AL17" s="23">
        <v>-2005.3421331153709</v>
      </c>
      <c r="AM17" s="23">
        <v>-1905.3421331153709</v>
      </c>
      <c r="AN17" s="23">
        <v>-1701.7820227308002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2438.7426</v>
      </c>
      <c r="AE18" s="23">
        <v>511</v>
      </c>
      <c r="AF18" s="23">
        <v>108.03350000000002</v>
      </c>
      <c r="AG18" s="23">
        <v>302.95</v>
      </c>
      <c r="AH18" s="23">
        <v>268.95000000000005</v>
      </c>
      <c r="AI18" s="23">
        <v>149.7536666666667</v>
      </c>
      <c r="AJ18" s="23">
        <v>858.62666666666678</v>
      </c>
      <c r="AK18" s="23">
        <v>-1978.4244664487042</v>
      </c>
      <c r="AL18" s="23">
        <v>-1978.4244664487042</v>
      </c>
      <c r="AM18" s="23">
        <v>-1878.4244664487042</v>
      </c>
      <c r="AN18" s="23">
        <v>-1674.8643560641335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2438.7426</v>
      </c>
      <c r="AE19" s="23">
        <v>511</v>
      </c>
      <c r="AF19" s="23">
        <v>108.03350000000002</v>
      </c>
      <c r="AG19" s="23">
        <v>302.95</v>
      </c>
      <c r="AH19" s="23">
        <v>296.48</v>
      </c>
      <c r="AI19" s="23">
        <v>155.28933333333336</v>
      </c>
      <c r="AJ19" s="23">
        <v>921.11333333333346</v>
      </c>
      <c r="AK19" s="23">
        <v>-2164.7087666666657</v>
      </c>
      <c r="AL19" s="23">
        <v>-2164.7087666666657</v>
      </c>
      <c r="AM19" s="23">
        <v>-2064.7087666666657</v>
      </c>
      <c r="AN19" s="23">
        <v>-1861.1486562820951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2438.7426</v>
      </c>
      <c r="AE20" s="23">
        <v>511</v>
      </c>
      <c r="AF20" s="23">
        <v>108.03350000000002</v>
      </c>
      <c r="AG20" s="23">
        <v>302.95</v>
      </c>
      <c r="AH20" s="23">
        <v>325</v>
      </c>
      <c r="AI20" s="23">
        <v>160.82500000000002</v>
      </c>
      <c r="AJ20" s="23">
        <v>983.60000000000014</v>
      </c>
      <c r="AK20" s="23">
        <v>-2088.0510999999997</v>
      </c>
      <c r="AL20" s="23">
        <v>-2088.0510999999997</v>
      </c>
      <c r="AM20" s="23">
        <v>-1988.0510999999997</v>
      </c>
      <c r="AN20" s="23">
        <v>-1784.490989615429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2438.7426</v>
      </c>
      <c r="AE21" s="23">
        <v>511</v>
      </c>
      <c r="AF21" s="23">
        <v>108.03350000000002</v>
      </c>
      <c r="AG21" s="23">
        <v>302.95</v>
      </c>
      <c r="AH21" s="23">
        <v>352.33000000000004</v>
      </c>
      <c r="AI21" s="23">
        <v>166.3606666666667</v>
      </c>
      <c r="AJ21" s="23">
        <v>1046.0866666666666</v>
      </c>
      <c r="AK21" s="23">
        <v>-2010.2034333333327</v>
      </c>
      <c r="AL21" s="23">
        <v>-2010.2034333333327</v>
      </c>
      <c r="AM21" s="23">
        <v>-1910.2034333333327</v>
      </c>
      <c r="AN21" s="23">
        <v>-1706.643322948762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2438.7426</v>
      </c>
      <c r="AE22" s="23">
        <v>511</v>
      </c>
      <c r="AF22" s="23">
        <v>108.03350000000002</v>
      </c>
      <c r="AG22" s="23">
        <v>302.95</v>
      </c>
      <c r="AH22" s="23">
        <v>380.70000000000005</v>
      </c>
      <c r="AI22" s="23">
        <v>171.89633333333336</v>
      </c>
      <c r="AJ22" s="23">
        <v>1108.5733333333333</v>
      </c>
      <c r="AK22" s="23">
        <v>-1933.3957666666661</v>
      </c>
      <c r="AL22" s="23">
        <v>-1933.3957666666661</v>
      </c>
      <c r="AM22" s="23">
        <v>-1833.3957666666661</v>
      </c>
      <c r="AN22" s="23">
        <v>-1629.8356562820954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2438.7426</v>
      </c>
      <c r="AE23" s="23">
        <v>511</v>
      </c>
      <c r="AF23" s="23">
        <v>108.03350000000002</v>
      </c>
      <c r="AG23" s="23">
        <v>302.95</v>
      </c>
      <c r="AH23" s="23">
        <v>410.13000000000005</v>
      </c>
      <c r="AI23" s="23">
        <v>177.43200000000002</v>
      </c>
      <c r="AJ23" s="23">
        <v>1171.06</v>
      </c>
      <c r="AK23" s="23">
        <v>-1857.6480999999999</v>
      </c>
      <c r="AL23" s="23">
        <v>-1857.6480999999999</v>
      </c>
      <c r="AM23" s="23">
        <v>-1757.6480999999999</v>
      </c>
      <c r="AN23" s="23">
        <v>-1554.0879896154293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2438.7426</v>
      </c>
      <c r="AE24" s="23">
        <v>511</v>
      </c>
      <c r="AF24" s="23">
        <v>108.03350000000002</v>
      </c>
      <c r="AG24" s="23">
        <v>302.95</v>
      </c>
      <c r="AH24" s="23">
        <v>440.6</v>
      </c>
      <c r="AI24" s="23">
        <v>182.96766666666667</v>
      </c>
      <c r="AJ24" s="23">
        <v>1233.5466666666666</v>
      </c>
      <c r="AK24" s="23">
        <v>-1782.9404333333337</v>
      </c>
      <c r="AL24" s="23">
        <v>-1782.9404333333337</v>
      </c>
      <c r="AM24" s="23">
        <v>-1682.9404333333337</v>
      </c>
      <c r="AN24" s="23">
        <v>-1479.380322948763</v>
      </c>
    </row>
    <row r="25" spans="1:40" ht="15" customHeight="1" x14ac:dyDescent="0.3">
      <c r="A25" s="5"/>
      <c r="B25" s="45"/>
      <c r="C25" s="45"/>
      <c r="D25" s="45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2438.7426</v>
      </c>
      <c r="AE25" s="23">
        <v>511</v>
      </c>
      <c r="AF25" s="23">
        <v>108.03350000000002</v>
      </c>
      <c r="AG25" s="23">
        <v>302.95</v>
      </c>
      <c r="AH25" s="23">
        <v>467.91</v>
      </c>
      <c r="AI25" s="23">
        <v>188.50333333333336</v>
      </c>
      <c r="AJ25" s="23">
        <v>1296.0333333333333</v>
      </c>
      <c r="AK25" s="23">
        <v>-1705.0727666666658</v>
      </c>
      <c r="AL25" s="23">
        <v>-1705.0727666666658</v>
      </c>
      <c r="AM25" s="23">
        <v>-1605.0727666666658</v>
      </c>
      <c r="AN25" s="23">
        <v>-1401.5126562820951</v>
      </c>
    </row>
    <row r="26" spans="1:40" ht="20.25" x14ac:dyDescent="0.3">
      <c r="A26" s="7" t="s">
        <v>64</v>
      </c>
      <c r="B26" s="6">
        <f>V57</f>
        <v>8710</v>
      </c>
      <c r="C26" s="45"/>
      <c r="D26" s="45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2438.7426</v>
      </c>
      <c r="AE26" s="23">
        <v>511</v>
      </c>
      <c r="AF26" s="23">
        <v>108.03350000000002</v>
      </c>
      <c r="AG26" s="23">
        <v>302.95</v>
      </c>
      <c r="AH26" s="23">
        <v>484.48</v>
      </c>
      <c r="AI26" s="23">
        <v>194.03900000000002</v>
      </c>
      <c r="AJ26" s="23">
        <v>1358.52</v>
      </c>
      <c r="AK26" s="23">
        <v>-1616.465099999999</v>
      </c>
      <c r="AL26" s="23">
        <v>-1616.465099999999</v>
      </c>
      <c r="AM26" s="23">
        <v>-1516.465099999999</v>
      </c>
      <c r="AN26" s="23">
        <v>-1312.9049896154283</v>
      </c>
    </row>
    <row r="27" spans="1:40" ht="20.25" x14ac:dyDescent="0.3">
      <c r="A27" s="7" t="s">
        <v>62</v>
      </c>
      <c r="B27" s="6">
        <f>B26*12</f>
        <v>104520</v>
      </c>
      <c r="C27" s="45"/>
      <c r="D27" s="45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2438.7426</v>
      </c>
      <c r="AE27" s="23">
        <v>511</v>
      </c>
      <c r="AF27" s="23">
        <v>108.03350000000002</v>
      </c>
      <c r="AG27" s="23">
        <v>302.95</v>
      </c>
      <c r="AH27" s="23">
        <v>501.05</v>
      </c>
      <c r="AI27" s="23">
        <v>199.57466666666667</v>
      </c>
      <c r="AJ27" s="23">
        <v>1421.0066666666667</v>
      </c>
      <c r="AK27" s="23">
        <v>-1527.8574333333331</v>
      </c>
      <c r="AL27" s="23">
        <v>-1527.8574333333331</v>
      </c>
      <c r="AM27" s="23">
        <v>-1427.8574333333331</v>
      </c>
      <c r="AN27" s="23">
        <v>-1224.2973229487625</v>
      </c>
    </row>
    <row r="28" spans="1:40" ht="20.25" x14ac:dyDescent="0.3">
      <c r="A28" s="7" t="s">
        <v>66</v>
      </c>
      <c r="B28" s="6">
        <f>B27/2080</f>
        <v>50.25</v>
      </c>
      <c r="C28" s="45"/>
      <c r="D28" s="45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2438.7426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-1435.4697666666661</v>
      </c>
      <c r="AL28" s="23">
        <v>-1435.4697666666661</v>
      </c>
      <c r="AM28" s="23">
        <v>-1335.4697666666661</v>
      </c>
      <c r="AN28" s="23">
        <v>-1131.9096562820955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2438.7426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-1330.2920999999997</v>
      </c>
      <c r="AL29" s="23">
        <v>-1330.2920999999997</v>
      </c>
      <c r="AM29" s="23">
        <v>-1230.2920999999997</v>
      </c>
      <c r="AN29" s="23">
        <v>-1026.731989615429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2438.7426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-1232.1602666666658</v>
      </c>
      <c r="AL30" s="23">
        <v>-1232.1602666666658</v>
      </c>
      <c r="AM30" s="23">
        <v>-1132.1602666666658</v>
      </c>
      <c r="AN30" s="23">
        <v>-928.60015628209533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2438.7426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-1138.9842666666664</v>
      </c>
      <c r="AL31" s="23">
        <v>-1138.9842666666664</v>
      </c>
      <c r="AM31" s="23">
        <v>-1038.9842666666664</v>
      </c>
      <c r="AN31" s="23">
        <v>-835.42415628209585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2438.7426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-1058.0664333333334</v>
      </c>
      <c r="AL32" s="23">
        <v>-1058.0664333333334</v>
      </c>
      <c r="AM32" s="23">
        <v>-958.06643333333341</v>
      </c>
      <c r="AN32" s="23">
        <v>-754.50632294876289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2438.7426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-985.05576666666639</v>
      </c>
      <c r="AL33" s="23">
        <v>-985.05576666666639</v>
      </c>
      <c r="AM33" s="23">
        <v>-885.05576666666639</v>
      </c>
      <c r="AN33" s="23">
        <v>-681.49565628209587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2438.7426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-912.05459999999948</v>
      </c>
      <c r="AL34" s="23">
        <v>-912.05459999999948</v>
      </c>
      <c r="AM34" s="23">
        <v>-812.05459999999948</v>
      </c>
      <c r="AN34" s="23">
        <v>-608.49448961542896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2438.7426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-839.05343333333349</v>
      </c>
      <c r="AL35" s="23">
        <v>-839.05343333333349</v>
      </c>
      <c r="AM35" s="23">
        <v>-739.05343333333349</v>
      </c>
      <c r="AN35" s="23">
        <v>-535.49332294876297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2438.7426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-766.04276666666647</v>
      </c>
      <c r="AL36" s="23">
        <v>-766.04276666666647</v>
      </c>
      <c r="AM36" s="23">
        <v>-666.04276666666647</v>
      </c>
      <c r="AN36" s="23">
        <v>-462.48265628209595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2438.7426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-693.04159999999956</v>
      </c>
      <c r="AL37" s="23">
        <v>-693.04159999999956</v>
      </c>
      <c r="AM37" s="23">
        <v>-593.04159999999956</v>
      </c>
      <c r="AN37" s="23">
        <v>-389.48148961542904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2438.7426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-620.04043333333357</v>
      </c>
      <c r="AL38" s="23">
        <v>-620.04043333333357</v>
      </c>
      <c r="AM38" s="23">
        <v>-520.04043333333357</v>
      </c>
      <c r="AN38" s="23">
        <v>-316.48032294876305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2438.7426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-547.02976666666655</v>
      </c>
      <c r="AL39" s="23">
        <v>-547.02976666666655</v>
      </c>
      <c r="AM39" s="23">
        <v>-447.02976666666655</v>
      </c>
      <c r="AN39" s="23">
        <v>-243.46965628209603</v>
      </c>
    </row>
    <row r="40" spans="21:40" ht="17.25" x14ac:dyDescent="0.3">
      <c r="U40" s="26"/>
      <c r="V40" t="s">
        <v>725</v>
      </c>
      <c r="W40" s="66">
        <v>1770</v>
      </c>
      <c r="X40" s="66">
        <v>0</v>
      </c>
      <c r="Y40" s="66">
        <v>100</v>
      </c>
      <c r="Z40" s="66">
        <v>0</v>
      </c>
      <c r="AA40" s="66">
        <v>0</v>
      </c>
      <c r="AB40" s="66">
        <v>203.56011038457052</v>
      </c>
      <c r="AC40" s="23">
        <v>1458</v>
      </c>
      <c r="AD40" s="23">
        <v>2438.7426</v>
      </c>
      <c r="AE40" s="23">
        <v>511</v>
      </c>
      <c r="AF40" s="23">
        <v>108.03350000000002</v>
      </c>
      <c r="AG40" s="23">
        <v>302.95</v>
      </c>
      <c r="AH40" s="23">
        <v>513.84</v>
      </c>
      <c r="AI40" s="23">
        <v>255.7286666666667</v>
      </c>
      <c r="AJ40" s="23">
        <v>2555.4266666666667</v>
      </c>
      <c r="AK40" s="23">
        <v>-473.72143333333315</v>
      </c>
      <c r="AL40" s="23">
        <v>-473.72143333333315</v>
      </c>
      <c r="AM40" s="23">
        <v>-373.72143333333315</v>
      </c>
      <c r="AN40" s="23">
        <v>-170.16132294876263</v>
      </c>
    </row>
    <row r="41" spans="21:40" ht="17.25" x14ac:dyDescent="0.3">
      <c r="U41" s="26"/>
      <c r="V41" t="s">
        <v>726</v>
      </c>
      <c r="W41" s="66">
        <v>1810</v>
      </c>
      <c r="X41" s="66">
        <v>0</v>
      </c>
      <c r="Y41" s="66">
        <v>100</v>
      </c>
      <c r="Z41" s="66">
        <v>0</v>
      </c>
      <c r="AA41" s="66">
        <v>0</v>
      </c>
      <c r="AB41" s="66">
        <v>203.56011038457052</v>
      </c>
      <c r="AC41" s="23">
        <v>1458</v>
      </c>
      <c r="AD41" s="23">
        <v>2438.7426</v>
      </c>
      <c r="AE41" s="23">
        <v>511</v>
      </c>
      <c r="AF41" s="23">
        <v>108.03350000000002</v>
      </c>
      <c r="AG41" s="23">
        <v>302.95</v>
      </c>
      <c r="AH41" s="23">
        <v>513.84</v>
      </c>
      <c r="AI41" s="23">
        <v>259.55266666666665</v>
      </c>
      <c r="AJ41" s="23">
        <v>2652.28</v>
      </c>
      <c r="AK41" s="23">
        <v>-401.0654333333332</v>
      </c>
      <c r="AL41" s="23">
        <v>-401.0654333333332</v>
      </c>
      <c r="AM41" s="23">
        <v>-301.0654333333332</v>
      </c>
      <c r="AN41" s="23">
        <v>-97.505322948762682</v>
      </c>
    </row>
    <row r="42" spans="21:40" ht="17.25" x14ac:dyDescent="0.3">
      <c r="U42" s="26"/>
      <c r="V42" t="s">
        <v>727</v>
      </c>
      <c r="W42" s="66">
        <v>1850</v>
      </c>
      <c r="X42" s="66">
        <v>0</v>
      </c>
      <c r="Y42" s="66">
        <v>100</v>
      </c>
      <c r="Z42" s="66">
        <v>0</v>
      </c>
      <c r="AA42" s="66">
        <v>0</v>
      </c>
      <c r="AB42" s="66">
        <v>203.56011038457052</v>
      </c>
      <c r="AC42" s="23">
        <v>1458</v>
      </c>
      <c r="AD42" s="23">
        <v>2438.7426</v>
      </c>
      <c r="AE42" s="23">
        <v>511</v>
      </c>
      <c r="AF42" s="23">
        <v>108.03350000000002</v>
      </c>
      <c r="AG42" s="23">
        <v>302.95</v>
      </c>
      <c r="AH42" s="23">
        <v>513.84</v>
      </c>
      <c r="AI42" s="23">
        <v>263.78916666666663</v>
      </c>
      <c r="AJ42" s="23">
        <v>2740.8833333333337</v>
      </c>
      <c r="AK42" s="23">
        <v>-320.57193333333362</v>
      </c>
      <c r="AL42" s="23">
        <v>-320.57193333333362</v>
      </c>
      <c r="AM42" s="23">
        <v>-220.57193333333362</v>
      </c>
      <c r="AN42" s="23">
        <v>-17.011822948763097</v>
      </c>
    </row>
    <row r="43" spans="21:40" ht="17.25" x14ac:dyDescent="0.3">
      <c r="U43" s="26"/>
      <c r="V43" t="s">
        <v>728</v>
      </c>
      <c r="W43" s="66">
        <v>1890</v>
      </c>
      <c r="X43" s="66">
        <v>0</v>
      </c>
      <c r="Y43" s="66">
        <v>100</v>
      </c>
      <c r="Z43" s="66">
        <v>0</v>
      </c>
      <c r="AA43" s="66">
        <v>0</v>
      </c>
      <c r="AB43" s="66">
        <v>203.56011038457052</v>
      </c>
      <c r="AC43" s="23">
        <v>1458</v>
      </c>
      <c r="AD43" s="23">
        <v>2438.7426</v>
      </c>
      <c r="AE43" s="23">
        <v>511</v>
      </c>
      <c r="AF43" s="23">
        <v>108.03350000000002</v>
      </c>
      <c r="AG43" s="23">
        <v>302.95</v>
      </c>
      <c r="AH43" s="23">
        <v>513.84</v>
      </c>
      <c r="AI43" s="23">
        <v>268.49233333333331</v>
      </c>
      <c r="AJ43" s="23">
        <v>2820.1533333333336</v>
      </c>
      <c r="AK43" s="23">
        <v>-231.21176666666724</v>
      </c>
      <c r="AL43" s="23">
        <v>-231.21176666666724</v>
      </c>
      <c r="AM43" s="23">
        <v>-131.21176666666724</v>
      </c>
      <c r="AN43" s="23">
        <v>72.348343717903276</v>
      </c>
    </row>
    <row r="44" spans="21:40" ht="17.25" x14ac:dyDescent="0.3">
      <c r="U44" s="26"/>
      <c r="V44" t="s">
        <v>729</v>
      </c>
      <c r="W44" s="66">
        <v>1930</v>
      </c>
      <c r="X44" s="66">
        <v>0</v>
      </c>
      <c r="Y44" s="66">
        <v>100</v>
      </c>
      <c r="Z44" s="66">
        <v>0</v>
      </c>
      <c r="AA44" s="66">
        <v>0</v>
      </c>
      <c r="AB44" s="66">
        <v>203.56011038457052</v>
      </c>
      <c r="AC44" s="23">
        <v>1458</v>
      </c>
      <c r="AD44" s="23">
        <v>2438.7426</v>
      </c>
      <c r="AE44" s="23">
        <v>511</v>
      </c>
      <c r="AF44" s="23">
        <v>108.03350000000002</v>
      </c>
      <c r="AG44" s="23">
        <v>302.95</v>
      </c>
      <c r="AH44" s="23">
        <v>513.84</v>
      </c>
      <c r="AI44" s="23">
        <v>273.14550000000003</v>
      </c>
      <c r="AJ44" s="23">
        <v>2900.4233333333332</v>
      </c>
      <c r="AK44" s="23">
        <v>-142.80159999999887</v>
      </c>
      <c r="AL44" s="23">
        <v>-142.80159999999887</v>
      </c>
      <c r="AM44" s="23">
        <v>-42.801599999998871</v>
      </c>
      <c r="AN44" s="23">
        <v>160.75851038457165</v>
      </c>
    </row>
    <row r="45" spans="21:40" ht="17.25" x14ac:dyDescent="0.3">
      <c r="U45" s="26"/>
      <c r="V45" t="s">
        <v>730</v>
      </c>
      <c r="W45" s="66">
        <v>1970</v>
      </c>
      <c r="X45" s="66">
        <v>0</v>
      </c>
      <c r="Y45" s="66">
        <v>100</v>
      </c>
      <c r="Z45" s="66">
        <v>0</v>
      </c>
      <c r="AA45" s="66">
        <v>0</v>
      </c>
      <c r="AB45" s="66">
        <v>203.56011038457052</v>
      </c>
      <c r="AC45" s="23">
        <v>1458</v>
      </c>
      <c r="AD45" s="23">
        <v>2438.7426</v>
      </c>
      <c r="AE45" s="23">
        <v>511</v>
      </c>
      <c r="AF45" s="23">
        <v>108.03350000000002</v>
      </c>
      <c r="AG45" s="23">
        <v>302.95</v>
      </c>
      <c r="AH45" s="23">
        <v>513.84</v>
      </c>
      <c r="AI45" s="23">
        <v>277.85283333333331</v>
      </c>
      <c r="AJ45" s="23">
        <v>2979.61</v>
      </c>
      <c r="AK45" s="23">
        <v>-53.362266666667892</v>
      </c>
      <c r="AL45" s="23">
        <v>-53.362266666667892</v>
      </c>
      <c r="AM45" s="23">
        <v>46.637733333332108</v>
      </c>
      <c r="AN45" s="23">
        <v>250.19784371790263</v>
      </c>
    </row>
    <row r="46" spans="21:40" ht="17.25" x14ac:dyDescent="0.3">
      <c r="U46" s="26"/>
      <c r="V46" t="s">
        <v>731</v>
      </c>
      <c r="W46" s="66">
        <v>2010</v>
      </c>
      <c r="X46" s="66">
        <v>0</v>
      </c>
      <c r="Y46" s="66">
        <v>100</v>
      </c>
      <c r="Z46" s="66">
        <v>0</v>
      </c>
      <c r="AA46" s="66">
        <v>0</v>
      </c>
      <c r="AB46" s="66">
        <v>203.56011038457052</v>
      </c>
      <c r="AC46" s="23">
        <v>1458</v>
      </c>
      <c r="AD46" s="23">
        <v>2438.7426</v>
      </c>
      <c r="AE46" s="23">
        <v>511</v>
      </c>
      <c r="AF46" s="23">
        <v>108.03350000000002</v>
      </c>
      <c r="AG46" s="23">
        <v>302.95</v>
      </c>
      <c r="AH46" s="23">
        <v>513.84</v>
      </c>
      <c r="AI46" s="23">
        <v>282.51235416666668</v>
      </c>
      <c r="AJ46" s="23">
        <v>3059.7529166666668</v>
      </c>
      <c r="AK46" s="23">
        <v>35.168629166666506</v>
      </c>
      <c r="AL46" s="23">
        <v>35.168629166666506</v>
      </c>
      <c r="AM46" s="23">
        <v>135.16862916666651</v>
      </c>
      <c r="AN46" s="23">
        <v>338.72873955123703</v>
      </c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2438.7426</v>
      </c>
      <c r="Y48" s="23">
        <v>511</v>
      </c>
      <c r="Z48" s="23">
        <v>108.03350000000002</v>
      </c>
      <c r="AA48" s="23">
        <v>302.95</v>
      </c>
      <c r="AB48" s="23">
        <v>513.84</v>
      </c>
      <c r="AC48" s="23">
        <v>282.51235416666668</v>
      </c>
      <c r="AD48" s="23">
        <v>3059.7529166666668</v>
      </c>
      <c r="AE48" s="23">
        <v>35.168629166666506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733</v>
      </c>
      <c r="V50" s="23">
        <f>$X$48</f>
        <v>2438.7426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734</v>
      </c>
      <c r="V51" s="23">
        <f>$AC$48</f>
        <v>282.51235416666668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589</v>
      </c>
      <c r="V52" s="23">
        <f>$AE$48</f>
        <v>35.168629166666506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735</v>
      </c>
      <c r="V55" s="23">
        <f>$AD$48</f>
        <v>3059.7529166666668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8710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5" max="26" width="11.37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3" customFormat="1" ht="129.75" customHeight="1" x14ac:dyDescent="0.45">
      <c r="A1" s="78" t="s">
        <v>616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51.759999999999991</v>
      </c>
      <c r="AI4" s="23">
        <v>89.375250000000008</v>
      </c>
      <c r="AJ4" s="23">
        <v>109.39500000000001</v>
      </c>
      <c r="AK4" s="23">
        <v>500.92327083333339</v>
      </c>
      <c r="AL4" s="23">
        <v>936.02827083333341</v>
      </c>
      <c r="AM4" s="23">
        <v>936.02827083333341</v>
      </c>
      <c r="AN4" s="23">
        <v>1036.0282708333334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72.28</v>
      </c>
      <c r="AI5" s="23">
        <v>95.42225000000002</v>
      </c>
      <c r="AJ5" s="23">
        <v>122.65500000000002</v>
      </c>
      <c r="AK5" s="23">
        <v>479.22422916666687</v>
      </c>
      <c r="AL5" s="23">
        <v>877.82506250000029</v>
      </c>
      <c r="AM5" s="23">
        <v>877.82506250000029</v>
      </c>
      <c r="AN5" s="23">
        <v>977.82506250000029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713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162.93358333333322</v>
      </c>
      <c r="AL10" s="23">
        <v>379.01441666666653</v>
      </c>
      <c r="AM10" s="23">
        <v>425.66150666666653</v>
      </c>
      <c r="AN10" s="23">
        <v>629.22161705123699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713</v>
      </c>
      <c r="AD11" s="23">
        <v>1110.645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-660.23974999999973</v>
      </c>
      <c r="AL11" s="23">
        <v>-480.66308333333302</v>
      </c>
      <c r="AM11" s="23">
        <v>-350.66308333333302</v>
      </c>
      <c r="AN11" s="23">
        <v>-147.1029729487625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713</v>
      </c>
      <c r="AD12" s="23">
        <v>1110.645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-537.03329166666663</v>
      </c>
      <c r="AL12" s="23">
        <v>-393.96079166666664</v>
      </c>
      <c r="AM12" s="23">
        <v>-268.96079166666664</v>
      </c>
      <c r="AN12" s="23">
        <v>-65.400681282096116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713</v>
      </c>
      <c r="AD13" s="23">
        <v>1110.645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-466.13795833333279</v>
      </c>
      <c r="AL13" s="23">
        <v>-359.56879166666613</v>
      </c>
      <c r="AM13" s="23">
        <v>-239.56879166666613</v>
      </c>
      <c r="AN13" s="23">
        <v>-36.008681282095608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713</v>
      </c>
      <c r="AD14" s="23">
        <v>1110.645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-488.51774999999998</v>
      </c>
      <c r="AL14" s="23">
        <v>-418.45274999999998</v>
      </c>
      <c r="AM14" s="23">
        <v>-303.45274999999998</v>
      </c>
      <c r="AN14" s="23">
        <v>-99.892639615429459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713</v>
      </c>
      <c r="AD15" s="23">
        <v>1110.645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-418.01904166666645</v>
      </c>
      <c r="AL15" s="23">
        <v>-384.45820833333312</v>
      </c>
      <c r="AM15" s="23">
        <v>-274.45820833333312</v>
      </c>
      <c r="AN15" s="23">
        <v>-70.898097948762597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713</v>
      </c>
      <c r="AD16" s="23">
        <v>1110.645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-340.47416666666641</v>
      </c>
      <c r="AL16" s="23">
        <v>-340.47416666666641</v>
      </c>
      <c r="AM16" s="23">
        <v>-235.47416666666641</v>
      </c>
      <c r="AN16" s="23">
        <v>-31.914056282095885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713</v>
      </c>
      <c r="AD17" s="23">
        <v>1110.645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-260.30649999999969</v>
      </c>
      <c r="AL17" s="23">
        <v>-260.30649999999969</v>
      </c>
      <c r="AM17" s="23">
        <v>-160.30649999999969</v>
      </c>
      <c r="AN17" s="23">
        <v>43.253610384570834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713</v>
      </c>
      <c r="AD18" s="23">
        <v>1110.645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-181.38883333333251</v>
      </c>
      <c r="AL18" s="23">
        <v>-181.38883333333251</v>
      </c>
      <c r="AM18" s="23">
        <v>-81.388833333332514</v>
      </c>
      <c r="AN18" s="23">
        <v>122.17127705123801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713</v>
      </c>
      <c r="AD19" s="23">
        <v>1110.645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-103.74116666666623</v>
      </c>
      <c r="AL19" s="23">
        <v>-103.74116666666623</v>
      </c>
      <c r="AM19" s="23">
        <v>-3.7411666666662313</v>
      </c>
      <c r="AN19" s="23">
        <v>199.81894371790429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713</v>
      </c>
      <c r="AD20" s="23">
        <v>1110.645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-27.083499999999731</v>
      </c>
      <c r="AL20" s="23">
        <v>-27.083499999999731</v>
      </c>
      <c r="AM20" s="23">
        <v>72.916500000000269</v>
      </c>
      <c r="AN20" s="23">
        <v>276.47661038457079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713</v>
      </c>
      <c r="AD21" s="23">
        <v>1110.645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50.764166666667279</v>
      </c>
      <c r="AL21" s="23">
        <v>50.764166666667279</v>
      </c>
      <c r="AM21" s="23">
        <v>150.76416666666728</v>
      </c>
      <c r="AN21" s="23">
        <v>354.3242770512378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713</v>
      </c>
      <c r="AD22" s="23">
        <v>1110.645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127.57183333333387</v>
      </c>
      <c r="AL22" s="23">
        <v>127.57183333333387</v>
      </c>
      <c r="AM22" s="23">
        <v>227.57183333333387</v>
      </c>
      <c r="AN22" s="23">
        <v>431.13194371790439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713</v>
      </c>
      <c r="AD23" s="23">
        <v>1110.645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203.32950000000028</v>
      </c>
      <c r="AL23" s="23">
        <v>203.32950000000028</v>
      </c>
      <c r="AM23" s="23">
        <v>303.32950000000028</v>
      </c>
      <c r="AN23" s="23">
        <v>506.8896103845708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713</v>
      </c>
      <c r="AD24" s="23">
        <v>1110.645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278.03716666666651</v>
      </c>
      <c r="AL24" s="23">
        <v>278.03716666666651</v>
      </c>
      <c r="AM24" s="23">
        <v>378.03716666666651</v>
      </c>
      <c r="AN24" s="23">
        <v>581.59727705123703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713</v>
      </c>
      <c r="AD25" s="23">
        <v>1110.645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355.89483333333374</v>
      </c>
      <c r="AL25" s="23">
        <v>355.89483333333374</v>
      </c>
      <c r="AM25" s="23">
        <v>455.89483333333374</v>
      </c>
      <c r="AN25" s="23">
        <v>659.45494371790426</v>
      </c>
    </row>
    <row r="26" spans="1:40" ht="20.25" x14ac:dyDescent="0.3">
      <c r="A26" s="7" t="s">
        <v>64</v>
      </c>
      <c r="B26" s="6">
        <f>V57</f>
        <v>4373.3000000000011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713</v>
      </c>
      <c r="AD26" s="23">
        <v>1110.645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445.15250000000015</v>
      </c>
      <c r="AL26" s="23">
        <v>445.15250000000015</v>
      </c>
      <c r="AM26" s="23">
        <v>545.15250000000015</v>
      </c>
      <c r="AN26" s="23">
        <v>748.71261038457067</v>
      </c>
    </row>
    <row r="27" spans="1:40" ht="20.25" x14ac:dyDescent="0.3">
      <c r="A27" s="7" t="s">
        <v>62</v>
      </c>
      <c r="B27" s="6">
        <f>B26*12</f>
        <v>52479.600000000013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713</v>
      </c>
      <c r="AD27" s="23">
        <v>1110.645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550.33016666666663</v>
      </c>
      <c r="AL27" s="23">
        <v>550.33016666666663</v>
      </c>
      <c r="AM27" s="23">
        <v>650.33016666666663</v>
      </c>
      <c r="AN27" s="23">
        <v>853.89027705123715</v>
      </c>
    </row>
    <row r="28" spans="1:40" ht="20.25" x14ac:dyDescent="0.3">
      <c r="A28" s="7" t="s">
        <v>66</v>
      </c>
      <c r="B28" s="6">
        <f>B27/2080</f>
        <v>25.230576923076928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713</v>
      </c>
      <c r="AD28" s="23">
        <v>1110.645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655.50783333333356</v>
      </c>
      <c r="AL28" s="23">
        <v>655.50783333333356</v>
      </c>
      <c r="AM28" s="23">
        <v>755.50783333333356</v>
      </c>
      <c r="AN28" s="23">
        <v>959.06794371790409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713</v>
      </c>
      <c r="AD29" s="23">
        <v>1110.645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760.68550000000005</v>
      </c>
      <c r="AL29" s="23">
        <v>760.68550000000005</v>
      </c>
      <c r="AM29" s="23">
        <v>860.68550000000005</v>
      </c>
      <c r="AN29" s="23">
        <v>1064.2456103845707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713</v>
      </c>
      <c r="AD30" s="23">
        <v>1110.645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858.81733333333386</v>
      </c>
      <c r="AL30" s="23">
        <v>858.81733333333386</v>
      </c>
      <c r="AM30" s="23">
        <v>958.81733333333386</v>
      </c>
      <c r="AN30" s="23">
        <v>1162.3774437179045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713</v>
      </c>
      <c r="AD31" s="23">
        <v>1110.645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951.99333333333379</v>
      </c>
      <c r="AL31" s="23">
        <v>951.99333333333379</v>
      </c>
      <c r="AM31" s="23">
        <v>1051.9933333333338</v>
      </c>
      <c r="AN31" s="23">
        <v>1255.5534437179044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713</v>
      </c>
      <c r="AD32" s="23">
        <v>1110.645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1032.9111666666668</v>
      </c>
      <c r="AL32" s="23">
        <v>1032.9111666666668</v>
      </c>
      <c r="AM32" s="23">
        <v>1132.9111666666668</v>
      </c>
      <c r="AN32" s="23">
        <v>1336.4712770512374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713</v>
      </c>
      <c r="AD33" s="23">
        <v>1110.645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1105.9218333333338</v>
      </c>
      <c r="AL33" s="23">
        <v>1105.9218333333338</v>
      </c>
      <c r="AM33" s="23">
        <v>1205.9218333333338</v>
      </c>
      <c r="AN33" s="23">
        <v>1409.4819437179044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713</v>
      </c>
      <c r="AD34" s="23">
        <v>1110.645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1178.9230000000002</v>
      </c>
      <c r="AL34" s="23">
        <v>1178.9230000000002</v>
      </c>
      <c r="AM34" s="23">
        <v>1278.9230000000002</v>
      </c>
      <c r="AN34" s="23">
        <v>1482.4831103845709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713</v>
      </c>
      <c r="AD35" s="23">
        <v>1110.645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1251.9241666666667</v>
      </c>
      <c r="AL35" s="23">
        <v>1251.9241666666667</v>
      </c>
      <c r="AM35" s="23">
        <v>1351.9241666666667</v>
      </c>
      <c r="AN35" s="23">
        <v>1555.4842770512373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713</v>
      </c>
      <c r="AD36" s="23">
        <v>1110.645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1324.9348333333337</v>
      </c>
      <c r="AL36" s="23">
        <v>1324.9348333333337</v>
      </c>
      <c r="AM36" s="23">
        <v>1424.9348333333337</v>
      </c>
      <c r="AN36" s="23">
        <v>1628.4949437179043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713</v>
      </c>
      <c r="AD37" s="23">
        <v>1110.645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1397.9360000000001</v>
      </c>
      <c r="AL37" s="23">
        <v>1397.9360000000001</v>
      </c>
      <c r="AM37" s="23">
        <v>1497.9360000000001</v>
      </c>
      <c r="AN37" s="23">
        <v>1701.4961103845708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713</v>
      </c>
      <c r="AD38" s="23">
        <v>1110.645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1470.9371666666666</v>
      </c>
      <c r="AL38" s="23">
        <v>1470.9371666666666</v>
      </c>
      <c r="AM38" s="23">
        <v>1570.9371666666666</v>
      </c>
      <c r="AN38" s="23">
        <v>1774.4972770512372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713</v>
      </c>
      <c r="AD39" s="23">
        <v>1110.645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1543.9478333333336</v>
      </c>
      <c r="AL39" s="23">
        <v>1543.9478333333336</v>
      </c>
      <c r="AM39" s="23">
        <v>1643.9478333333336</v>
      </c>
      <c r="AN39" s="23">
        <v>1847.5079437179043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713</v>
      </c>
      <c r="X48" s="23">
        <v>1110.645</v>
      </c>
      <c r="Y48" s="23">
        <v>511</v>
      </c>
      <c r="Z48" s="23">
        <v>108.03350000000002</v>
      </c>
      <c r="AA48" s="23">
        <v>302.95</v>
      </c>
      <c r="AB48" s="23">
        <v>364.46</v>
      </c>
      <c r="AC48" s="23">
        <v>166.3606666666667</v>
      </c>
      <c r="AD48" s="23">
        <v>1046.0866666666666</v>
      </c>
      <c r="AE48" s="23">
        <v>50.764166666667279</v>
      </c>
      <c r="AF48" s="26"/>
      <c r="AG48" s="26"/>
      <c r="AH48" s="26"/>
    </row>
    <row r="49" spans="21:34" ht="17.25" x14ac:dyDescent="0.3">
      <c r="U49" s="26" t="s">
        <v>57</v>
      </c>
      <c r="V49" s="23">
        <f>$AB$48</f>
        <v>364.46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97</v>
      </c>
      <c r="V50" s="23">
        <f>$X$48</f>
        <v>1110.645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618</v>
      </c>
      <c r="V52" s="23">
        <f>$AE$48</f>
        <v>50.764166666667279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619</v>
      </c>
      <c r="V54" s="23">
        <f>$W$48</f>
        <v>713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4373.3000000000011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8" max="28" width="10.62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3" customFormat="1" ht="129.75" customHeight="1" x14ac:dyDescent="0.45">
      <c r="A1" s="78" t="s">
        <v>621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176</v>
      </c>
      <c r="AA7" s="64">
        <v>0</v>
      </c>
      <c r="AB7" s="64">
        <v>203.56011038457052</v>
      </c>
      <c r="AC7" s="23">
        <v>693</v>
      </c>
      <c r="AD7" s="23">
        <v>116.91</v>
      </c>
      <c r="AE7" s="23">
        <v>335</v>
      </c>
      <c r="AF7" s="23">
        <v>3.500000000016712E-3</v>
      </c>
      <c r="AG7" s="23">
        <v>302.95</v>
      </c>
      <c r="AH7" s="23">
        <v>120.19</v>
      </c>
      <c r="AI7" s="23">
        <v>95.620083333333341</v>
      </c>
      <c r="AJ7" s="23">
        <v>212.09833333333333</v>
      </c>
      <c r="AK7" s="23">
        <v>248.72808333333342</v>
      </c>
      <c r="AL7" s="23">
        <v>574.32058333333339</v>
      </c>
      <c r="AM7" s="23">
        <v>609.39358333333337</v>
      </c>
      <c r="AN7" s="23">
        <v>812.95369371790389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114</v>
      </c>
      <c r="AA8" s="64">
        <v>0</v>
      </c>
      <c r="AB8" s="64">
        <v>203.56011038457052</v>
      </c>
      <c r="AC8" s="23">
        <v>693</v>
      </c>
      <c r="AD8" s="23">
        <v>148.51900000000001</v>
      </c>
      <c r="AE8" s="23">
        <v>397</v>
      </c>
      <c r="AF8" s="23">
        <v>3.500000000016712E-3</v>
      </c>
      <c r="AG8" s="23">
        <v>302.95</v>
      </c>
      <c r="AH8" s="23">
        <v>144.57999999999998</v>
      </c>
      <c r="AI8" s="23">
        <v>100.01875</v>
      </c>
      <c r="AJ8" s="23">
        <v>235.32499999999999</v>
      </c>
      <c r="AK8" s="23">
        <v>214.30374999999981</v>
      </c>
      <c r="AL8" s="23">
        <v>503.39291666666651</v>
      </c>
      <c r="AM8" s="23">
        <v>546.46342666666646</v>
      </c>
      <c r="AN8" s="23">
        <v>750.02353705123699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693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80.922916666666424</v>
      </c>
      <c r="AL9" s="23">
        <v>333.50791666666646</v>
      </c>
      <c r="AM9" s="23">
        <v>378.48795666666649</v>
      </c>
      <c r="AN9" s="23">
        <v>582.04806705123701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693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183.10358333333329</v>
      </c>
      <c r="AL10" s="23">
        <v>399.18441666666661</v>
      </c>
      <c r="AM10" s="23">
        <v>445.8315066666666</v>
      </c>
      <c r="AN10" s="23">
        <v>649.39161705123706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693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-445.76533000000018</v>
      </c>
      <c r="AL11" s="23">
        <v>-266.18866333333347</v>
      </c>
      <c r="AM11" s="23">
        <v>-136.18866333333347</v>
      </c>
      <c r="AN11" s="23">
        <v>67.371447051237055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693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-340.78887166666664</v>
      </c>
      <c r="AL12" s="23">
        <v>-197.71637166666665</v>
      </c>
      <c r="AM12" s="23">
        <v>-72.716371666666646</v>
      </c>
      <c r="AN12" s="23">
        <v>130.84373871790388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693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-269.8935383333328</v>
      </c>
      <c r="AL13" s="23">
        <v>-163.32437166666614</v>
      </c>
      <c r="AM13" s="23">
        <v>-43.324371666666138</v>
      </c>
      <c r="AN13" s="23">
        <v>160.23573871790438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693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-292.27332999999999</v>
      </c>
      <c r="AL14" s="23">
        <v>-222.20832999999999</v>
      </c>
      <c r="AM14" s="23">
        <v>-107.20832999999999</v>
      </c>
      <c r="AN14" s="23">
        <v>96.351780384570532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693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-221.77462166666646</v>
      </c>
      <c r="AL15" s="23">
        <v>-188.21378833333313</v>
      </c>
      <c r="AM15" s="23">
        <v>-78.213788333333127</v>
      </c>
      <c r="AN15" s="23">
        <v>125.34632205123739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693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-125.81974666666656</v>
      </c>
      <c r="AL16" s="23">
        <v>-125.81974666666656</v>
      </c>
      <c r="AM16" s="23">
        <v>-20.81974666666656</v>
      </c>
      <c r="AN16" s="23">
        <v>182.74036371790396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693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-45.652079999999387</v>
      </c>
      <c r="AL17" s="23">
        <v>-45.652079999999387</v>
      </c>
      <c r="AM17" s="23">
        <v>54.347920000000613</v>
      </c>
      <c r="AN17" s="23">
        <v>257.90803038457113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693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33.265586666667332</v>
      </c>
      <c r="AL18" s="23">
        <v>33.265586666667332</v>
      </c>
      <c r="AM18" s="23">
        <v>133.26558666666733</v>
      </c>
      <c r="AN18" s="23">
        <v>336.82569705123785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693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110.91325333333407</v>
      </c>
      <c r="AL19" s="23">
        <v>110.91325333333407</v>
      </c>
      <c r="AM19" s="23">
        <v>210.91325333333407</v>
      </c>
      <c r="AN19" s="23">
        <v>414.47336371790459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693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187.57092000000011</v>
      </c>
      <c r="AL20" s="23">
        <v>187.57092000000011</v>
      </c>
      <c r="AM20" s="23">
        <v>287.57092000000011</v>
      </c>
      <c r="AN20" s="23">
        <v>491.13103038457064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693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265.41858666666712</v>
      </c>
      <c r="AL21" s="23">
        <v>265.41858666666712</v>
      </c>
      <c r="AM21" s="23">
        <v>365.41858666666712</v>
      </c>
      <c r="AN21" s="23">
        <v>568.97869705123765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693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342.22625333333372</v>
      </c>
      <c r="AL22" s="23">
        <v>342.22625333333372</v>
      </c>
      <c r="AM22" s="23">
        <v>442.22625333333372</v>
      </c>
      <c r="AN22" s="23">
        <v>645.78636371790424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693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417.98392000000013</v>
      </c>
      <c r="AL23" s="23">
        <v>417.98392000000013</v>
      </c>
      <c r="AM23" s="23">
        <v>517.98392000000013</v>
      </c>
      <c r="AN23" s="23">
        <v>721.54403038457065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693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492.69158666666635</v>
      </c>
      <c r="AL24" s="23">
        <v>492.69158666666635</v>
      </c>
      <c r="AM24" s="23">
        <v>592.69158666666635</v>
      </c>
      <c r="AN24" s="23">
        <v>796.25169705123687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693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570.54925333333358</v>
      </c>
      <c r="AL25" s="23">
        <v>570.54925333333358</v>
      </c>
      <c r="AM25" s="23">
        <v>670.54925333333358</v>
      </c>
      <c r="AN25" s="23">
        <v>874.1093637179041</v>
      </c>
    </row>
    <row r="26" spans="1:40" ht="20.25" x14ac:dyDescent="0.3">
      <c r="A26" s="7" t="s">
        <v>64</v>
      </c>
      <c r="B26" s="6">
        <f>V57</f>
        <v>3853.7000000000007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693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659.1569199999999</v>
      </c>
      <c r="AL26" s="23">
        <v>659.1569199999999</v>
      </c>
      <c r="AM26" s="23">
        <v>759.1569199999999</v>
      </c>
      <c r="AN26" s="23">
        <v>962.71703038457042</v>
      </c>
    </row>
    <row r="27" spans="1:40" ht="20.25" x14ac:dyDescent="0.3">
      <c r="A27" s="7" t="s">
        <v>62</v>
      </c>
      <c r="B27" s="6">
        <f>B26*12</f>
        <v>46244.400000000009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693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747.76458666666667</v>
      </c>
      <c r="AL27" s="23">
        <v>747.76458666666667</v>
      </c>
      <c r="AM27" s="23">
        <v>847.76458666666667</v>
      </c>
      <c r="AN27" s="23">
        <v>1051.3246970512373</v>
      </c>
    </row>
    <row r="28" spans="1:40" ht="20.25" x14ac:dyDescent="0.3">
      <c r="A28" s="7" t="s">
        <v>66</v>
      </c>
      <c r="B28" s="6">
        <f>B27/2080</f>
        <v>22.23288461538462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693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831.55225333333374</v>
      </c>
      <c r="AL28" s="23">
        <v>831.55225333333374</v>
      </c>
      <c r="AM28" s="23">
        <v>931.55225333333374</v>
      </c>
      <c r="AN28" s="23">
        <v>1135.1123637179044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693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936.72992000000022</v>
      </c>
      <c r="AL29" s="23">
        <v>936.72992000000022</v>
      </c>
      <c r="AM29" s="23">
        <v>1036.7299200000002</v>
      </c>
      <c r="AN29" s="23">
        <v>1240.2900303845709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693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1034.861753333334</v>
      </c>
      <c r="AL30" s="23">
        <v>1034.861753333334</v>
      </c>
      <c r="AM30" s="23">
        <v>1134.861753333334</v>
      </c>
      <c r="AN30" s="23">
        <v>1338.4218637179047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693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1128.037753333334</v>
      </c>
      <c r="AL31" s="23">
        <v>1128.037753333334</v>
      </c>
      <c r="AM31" s="23">
        <v>1228.037753333334</v>
      </c>
      <c r="AN31" s="23">
        <v>1431.5978637179046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693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1208.9555866666669</v>
      </c>
      <c r="AL32" s="23">
        <v>1208.9555866666669</v>
      </c>
      <c r="AM32" s="23">
        <v>1308.9555866666669</v>
      </c>
      <c r="AN32" s="23">
        <v>1512.5156970512376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693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1281.966253333334</v>
      </c>
      <c r="AL33" s="23">
        <v>1281.966253333334</v>
      </c>
      <c r="AM33" s="23">
        <v>1381.966253333334</v>
      </c>
      <c r="AN33" s="23">
        <v>1585.5263637179046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693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1354.9674200000004</v>
      </c>
      <c r="AL34" s="23">
        <v>1354.9674200000004</v>
      </c>
      <c r="AM34" s="23">
        <v>1454.9674200000004</v>
      </c>
      <c r="AN34" s="23">
        <v>1658.527530384571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693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1427.9685866666669</v>
      </c>
      <c r="AL35" s="23">
        <v>1427.9685866666669</v>
      </c>
      <c r="AM35" s="23">
        <v>1527.9685866666669</v>
      </c>
      <c r="AN35" s="23">
        <v>1731.5286970512375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693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1500.9792533333339</v>
      </c>
      <c r="AL36" s="23">
        <v>1500.9792533333339</v>
      </c>
      <c r="AM36" s="23">
        <v>1600.9792533333339</v>
      </c>
      <c r="AN36" s="23">
        <v>1804.5393637179045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693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1573.9804200000003</v>
      </c>
      <c r="AL37" s="23">
        <v>1573.9804200000003</v>
      </c>
      <c r="AM37" s="23">
        <v>1673.9804200000003</v>
      </c>
      <c r="AN37" s="23">
        <v>1877.540530384571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693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1646.9815866666668</v>
      </c>
      <c r="AL38" s="23">
        <v>1646.9815866666668</v>
      </c>
      <c r="AM38" s="23">
        <v>1746.9815866666668</v>
      </c>
      <c r="AN38" s="23">
        <v>1950.5416970512374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693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1719.9922533333338</v>
      </c>
      <c r="AL39" s="23">
        <v>1719.9922533333338</v>
      </c>
      <c r="AM39" s="23">
        <v>1819.9922533333338</v>
      </c>
      <c r="AN39" s="23">
        <v>2023.5523637179044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693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280.73</v>
      </c>
      <c r="AC48" s="23">
        <v>149.7536666666667</v>
      </c>
      <c r="AD48" s="23">
        <v>858.62666666666678</v>
      </c>
      <c r="AE48" s="23">
        <v>33.265586666667332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280.73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551</v>
      </c>
      <c r="V52" s="23">
        <f>$AE$48</f>
        <v>33.265586666667332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622</v>
      </c>
      <c r="V54" s="23">
        <f>$W$48</f>
        <v>693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3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8.625" customWidth="1"/>
  </cols>
  <sheetData>
    <row r="1" spans="1:40" s="51" customFormat="1" ht="129.75" customHeight="1" x14ac:dyDescent="0.45">
      <c r="A1" s="78" t="s">
        <v>825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41.550000000000004</v>
      </c>
      <c r="AJ2" s="23">
        <v>0</v>
      </c>
      <c r="AK2" s="23">
        <v>151.44650000000001</v>
      </c>
      <c r="AL2" s="23">
        <v>151.44650000000001</v>
      </c>
      <c r="AM2" s="23">
        <v>151.44650000000001</v>
      </c>
      <c r="AN2" s="23">
        <v>251.44650000000001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80</v>
      </c>
      <c r="AH3" s="23">
        <v>0</v>
      </c>
      <c r="AI3" s="23">
        <v>81.978250000000003</v>
      </c>
      <c r="AJ3" s="23">
        <v>96.135000000000005</v>
      </c>
      <c r="AK3" s="23">
        <v>1024.5832500000001</v>
      </c>
      <c r="AL3" s="23">
        <v>1460.9165833333334</v>
      </c>
      <c r="AM3" s="23">
        <v>1460.9165833333334</v>
      </c>
      <c r="AN3" s="23">
        <v>1560.9165833333334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80</v>
      </c>
      <c r="AH4" s="23">
        <v>51.490000000000009</v>
      </c>
      <c r="AI4" s="23">
        <v>90.125250000000008</v>
      </c>
      <c r="AJ4" s="23">
        <v>109.39500000000001</v>
      </c>
      <c r="AK4" s="23">
        <v>716.99327083333355</v>
      </c>
      <c r="AL4" s="23">
        <v>1152.0982708333336</v>
      </c>
      <c r="AM4" s="23">
        <v>1152.0982708333336</v>
      </c>
      <c r="AN4" s="23">
        <v>1252.0982708333336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80</v>
      </c>
      <c r="AH5" s="23">
        <v>262.24</v>
      </c>
      <c r="AI5" s="23">
        <v>96.17225000000002</v>
      </c>
      <c r="AJ5" s="23">
        <v>122.65500000000002</v>
      </c>
      <c r="AK5" s="23">
        <v>505.06422916666656</v>
      </c>
      <c r="AL5" s="23">
        <v>903.66506249999998</v>
      </c>
      <c r="AM5" s="23">
        <v>903.66506249999998</v>
      </c>
      <c r="AN5" s="23">
        <v>1003.6650625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80</v>
      </c>
      <c r="AH6" s="23">
        <v>262.24</v>
      </c>
      <c r="AI6" s="23">
        <v>89.475500000000011</v>
      </c>
      <c r="AJ6" s="23">
        <v>189.79</v>
      </c>
      <c r="AK6" s="23">
        <v>365.15605021796227</v>
      </c>
      <c r="AL6" s="23">
        <v>727.25271688462885</v>
      </c>
      <c r="AM6" s="23">
        <v>760.27329688462885</v>
      </c>
      <c r="AN6" s="23">
        <v>963.83340726919937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80</v>
      </c>
      <c r="AH7" s="23">
        <v>262.24</v>
      </c>
      <c r="AI7" s="23">
        <v>94.670083333333338</v>
      </c>
      <c r="AJ7" s="23">
        <v>212.09833333333333</v>
      </c>
      <c r="AK7" s="23">
        <v>355.37023771796203</v>
      </c>
      <c r="AL7" s="23">
        <v>680.962737717962</v>
      </c>
      <c r="AM7" s="23">
        <v>716.03573771796198</v>
      </c>
      <c r="AN7" s="23">
        <v>919.5958481025325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130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381</v>
      </c>
      <c r="AF8" s="23">
        <v>3.500000000016712E-3</v>
      </c>
      <c r="AG8" s="23">
        <v>80</v>
      </c>
      <c r="AH8" s="23">
        <v>262.24</v>
      </c>
      <c r="AI8" s="23">
        <v>100.81874999999999</v>
      </c>
      <c r="AJ8" s="23">
        <v>235.32499999999999</v>
      </c>
      <c r="AK8" s="23">
        <v>362.49848771796201</v>
      </c>
      <c r="AL8" s="23">
        <v>651.58765438462865</v>
      </c>
      <c r="AM8" s="23">
        <v>694.65816438462866</v>
      </c>
      <c r="AN8" s="23">
        <v>898.21827476919918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746</v>
      </c>
      <c r="AD9" s="23">
        <v>160.64300000000003</v>
      </c>
      <c r="AE9" s="23">
        <v>511</v>
      </c>
      <c r="AF9" s="23">
        <v>15.155000000000015</v>
      </c>
      <c r="AG9" s="23">
        <v>80</v>
      </c>
      <c r="AH9" s="23">
        <v>262.24</v>
      </c>
      <c r="AI9" s="23">
        <v>101.81741666666667</v>
      </c>
      <c r="AJ9" s="23">
        <v>258.55166666666668</v>
      </c>
      <c r="AK9" s="23">
        <v>159.49291666666659</v>
      </c>
      <c r="AL9" s="23">
        <v>412.07791666666662</v>
      </c>
      <c r="AM9" s="23">
        <v>457.05795666666666</v>
      </c>
      <c r="AN9" s="23">
        <v>660.61806705123718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746</v>
      </c>
      <c r="AD10" s="23">
        <v>172.767</v>
      </c>
      <c r="AE10" s="23">
        <v>511</v>
      </c>
      <c r="AF10" s="23">
        <v>15.155000000000015</v>
      </c>
      <c r="AG10" s="23">
        <v>80</v>
      </c>
      <c r="AH10" s="23">
        <v>262.24</v>
      </c>
      <c r="AI10" s="23">
        <v>109.31608333333334</v>
      </c>
      <c r="AJ10" s="23">
        <v>281.77833333333336</v>
      </c>
      <c r="AK10" s="23">
        <v>289.8435833333333</v>
      </c>
      <c r="AL10" s="23">
        <v>505.92441666666662</v>
      </c>
      <c r="AM10" s="23">
        <v>552.57150666666666</v>
      </c>
      <c r="AN10" s="23">
        <v>756.13161705123719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746</v>
      </c>
      <c r="AD11" s="23">
        <v>982.0440000000001</v>
      </c>
      <c r="AE11" s="23">
        <v>511</v>
      </c>
      <c r="AF11" s="23">
        <v>15.155000000000015</v>
      </c>
      <c r="AG11" s="23">
        <v>80</v>
      </c>
      <c r="AH11" s="23">
        <v>262.24</v>
      </c>
      <c r="AI11" s="23">
        <v>116.81475</v>
      </c>
      <c r="AJ11" s="23">
        <v>305.00500000000005</v>
      </c>
      <c r="AK11" s="23">
        <v>-376.95875000000024</v>
      </c>
      <c r="AL11" s="23">
        <v>-197.38208333333355</v>
      </c>
      <c r="AM11" s="23">
        <v>-67.382083333333554</v>
      </c>
      <c r="AN11" s="23">
        <v>136.17802705123697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746</v>
      </c>
      <c r="AD12" s="23">
        <v>982.0440000000001</v>
      </c>
      <c r="AE12" s="23">
        <v>511</v>
      </c>
      <c r="AF12" s="23">
        <v>15.155000000000015</v>
      </c>
      <c r="AG12" s="23">
        <v>80</v>
      </c>
      <c r="AH12" s="23">
        <v>262.24</v>
      </c>
      <c r="AI12" s="23">
        <v>123.67245833333334</v>
      </c>
      <c r="AJ12" s="23">
        <v>341.05083333333334</v>
      </c>
      <c r="AK12" s="23">
        <v>-246.66229166666699</v>
      </c>
      <c r="AL12" s="23">
        <v>-103.589791666667</v>
      </c>
      <c r="AM12" s="23">
        <v>21.410208333333003</v>
      </c>
      <c r="AN12" s="23">
        <v>224.97031871790352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746</v>
      </c>
      <c r="AD13" s="23">
        <v>982.0440000000001</v>
      </c>
      <c r="AE13" s="23">
        <v>511</v>
      </c>
      <c r="AF13" s="23">
        <v>15.155000000000015</v>
      </c>
      <c r="AG13" s="23">
        <v>80</v>
      </c>
      <c r="AH13" s="23">
        <v>262.24</v>
      </c>
      <c r="AI13" s="23">
        <v>127.40379166666669</v>
      </c>
      <c r="AJ13" s="23">
        <v>439.62416666666661</v>
      </c>
      <c r="AK13" s="23">
        <v>-175.76695833333315</v>
      </c>
      <c r="AL13" s="23">
        <v>-69.19779166666649</v>
      </c>
      <c r="AM13" s="23">
        <v>50.80220833333351</v>
      </c>
      <c r="AN13" s="23">
        <v>254.36231871790403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746</v>
      </c>
      <c r="AD14" s="23">
        <v>982.0440000000001</v>
      </c>
      <c r="AE14" s="23">
        <v>511</v>
      </c>
      <c r="AF14" s="23">
        <v>108.03350000000002</v>
      </c>
      <c r="AG14" s="23">
        <v>80</v>
      </c>
      <c r="AH14" s="23">
        <v>262.24</v>
      </c>
      <c r="AI14" s="23">
        <v>131.11425</v>
      </c>
      <c r="AJ14" s="23">
        <v>538.61500000000001</v>
      </c>
      <c r="AK14" s="23">
        <v>-198.14675000000034</v>
      </c>
      <c r="AL14" s="23">
        <v>-128.08175000000034</v>
      </c>
      <c r="AM14" s="23">
        <v>-13.081750000000341</v>
      </c>
      <c r="AN14" s="23">
        <v>190.47836038457018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746</v>
      </c>
      <c r="AD15" s="23">
        <v>982.0440000000001</v>
      </c>
      <c r="AE15" s="23">
        <v>511</v>
      </c>
      <c r="AF15" s="23">
        <v>108.03350000000002</v>
      </c>
      <c r="AG15" s="23">
        <v>80</v>
      </c>
      <c r="AH15" s="23">
        <v>262.24</v>
      </c>
      <c r="AI15" s="23">
        <v>134.82470833333332</v>
      </c>
      <c r="AJ15" s="23">
        <v>637.60583333333329</v>
      </c>
      <c r="AK15" s="23">
        <v>-127.64804166666727</v>
      </c>
      <c r="AL15" s="23">
        <v>-94.087208333333933</v>
      </c>
      <c r="AM15" s="23">
        <v>15.912791666666067</v>
      </c>
      <c r="AN15" s="23">
        <v>219.47290205123659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746</v>
      </c>
      <c r="AD16" s="23">
        <v>982.0440000000001</v>
      </c>
      <c r="AE16" s="23">
        <v>511</v>
      </c>
      <c r="AF16" s="23">
        <v>108.03350000000002</v>
      </c>
      <c r="AG16" s="23">
        <v>80</v>
      </c>
      <c r="AH16" s="23">
        <v>229.25999999999993</v>
      </c>
      <c r="AI16" s="23">
        <v>138.68233333333333</v>
      </c>
      <c r="AJ16" s="23">
        <v>733.65333333333342</v>
      </c>
      <c r="AK16" s="23">
        <v>-21.373166666666293</v>
      </c>
      <c r="AL16" s="23">
        <v>-21.373166666666293</v>
      </c>
      <c r="AM16" s="23">
        <v>83.626833333333707</v>
      </c>
      <c r="AN16" s="23">
        <v>287.18694371790423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746</v>
      </c>
      <c r="AD17" s="23">
        <v>982.0440000000001</v>
      </c>
      <c r="AE17" s="23">
        <v>511</v>
      </c>
      <c r="AF17" s="23">
        <v>108.03350000000002</v>
      </c>
      <c r="AG17" s="23">
        <v>80</v>
      </c>
      <c r="AH17" s="23">
        <v>254.26999999999992</v>
      </c>
      <c r="AI17" s="23">
        <v>144.21800000000002</v>
      </c>
      <c r="AJ17" s="23">
        <v>796.13999999999987</v>
      </c>
      <c r="AK17" s="23">
        <v>58.794500000000426</v>
      </c>
      <c r="AL17" s="23">
        <v>58.794500000000426</v>
      </c>
      <c r="AM17" s="23">
        <v>158.79450000000043</v>
      </c>
      <c r="AN17" s="23">
        <v>362.35461038457095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746</v>
      </c>
      <c r="AD18" s="23">
        <v>982.0440000000001</v>
      </c>
      <c r="AE18" s="23">
        <v>511</v>
      </c>
      <c r="AF18" s="23">
        <v>108.03350000000002</v>
      </c>
      <c r="AG18" s="23">
        <v>80</v>
      </c>
      <c r="AH18" s="23">
        <v>280.52999999999997</v>
      </c>
      <c r="AI18" s="23">
        <v>149.7536666666667</v>
      </c>
      <c r="AJ18" s="23">
        <v>858.62666666666678</v>
      </c>
      <c r="AK18" s="23">
        <v>137.71216666666714</v>
      </c>
      <c r="AL18" s="23">
        <v>137.71216666666714</v>
      </c>
      <c r="AM18" s="23">
        <v>237.71216666666714</v>
      </c>
      <c r="AN18" s="23">
        <v>441.27227705123767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746</v>
      </c>
      <c r="AD19" s="23">
        <v>982.0440000000001</v>
      </c>
      <c r="AE19" s="23">
        <v>511</v>
      </c>
      <c r="AF19" s="23">
        <v>108.03350000000002</v>
      </c>
      <c r="AG19" s="23">
        <v>80</v>
      </c>
      <c r="AH19" s="23">
        <v>308.05999999999995</v>
      </c>
      <c r="AI19" s="23">
        <v>155.28933333333336</v>
      </c>
      <c r="AJ19" s="23">
        <v>921.11333333333346</v>
      </c>
      <c r="AK19" s="23">
        <v>215.35983333333388</v>
      </c>
      <c r="AL19" s="23">
        <v>215.35983333333388</v>
      </c>
      <c r="AM19" s="23">
        <v>315.35983333333388</v>
      </c>
      <c r="AN19" s="23">
        <v>518.9199437179044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746</v>
      </c>
      <c r="AD20" s="23">
        <v>982.0440000000001</v>
      </c>
      <c r="AE20" s="23">
        <v>511</v>
      </c>
      <c r="AF20" s="23">
        <v>108.03350000000002</v>
      </c>
      <c r="AG20" s="23">
        <v>80</v>
      </c>
      <c r="AH20" s="23">
        <v>336.57999999999993</v>
      </c>
      <c r="AI20" s="23">
        <v>160.82500000000002</v>
      </c>
      <c r="AJ20" s="23">
        <v>983.60000000000014</v>
      </c>
      <c r="AK20" s="23">
        <v>292.01750000000038</v>
      </c>
      <c r="AL20" s="23">
        <v>292.01750000000038</v>
      </c>
      <c r="AM20" s="23">
        <v>392.01750000000038</v>
      </c>
      <c r="AN20" s="23">
        <v>595.5776103845709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746</v>
      </c>
      <c r="AD21" s="23">
        <v>982.0440000000001</v>
      </c>
      <c r="AE21" s="23">
        <v>511</v>
      </c>
      <c r="AF21" s="23">
        <v>108.03350000000002</v>
      </c>
      <c r="AG21" s="23">
        <v>80</v>
      </c>
      <c r="AH21" s="23">
        <v>363.90999999999997</v>
      </c>
      <c r="AI21" s="23">
        <v>166.3606666666667</v>
      </c>
      <c r="AJ21" s="23">
        <v>1046.0866666666666</v>
      </c>
      <c r="AK21" s="23">
        <v>369.86516666666694</v>
      </c>
      <c r="AL21" s="23">
        <v>369.86516666666694</v>
      </c>
      <c r="AM21" s="23">
        <v>469.86516666666694</v>
      </c>
      <c r="AN21" s="23">
        <v>673.42527705123746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746</v>
      </c>
      <c r="AD22" s="23">
        <v>982.0440000000001</v>
      </c>
      <c r="AE22" s="23">
        <v>511</v>
      </c>
      <c r="AF22" s="23">
        <v>108.03350000000002</v>
      </c>
      <c r="AG22" s="23">
        <v>80</v>
      </c>
      <c r="AH22" s="23">
        <v>392.28</v>
      </c>
      <c r="AI22" s="23">
        <v>171.89633333333336</v>
      </c>
      <c r="AJ22" s="23">
        <v>1108.5733333333333</v>
      </c>
      <c r="AK22" s="23">
        <v>446.67283333333353</v>
      </c>
      <c r="AL22" s="23">
        <v>446.67283333333353</v>
      </c>
      <c r="AM22" s="23">
        <v>546.67283333333353</v>
      </c>
      <c r="AN22" s="23">
        <v>750.23294371790405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746</v>
      </c>
      <c r="AD23" s="23">
        <v>982.0440000000001</v>
      </c>
      <c r="AE23" s="23">
        <v>511</v>
      </c>
      <c r="AF23" s="23">
        <v>108.03350000000002</v>
      </c>
      <c r="AG23" s="23">
        <v>80</v>
      </c>
      <c r="AH23" s="23">
        <v>421.69999999999993</v>
      </c>
      <c r="AI23" s="23">
        <v>177.43200000000002</v>
      </c>
      <c r="AJ23" s="23">
        <v>1171.06</v>
      </c>
      <c r="AK23" s="23">
        <v>522.43049999999994</v>
      </c>
      <c r="AL23" s="23">
        <v>522.43049999999994</v>
      </c>
      <c r="AM23" s="23">
        <v>622.43049999999994</v>
      </c>
      <c r="AN23" s="23">
        <v>825.99061038457046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746</v>
      </c>
      <c r="AD24" s="23">
        <v>982.0440000000001</v>
      </c>
      <c r="AE24" s="23">
        <v>511</v>
      </c>
      <c r="AF24" s="23">
        <v>108.03350000000002</v>
      </c>
      <c r="AG24" s="23">
        <v>80</v>
      </c>
      <c r="AH24" s="23">
        <v>452.16999999999996</v>
      </c>
      <c r="AI24" s="23">
        <v>182.96766666666667</v>
      </c>
      <c r="AJ24" s="23">
        <v>1233.5466666666666</v>
      </c>
      <c r="AK24" s="23">
        <v>597.13816666666617</v>
      </c>
      <c r="AL24" s="23">
        <v>597.13816666666617</v>
      </c>
      <c r="AM24" s="23">
        <v>697.13816666666617</v>
      </c>
      <c r="AN24" s="23">
        <v>900.69827705123669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746</v>
      </c>
      <c r="AD25" s="23">
        <v>982.0440000000001</v>
      </c>
      <c r="AE25" s="23">
        <v>511</v>
      </c>
      <c r="AF25" s="23">
        <v>108.03350000000002</v>
      </c>
      <c r="AG25" s="23">
        <v>80</v>
      </c>
      <c r="AH25" s="23">
        <v>479.48999999999995</v>
      </c>
      <c r="AI25" s="23">
        <v>188.50333333333336</v>
      </c>
      <c r="AJ25" s="23">
        <v>1296.0333333333333</v>
      </c>
      <c r="AK25" s="23">
        <v>674.99583333333385</v>
      </c>
      <c r="AL25" s="23">
        <v>674.99583333333385</v>
      </c>
      <c r="AM25" s="23">
        <v>774.99583333333385</v>
      </c>
      <c r="AN25" s="23">
        <v>978.55594371790437</v>
      </c>
    </row>
    <row r="26" spans="1:40" ht="20.25" x14ac:dyDescent="0.3">
      <c r="A26" s="7" t="s">
        <v>64</v>
      </c>
      <c r="B26" s="6">
        <f>V57</f>
        <v>3680.5000000000005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746</v>
      </c>
      <c r="AD26" s="23">
        <v>982.0440000000001</v>
      </c>
      <c r="AE26" s="23">
        <v>511</v>
      </c>
      <c r="AF26" s="23">
        <v>108.03350000000002</v>
      </c>
      <c r="AG26" s="23">
        <v>80</v>
      </c>
      <c r="AH26" s="23">
        <v>496.05999999999995</v>
      </c>
      <c r="AI26" s="23">
        <v>194.03900000000002</v>
      </c>
      <c r="AJ26" s="23">
        <v>1358.52</v>
      </c>
      <c r="AK26" s="23">
        <v>763.60350000000017</v>
      </c>
      <c r="AL26" s="23">
        <v>763.60350000000017</v>
      </c>
      <c r="AM26" s="23">
        <v>863.60350000000017</v>
      </c>
      <c r="AN26" s="23">
        <v>1067.1636103845708</v>
      </c>
    </row>
    <row r="27" spans="1:40" ht="20.25" x14ac:dyDescent="0.3">
      <c r="A27" s="7" t="s">
        <v>62</v>
      </c>
      <c r="B27" s="6">
        <f>B26*12</f>
        <v>44166.000000000007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746</v>
      </c>
      <c r="AD27" s="23">
        <v>982.0440000000001</v>
      </c>
      <c r="AE27" s="23">
        <v>511</v>
      </c>
      <c r="AF27" s="23">
        <v>108.03350000000002</v>
      </c>
      <c r="AG27" s="23">
        <v>80</v>
      </c>
      <c r="AH27" s="23">
        <v>512.63</v>
      </c>
      <c r="AI27" s="23">
        <v>199.57466666666667</v>
      </c>
      <c r="AJ27" s="23">
        <v>1421.0066666666667</v>
      </c>
      <c r="AK27" s="23">
        <v>852.21116666666649</v>
      </c>
      <c r="AL27" s="23">
        <v>852.21116666666649</v>
      </c>
      <c r="AM27" s="23">
        <v>952.21116666666649</v>
      </c>
      <c r="AN27" s="23">
        <v>1155.7712770512371</v>
      </c>
    </row>
    <row r="28" spans="1:40" ht="20.25" x14ac:dyDescent="0.3">
      <c r="A28" s="7" t="s">
        <v>66</v>
      </c>
      <c r="B28" s="6">
        <f>B27/2080</f>
        <v>21.23365384615385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746</v>
      </c>
      <c r="AD28" s="23">
        <v>982.0440000000001</v>
      </c>
      <c r="AE28" s="23">
        <v>511</v>
      </c>
      <c r="AF28" s="23">
        <v>108.03350000000002</v>
      </c>
      <c r="AG28" s="23">
        <v>80</v>
      </c>
      <c r="AH28" s="23">
        <v>555.67999999999995</v>
      </c>
      <c r="AI28" s="23">
        <v>205.11033333333336</v>
      </c>
      <c r="AJ28" s="23">
        <v>1483.4933333333331</v>
      </c>
      <c r="AK28" s="23">
        <v>914.3388333333337</v>
      </c>
      <c r="AL28" s="23">
        <v>914.3388333333337</v>
      </c>
      <c r="AM28" s="23">
        <v>1014.3388333333337</v>
      </c>
      <c r="AN28" s="23">
        <v>1217.8989437179043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746</v>
      </c>
      <c r="AD29" s="23">
        <v>982.0440000000001</v>
      </c>
      <c r="AE29" s="23">
        <v>511</v>
      </c>
      <c r="AF29" s="23">
        <v>108.03350000000002</v>
      </c>
      <c r="AG29" s="23">
        <v>80</v>
      </c>
      <c r="AH29" s="23">
        <v>555.67999999999995</v>
      </c>
      <c r="AI29" s="23">
        <v>210.64600000000002</v>
      </c>
      <c r="AJ29" s="23">
        <v>1545.98</v>
      </c>
      <c r="AK29" s="23">
        <v>1019.5165000000002</v>
      </c>
      <c r="AL29" s="23">
        <v>1019.5165000000002</v>
      </c>
      <c r="AM29" s="23">
        <v>1119.5165000000002</v>
      </c>
      <c r="AN29" s="23">
        <v>1323.0766103845708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746</v>
      </c>
      <c r="AD30" s="23">
        <v>982.0440000000001</v>
      </c>
      <c r="AE30" s="23">
        <v>511</v>
      </c>
      <c r="AF30" s="23">
        <v>108.03350000000002</v>
      </c>
      <c r="AG30" s="23">
        <v>80</v>
      </c>
      <c r="AH30" s="23">
        <v>555.67999999999995</v>
      </c>
      <c r="AI30" s="23">
        <v>215.81083333333336</v>
      </c>
      <c r="AJ30" s="23">
        <v>1615.8833333333334</v>
      </c>
      <c r="AK30" s="23">
        <v>1117.648333333334</v>
      </c>
      <c r="AL30" s="23">
        <v>1117.648333333334</v>
      </c>
      <c r="AM30" s="23">
        <v>1217.648333333334</v>
      </c>
      <c r="AN30" s="23">
        <v>1421.2084437179046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746</v>
      </c>
      <c r="AD31" s="23">
        <v>982.0440000000001</v>
      </c>
      <c r="AE31" s="23">
        <v>511</v>
      </c>
      <c r="AF31" s="23">
        <v>108.03350000000002</v>
      </c>
      <c r="AG31" s="23">
        <v>80</v>
      </c>
      <c r="AH31" s="23">
        <v>555.67999999999995</v>
      </c>
      <c r="AI31" s="23">
        <v>220.71483333333336</v>
      </c>
      <c r="AJ31" s="23">
        <v>1695.7033333333334</v>
      </c>
      <c r="AK31" s="23">
        <v>1210.8243333333339</v>
      </c>
      <c r="AL31" s="23">
        <v>1210.8243333333339</v>
      </c>
      <c r="AM31" s="23">
        <v>1310.8243333333339</v>
      </c>
      <c r="AN31" s="23">
        <v>1514.3844437179046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746</v>
      </c>
      <c r="AD32" s="23">
        <v>982.0440000000001</v>
      </c>
      <c r="AE32" s="23">
        <v>511</v>
      </c>
      <c r="AF32" s="23">
        <v>108.03350000000002</v>
      </c>
      <c r="AG32" s="23">
        <v>80</v>
      </c>
      <c r="AH32" s="23">
        <v>555.67999999999995</v>
      </c>
      <c r="AI32" s="23">
        <v>224.97366666666667</v>
      </c>
      <c r="AJ32" s="23">
        <v>1783.8566666666666</v>
      </c>
      <c r="AK32" s="23">
        <v>1291.7421666666669</v>
      </c>
      <c r="AL32" s="23">
        <v>1291.7421666666669</v>
      </c>
      <c r="AM32" s="23">
        <v>1391.7421666666669</v>
      </c>
      <c r="AN32" s="23">
        <v>1595.3022770512375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746</v>
      </c>
      <c r="AD33" s="23">
        <v>982.0440000000001</v>
      </c>
      <c r="AE33" s="23">
        <v>511</v>
      </c>
      <c r="AF33" s="23">
        <v>108.03350000000002</v>
      </c>
      <c r="AG33" s="23">
        <v>80</v>
      </c>
      <c r="AH33" s="23">
        <v>555.67999999999995</v>
      </c>
      <c r="AI33" s="23">
        <v>228.81633333333335</v>
      </c>
      <c r="AJ33" s="23">
        <v>1880.3433333333332</v>
      </c>
      <c r="AK33" s="23">
        <v>1364.7528333333339</v>
      </c>
      <c r="AL33" s="23">
        <v>1364.7528333333339</v>
      </c>
      <c r="AM33" s="23">
        <v>1464.7528333333339</v>
      </c>
      <c r="AN33" s="23">
        <v>1668.3129437179045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746</v>
      </c>
      <c r="AD34" s="23">
        <v>982.0440000000001</v>
      </c>
      <c r="AE34" s="23">
        <v>511</v>
      </c>
      <c r="AF34" s="23">
        <v>108.03350000000002</v>
      </c>
      <c r="AG34" s="23">
        <v>80</v>
      </c>
      <c r="AH34" s="23">
        <v>555.67999999999995</v>
      </c>
      <c r="AI34" s="23">
        <v>232.6585</v>
      </c>
      <c r="AJ34" s="23">
        <v>1976.83</v>
      </c>
      <c r="AK34" s="23">
        <v>1437.7540000000004</v>
      </c>
      <c r="AL34" s="23">
        <v>1437.7540000000004</v>
      </c>
      <c r="AM34" s="23">
        <v>1537.7540000000004</v>
      </c>
      <c r="AN34" s="23">
        <v>1741.314110384571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746</v>
      </c>
      <c r="AD35" s="23">
        <v>982.0440000000001</v>
      </c>
      <c r="AE35" s="23">
        <v>511</v>
      </c>
      <c r="AF35" s="23">
        <v>108.03350000000002</v>
      </c>
      <c r="AG35" s="23">
        <v>80</v>
      </c>
      <c r="AH35" s="23">
        <v>555.67999999999995</v>
      </c>
      <c r="AI35" s="23">
        <v>236.50066666666669</v>
      </c>
      <c r="AJ35" s="23">
        <v>2073.3166666666666</v>
      </c>
      <c r="AK35" s="23">
        <v>1510.7551666666668</v>
      </c>
      <c r="AL35" s="23">
        <v>1510.7551666666668</v>
      </c>
      <c r="AM35" s="23">
        <v>1610.7551666666668</v>
      </c>
      <c r="AN35" s="23">
        <v>1814.3152770512374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746</v>
      </c>
      <c r="AD36" s="23">
        <v>982.0440000000001</v>
      </c>
      <c r="AE36" s="23">
        <v>511</v>
      </c>
      <c r="AF36" s="23">
        <v>108.03350000000002</v>
      </c>
      <c r="AG36" s="23">
        <v>80</v>
      </c>
      <c r="AH36" s="23">
        <v>555.67999999999995</v>
      </c>
      <c r="AI36" s="23">
        <v>240.34333333333336</v>
      </c>
      <c r="AJ36" s="23">
        <v>2169.8033333333333</v>
      </c>
      <c r="AK36" s="23">
        <v>1583.7658333333338</v>
      </c>
      <c r="AL36" s="23">
        <v>1583.7658333333338</v>
      </c>
      <c r="AM36" s="23">
        <v>1683.7658333333338</v>
      </c>
      <c r="AN36" s="23">
        <v>1887.3259437179045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746</v>
      </c>
      <c r="AD37" s="23">
        <v>982.0440000000001</v>
      </c>
      <c r="AE37" s="23">
        <v>511</v>
      </c>
      <c r="AF37" s="23">
        <v>108.03350000000002</v>
      </c>
      <c r="AG37" s="23">
        <v>80</v>
      </c>
      <c r="AH37" s="23">
        <v>555.67999999999995</v>
      </c>
      <c r="AI37" s="23">
        <v>244.18550000000002</v>
      </c>
      <c r="AJ37" s="23">
        <v>2266.29</v>
      </c>
      <c r="AK37" s="23">
        <v>1656.7670000000003</v>
      </c>
      <c r="AL37" s="23">
        <v>1656.7670000000003</v>
      </c>
      <c r="AM37" s="23">
        <v>1756.7670000000003</v>
      </c>
      <c r="AN37" s="23">
        <v>1960.3271103845709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746</v>
      </c>
      <c r="AD38" s="23">
        <v>982.0440000000001</v>
      </c>
      <c r="AE38" s="23">
        <v>511</v>
      </c>
      <c r="AF38" s="23">
        <v>108.03350000000002</v>
      </c>
      <c r="AG38" s="23">
        <v>80</v>
      </c>
      <c r="AH38" s="23">
        <v>555.67999999999995</v>
      </c>
      <c r="AI38" s="23">
        <v>248.02766666666668</v>
      </c>
      <c r="AJ38" s="23">
        <v>2362.7766666666666</v>
      </c>
      <c r="AK38" s="23">
        <v>1729.7681666666667</v>
      </c>
      <c r="AL38" s="23">
        <v>1729.7681666666667</v>
      </c>
      <c r="AM38" s="23">
        <v>1829.7681666666667</v>
      </c>
      <c r="AN38" s="23">
        <v>2033.3282770512374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746</v>
      </c>
      <c r="AD39" s="23">
        <v>982.0440000000001</v>
      </c>
      <c r="AE39" s="23">
        <v>511</v>
      </c>
      <c r="AF39" s="23">
        <v>108.03350000000002</v>
      </c>
      <c r="AG39" s="23">
        <v>80</v>
      </c>
      <c r="AH39" s="23">
        <v>555.67999999999995</v>
      </c>
      <c r="AI39" s="23">
        <v>251.87033333333335</v>
      </c>
      <c r="AJ39" s="23">
        <v>2459.2633333333333</v>
      </c>
      <c r="AK39" s="23">
        <v>1802.7788333333338</v>
      </c>
      <c r="AL39" s="23">
        <v>1802.7788333333338</v>
      </c>
      <c r="AM39" s="23">
        <v>1902.7788333333338</v>
      </c>
      <c r="AN39" s="23">
        <v>2106.3389437179044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746</v>
      </c>
      <c r="X48" s="23">
        <v>982.0440000000001</v>
      </c>
      <c r="Y48" s="23">
        <v>511</v>
      </c>
      <c r="Z48" s="23">
        <v>108.03350000000002</v>
      </c>
      <c r="AA48" s="23">
        <v>80</v>
      </c>
      <c r="AB48" s="23">
        <v>254.26999999999992</v>
      </c>
      <c r="AC48" s="23">
        <v>144.21800000000002</v>
      </c>
      <c r="AD48" s="23">
        <v>796.13999999999987</v>
      </c>
      <c r="AE48" s="23">
        <v>58.794500000000426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254.26999999999992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689</v>
      </c>
      <c r="V50" s="23">
        <f>$X$48</f>
        <v>982.0440000000001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501</v>
      </c>
      <c r="V52" s="23">
        <f>$AE$48</f>
        <v>58.794500000000426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90</v>
      </c>
      <c r="V54" s="23">
        <f>$W$48</f>
        <v>746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826</v>
      </c>
      <c r="V56" s="23">
        <f>$AA$48</f>
        <v>80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3" customFormat="1" ht="129.75" customHeight="1" x14ac:dyDescent="0.45">
      <c r="A1" s="78" t="s">
        <v>623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195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316</v>
      </c>
      <c r="AF8" s="23">
        <v>3.500000000016712E-3</v>
      </c>
      <c r="AG8" s="23">
        <v>302.95</v>
      </c>
      <c r="AH8" s="23">
        <v>144.57999999999998</v>
      </c>
      <c r="AI8" s="23">
        <v>104.06875000000001</v>
      </c>
      <c r="AJ8" s="23">
        <v>235.32499999999999</v>
      </c>
      <c r="AK8" s="23">
        <v>383.95848771796227</v>
      </c>
      <c r="AL8" s="23">
        <v>673.04765438462891</v>
      </c>
      <c r="AM8" s="23">
        <v>716.11816438462893</v>
      </c>
      <c r="AN8" s="23">
        <v>919.67827476919945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41.54025855129521</v>
      </c>
      <c r="AL9" s="23">
        <v>294.12525855129525</v>
      </c>
      <c r="AM9" s="23">
        <v>339.10529855129528</v>
      </c>
      <c r="AN9" s="23">
        <v>542.6654089358658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974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-97.896416666666482</v>
      </c>
      <c r="AL10" s="23">
        <v>118.18441666666683</v>
      </c>
      <c r="AM10" s="23">
        <v>164.83150666666683</v>
      </c>
      <c r="AN10" s="23">
        <v>368.39161705123735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974</v>
      </c>
      <c r="AD11" s="23">
        <v>1481.7173400000001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-1292.1420900000003</v>
      </c>
      <c r="AL11" s="23">
        <v>-1112.5654233333337</v>
      </c>
      <c r="AM11" s="23">
        <v>-982.56542333333368</v>
      </c>
      <c r="AN11" s="23">
        <v>-779.00531294876316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974</v>
      </c>
      <c r="AD12" s="23">
        <v>1481.7173400000001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-1187.1656316666667</v>
      </c>
      <c r="AL12" s="23">
        <v>-1044.0931316666667</v>
      </c>
      <c r="AM12" s="23">
        <v>-919.09313166666675</v>
      </c>
      <c r="AN12" s="23">
        <v>-715.53302128209623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974</v>
      </c>
      <c r="AD13" s="23">
        <v>1481.7173400000001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-1116.2702983333329</v>
      </c>
      <c r="AL13" s="23">
        <v>-1009.7011316666662</v>
      </c>
      <c r="AM13" s="23">
        <v>-889.70113166666624</v>
      </c>
      <c r="AN13" s="23">
        <v>-686.14102128209572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974</v>
      </c>
      <c r="AD14" s="23">
        <v>1481.7173400000001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-1138.6500900000001</v>
      </c>
      <c r="AL14" s="23">
        <v>-1068.58509</v>
      </c>
      <c r="AM14" s="23">
        <v>-953.58509000000004</v>
      </c>
      <c r="AN14" s="23">
        <v>-750.02497961542952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974</v>
      </c>
      <c r="AD15" s="23">
        <v>1481.7173400000001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-1068.1513816666666</v>
      </c>
      <c r="AL15" s="23">
        <v>-1034.5905483333331</v>
      </c>
      <c r="AM15" s="23">
        <v>-924.59054833333312</v>
      </c>
      <c r="AN15" s="23">
        <v>-721.0304379487626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974</v>
      </c>
      <c r="AD16" s="23">
        <v>1481.7173400000001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-972.19650666666666</v>
      </c>
      <c r="AL16" s="23">
        <v>-972.19650666666666</v>
      </c>
      <c r="AM16" s="23">
        <v>-867.19650666666666</v>
      </c>
      <c r="AN16" s="23">
        <v>-663.63639628209614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974</v>
      </c>
      <c r="AD17" s="23">
        <v>1481.7173400000001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-892.02883999999949</v>
      </c>
      <c r="AL17" s="23">
        <v>-892.02883999999949</v>
      </c>
      <c r="AM17" s="23">
        <v>-792.02883999999949</v>
      </c>
      <c r="AN17" s="23">
        <v>-588.46872961542897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974</v>
      </c>
      <c r="AD18" s="23">
        <v>1481.7173400000001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-813.11117333333277</v>
      </c>
      <c r="AL18" s="23">
        <v>-813.11117333333277</v>
      </c>
      <c r="AM18" s="23">
        <v>-713.11117333333277</v>
      </c>
      <c r="AN18" s="23">
        <v>-509.55106294876225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974</v>
      </c>
      <c r="AD19" s="23">
        <v>1481.7173400000001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-735.46350666666604</v>
      </c>
      <c r="AL19" s="23">
        <v>-735.46350666666604</v>
      </c>
      <c r="AM19" s="23">
        <v>-635.46350666666604</v>
      </c>
      <c r="AN19" s="23">
        <v>-431.90339628209551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974</v>
      </c>
      <c r="AD20" s="23">
        <v>1481.7173400000001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-658.80583999999999</v>
      </c>
      <c r="AL20" s="23">
        <v>-658.80583999999999</v>
      </c>
      <c r="AM20" s="23">
        <v>-558.80583999999999</v>
      </c>
      <c r="AN20" s="23">
        <v>-355.24572961542947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974</v>
      </c>
      <c r="AD21" s="23">
        <v>1481.7173400000001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-580.95817333333298</v>
      </c>
      <c r="AL21" s="23">
        <v>-580.95817333333298</v>
      </c>
      <c r="AM21" s="23">
        <v>-480.95817333333298</v>
      </c>
      <c r="AN21" s="23">
        <v>-277.39806294876246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974</v>
      </c>
      <c r="AD22" s="23">
        <v>1481.7173400000001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-504.15050666666639</v>
      </c>
      <c r="AL22" s="23">
        <v>-504.15050666666639</v>
      </c>
      <c r="AM22" s="23">
        <v>-404.15050666666639</v>
      </c>
      <c r="AN22" s="23">
        <v>-200.59039628209587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974</v>
      </c>
      <c r="AD23" s="23">
        <v>1481.7173400000001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-428.39283999999998</v>
      </c>
      <c r="AL23" s="23">
        <v>-428.39283999999998</v>
      </c>
      <c r="AM23" s="23">
        <v>-328.39283999999998</v>
      </c>
      <c r="AN23" s="23">
        <v>-124.83272961542946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974</v>
      </c>
      <c r="AD24" s="23">
        <v>1481.7173400000001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-353.68517333333375</v>
      </c>
      <c r="AL24" s="23">
        <v>-353.68517333333375</v>
      </c>
      <c r="AM24" s="23">
        <v>-253.68517333333375</v>
      </c>
      <c r="AN24" s="23">
        <v>-50.12506294876323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974</v>
      </c>
      <c r="AD25" s="23">
        <v>1481.7173400000001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-275.82750666666652</v>
      </c>
      <c r="AL25" s="23">
        <v>-275.82750666666652</v>
      </c>
      <c r="AM25" s="23">
        <v>-175.82750666666652</v>
      </c>
      <c r="AN25" s="23">
        <v>27.732603717903999</v>
      </c>
    </row>
    <row r="26" spans="1:40" ht="20.25" x14ac:dyDescent="0.3">
      <c r="A26" s="7" t="s">
        <v>64</v>
      </c>
      <c r="B26" s="6">
        <f>V57</f>
        <v>5758.9000000000005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974</v>
      </c>
      <c r="AD26" s="23">
        <v>1481.7173400000001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-187.2198400000002</v>
      </c>
      <c r="AL26" s="23">
        <v>-187.2198400000002</v>
      </c>
      <c r="AM26" s="23">
        <v>-87.219840000000204</v>
      </c>
      <c r="AN26" s="23">
        <v>116.34027038457032</v>
      </c>
    </row>
    <row r="27" spans="1:40" ht="20.25" x14ac:dyDescent="0.3">
      <c r="A27" s="7" t="s">
        <v>62</v>
      </c>
      <c r="B27" s="6">
        <f>B26*12</f>
        <v>69106.8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974</v>
      </c>
      <c r="AD27" s="23">
        <v>1481.7173400000001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-98.61217333333343</v>
      </c>
      <c r="AL27" s="23">
        <v>-98.61217333333343</v>
      </c>
      <c r="AM27" s="23">
        <v>1.3878266666665695</v>
      </c>
      <c r="AN27" s="23">
        <v>204.94793705123709</v>
      </c>
    </row>
    <row r="28" spans="1:40" ht="20.25" x14ac:dyDescent="0.3">
      <c r="A28" s="7" t="s">
        <v>66</v>
      </c>
      <c r="B28" s="6">
        <f>B27/2080</f>
        <v>33.224423076923081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974</v>
      </c>
      <c r="AD28" s="23">
        <v>1481.7173400000001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-14.824506666665911</v>
      </c>
      <c r="AL28" s="23">
        <v>-14.824506666665911</v>
      </c>
      <c r="AM28" s="23">
        <v>85.175493333334089</v>
      </c>
      <c r="AN28" s="23">
        <v>288.73560371790461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974</v>
      </c>
      <c r="AD29" s="23">
        <v>1481.7173400000001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90.353160000000571</v>
      </c>
      <c r="AL29" s="23">
        <v>90.353160000000571</v>
      </c>
      <c r="AM29" s="23">
        <v>190.35316000000057</v>
      </c>
      <c r="AN29" s="23">
        <v>393.91327038457109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974</v>
      </c>
      <c r="AD30" s="23">
        <v>1481.7173400000001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188.48499333333439</v>
      </c>
      <c r="AL30" s="23">
        <v>188.48499333333439</v>
      </c>
      <c r="AM30" s="23">
        <v>288.48499333333439</v>
      </c>
      <c r="AN30" s="23">
        <v>492.04510371790491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974</v>
      </c>
      <c r="AD31" s="23">
        <v>1481.7173400000001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281.66099333333386</v>
      </c>
      <c r="AL31" s="23">
        <v>281.66099333333386</v>
      </c>
      <c r="AM31" s="23">
        <v>381.66099333333386</v>
      </c>
      <c r="AN31" s="23">
        <v>585.22110371790438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974</v>
      </c>
      <c r="AD32" s="23">
        <v>1481.7173400000001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362.57882666666683</v>
      </c>
      <c r="AL32" s="23">
        <v>362.57882666666683</v>
      </c>
      <c r="AM32" s="23">
        <v>462.57882666666683</v>
      </c>
      <c r="AN32" s="23">
        <v>666.13893705123735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974</v>
      </c>
      <c r="AD33" s="23">
        <v>1481.7173400000001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435.58949333333385</v>
      </c>
      <c r="AL33" s="23">
        <v>435.58949333333385</v>
      </c>
      <c r="AM33" s="23">
        <v>535.58949333333385</v>
      </c>
      <c r="AN33" s="23">
        <v>739.14960371790437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974</v>
      </c>
      <c r="AD34" s="23">
        <v>1481.7173400000001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508.59065999999984</v>
      </c>
      <c r="AL34" s="23">
        <v>508.59065999999984</v>
      </c>
      <c r="AM34" s="23">
        <v>608.59065999999984</v>
      </c>
      <c r="AN34" s="23">
        <v>812.15077038457036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974</v>
      </c>
      <c r="AD35" s="23">
        <v>1481.7173400000001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581.59182666666675</v>
      </c>
      <c r="AL35" s="23">
        <v>581.59182666666675</v>
      </c>
      <c r="AM35" s="23">
        <v>681.59182666666675</v>
      </c>
      <c r="AN35" s="23">
        <v>885.15193705123727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974</v>
      </c>
      <c r="AD36" s="23">
        <v>1481.7173400000001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654.60249333333377</v>
      </c>
      <c r="AL36" s="23">
        <v>654.60249333333377</v>
      </c>
      <c r="AM36" s="23">
        <v>754.60249333333377</v>
      </c>
      <c r="AN36" s="23">
        <v>958.16260371790429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974</v>
      </c>
      <c r="AD37" s="23">
        <v>1481.7173400000001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727.60366000000067</v>
      </c>
      <c r="AL37" s="23">
        <v>727.60366000000067</v>
      </c>
      <c r="AM37" s="23">
        <v>827.60366000000067</v>
      </c>
      <c r="AN37" s="23">
        <v>1031.1637703845713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974</v>
      </c>
      <c r="AD38" s="23">
        <v>1481.7173400000001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800.60482666666667</v>
      </c>
      <c r="AL38" s="23">
        <v>800.60482666666667</v>
      </c>
      <c r="AM38" s="23">
        <v>900.60482666666667</v>
      </c>
      <c r="AN38" s="23">
        <v>1104.1649370512373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974</v>
      </c>
      <c r="AD39" s="23">
        <v>1481.7173400000001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873.61549333333369</v>
      </c>
      <c r="AL39" s="23">
        <v>873.61549333333369</v>
      </c>
      <c r="AM39" s="23">
        <v>973.61549333333369</v>
      </c>
      <c r="AN39" s="23">
        <v>1177.1756037179043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974</v>
      </c>
      <c r="X48" s="23">
        <v>1481.7173400000001</v>
      </c>
      <c r="Y48" s="23">
        <v>511</v>
      </c>
      <c r="Z48" s="23">
        <v>108.03350000000002</v>
      </c>
      <c r="AA48" s="23">
        <v>302.95</v>
      </c>
      <c r="AB48" s="23">
        <v>534.22</v>
      </c>
      <c r="AC48" s="23">
        <v>210.64600000000002</v>
      </c>
      <c r="AD48" s="23">
        <v>1545.98</v>
      </c>
      <c r="AE48" s="23">
        <v>90.353160000000571</v>
      </c>
      <c r="AF48" s="26"/>
      <c r="AG48" s="26"/>
      <c r="AH48" s="26"/>
    </row>
    <row r="49" spans="21:34" ht="17.25" x14ac:dyDescent="0.3">
      <c r="U49" s="26" t="s">
        <v>624</v>
      </c>
      <c r="V49" s="23">
        <f>$AB$48</f>
        <v>534.22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625</v>
      </c>
      <c r="V50" s="23">
        <f>$X$48</f>
        <v>1481.7173400000001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584</v>
      </c>
      <c r="V52" s="23">
        <f>$AE$48</f>
        <v>90.353160000000571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540</v>
      </c>
      <c r="V54" s="23">
        <f>$W$48</f>
        <v>974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T1"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8" max="28" width="11.37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51" customFormat="1" ht="129.75" customHeight="1" x14ac:dyDescent="0.45">
      <c r="A1" s="78" t="s">
        <v>866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1739.6208000000001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-1400.7532081153713</v>
      </c>
      <c r="AL14" s="23">
        <v>-1330.6882081153713</v>
      </c>
      <c r="AM14" s="23">
        <v>-1215.6882081153713</v>
      </c>
      <c r="AN14" s="23">
        <v>-1012.1280977308007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1739.6208000000001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-1381.341895615371</v>
      </c>
      <c r="AL15" s="23">
        <v>-1347.7810622820375</v>
      </c>
      <c r="AM15" s="23">
        <v>-1237.7810622820375</v>
      </c>
      <c r="AN15" s="23">
        <v>-1034.2209518974669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1739.6208000000001</v>
      </c>
      <c r="AE16" s="23">
        <v>511</v>
      </c>
      <c r="AF16" s="23">
        <v>108.03350000000002</v>
      </c>
      <c r="AG16" s="23">
        <v>302.95</v>
      </c>
      <c r="AH16" s="23">
        <v>215.39000000000004</v>
      </c>
      <c r="AI16" s="23">
        <v>138.68233333333333</v>
      </c>
      <c r="AJ16" s="23">
        <v>733.65333333333342</v>
      </c>
      <c r="AK16" s="23">
        <v>-1332.0979997820377</v>
      </c>
      <c r="AL16" s="23">
        <v>-1332.0979997820377</v>
      </c>
      <c r="AM16" s="23">
        <v>-1227.0979997820377</v>
      </c>
      <c r="AN16" s="23">
        <v>-1023.5378893974672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1739.6208000000001</v>
      </c>
      <c r="AE17" s="23">
        <v>511</v>
      </c>
      <c r="AF17" s="23">
        <v>108.03350000000002</v>
      </c>
      <c r="AG17" s="23">
        <v>302.95</v>
      </c>
      <c r="AH17" s="23">
        <v>240.39000000000004</v>
      </c>
      <c r="AI17" s="23">
        <v>144.21800000000002</v>
      </c>
      <c r="AJ17" s="23">
        <v>796.13999999999987</v>
      </c>
      <c r="AK17" s="23">
        <v>-1303.9203331153708</v>
      </c>
      <c r="AL17" s="23">
        <v>-1303.9203331153708</v>
      </c>
      <c r="AM17" s="23">
        <v>-1203.9203331153708</v>
      </c>
      <c r="AN17" s="23">
        <v>-1000.3602227308003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1739.6208000000001</v>
      </c>
      <c r="AE18" s="23">
        <v>511</v>
      </c>
      <c r="AF18" s="23">
        <v>108.03350000000002</v>
      </c>
      <c r="AG18" s="23">
        <v>302.95</v>
      </c>
      <c r="AH18" s="23">
        <v>266.65000000000003</v>
      </c>
      <c r="AI18" s="23">
        <v>149.7536666666667</v>
      </c>
      <c r="AJ18" s="23">
        <v>858.62666666666678</v>
      </c>
      <c r="AK18" s="23">
        <v>-1277.0026664487041</v>
      </c>
      <c r="AL18" s="23">
        <v>-1277.0026664487041</v>
      </c>
      <c r="AM18" s="23">
        <v>-1177.0026664487041</v>
      </c>
      <c r="AN18" s="23">
        <v>-973.44255606413356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1739.6208000000001</v>
      </c>
      <c r="AE19" s="23">
        <v>511</v>
      </c>
      <c r="AF19" s="23">
        <v>108.03350000000002</v>
      </c>
      <c r="AG19" s="23">
        <v>302.95</v>
      </c>
      <c r="AH19" s="23">
        <v>294.18000000000006</v>
      </c>
      <c r="AI19" s="23">
        <v>155.28933333333336</v>
      </c>
      <c r="AJ19" s="23">
        <v>921.11333333333346</v>
      </c>
      <c r="AK19" s="23">
        <v>-1463.2869666666666</v>
      </c>
      <c r="AL19" s="23">
        <v>-1463.2869666666666</v>
      </c>
      <c r="AM19" s="23">
        <v>-1363.2869666666666</v>
      </c>
      <c r="AN19" s="23">
        <v>-1159.7268562820959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1739.6208000000001</v>
      </c>
      <c r="AE20" s="23">
        <v>511</v>
      </c>
      <c r="AF20" s="23">
        <v>108.03350000000002</v>
      </c>
      <c r="AG20" s="23">
        <v>302.95</v>
      </c>
      <c r="AH20" s="23">
        <v>322.70000000000005</v>
      </c>
      <c r="AI20" s="23">
        <v>160.82500000000002</v>
      </c>
      <c r="AJ20" s="23">
        <v>983.60000000000014</v>
      </c>
      <c r="AK20" s="23">
        <v>-1386.6292999999996</v>
      </c>
      <c r="AL20" s="23">
        <v>-1386.6292999999996</v>
      </c>
      <c r="AM20" s="23">
        <v>-1286.6292999999996</v>
      </c>
      <c r="AN20" s="23">
        <v>-1083.069189615429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1739.6208000000001</v>
      </c>
      <c r="AE21" s="23">
        <v>511</v>
      </c>
      <c r="AF21" s="23">
        <v>108.03350000000002</v>
      </c>
      <c r="AG21" s="23">
        <v>302.95</v>
      </c>
      <c r="AH21" s="23">
        <v>350.03000000000003</v>
      </c>
      <c r="AI21" s="23">
        <v>166.3606666666667</v>
      </c>
      <c r="AJ21" s="23">
        <v>1046.0866666666666</v>
      </c>
      <c r="AK21" s="23">
        <v>-1308.7816333333326</v>
      </c>
      <c r="AL21" s="23">
        <v>-1308.7816333333326</v>
      </c>
      <c r="AM21" s="23">
        <v>-1208.7816333333326</v>
      </c>
      <c r="AN21" s="23">
        <v>-1005.2215229487621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1739.6208000000001</v>
      </c>
      <c r="AE22" s="23">
        <v>511</v>
      </c>
      <c r="AF22" s="23">
        <v>108.03350000000002</v>
      </c>
      <c r="AG22" s="23">
        <v>302.95</v>
      </c>
      <c r="AH22" s="23">
        <v>378.40000000000003</v>
      </c>
      <c r="AI22" s="23">
        <v>171.89633333333336</v>
      </c>
      <c r="AJ22" s="23">
        <v>1108.5733333333333</v>
      </c>
      <c r="AK22" s="23">
        <v>-1231.973966666666</v>
      </c>
      <c r="AL22" s="23">
        <v>-1231.973966666666</v>
      </c>
      <c r="AM22" s="23">
        <v>-1131.973966666666</v>
      </c>
      <c r="AN22" s="23">
        <v>-928.41385628209548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1739.6208000000001</v>
      </c>
      <c r="AE23" s="23">
        <v>511</v>
      </c>
      <c r="AF23" s="23">
        <v>108.03350000000002</v>
      </c>
      <c r="AG23" s="23">
        <v>302.95</v>
      </c>
      <c r="AH23" s="23">
        <v>407.83000000000004</v>
      </c>
      <c r="AI23" s="23">
        <v>177.43200000000002</v>
      </c>
      <c r="AJ23" s="23">
        <v>1171.06</v>
      </c>
      <c r="AK23" s="23">
        <v>-1156.2262999999998</v>
      </c>
      <c r="AL23" s="23">
        <v>-1156.2262999999998</v>
      </c>
      <c r="AM23" s="23">
        <v>-1056.2262999999998</v>
      </c>
      <c r="AN23" s="23">
        <v>-852.66618961542929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1739.6208000000001</v>
      </c>
      <c r="AE24" s="23">
        <v>511</v>
      </c>
      <c r="AF24" s="23">
        <v>108.03350000000002</v>
      </c>
      <c r="AG24" s="23">
        <v>302.95</v>
      </c>
      <c r="AH24" s="23">
        <v>438.3</v>
      </c>
      <c r="AI24" s="23">
        <v>182.96766666666667</v>
      </c>
      <c r="AJ24" s="23">
        <v>1233.5466666666666</v>
      </c>
      <c r="AK24" s="23">
        <v>-1081.5186333333336</v>
      </c>
      <c r="AL24" s="23">
        <v>-1081.5186333333336</v>
      </c>
      <c r="AM24" s="23">
        <v>-981.51863333333358</v>
      </c>
      <c r="AN24" s="23">
        <v>-777.95852294876306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1739.6208000000001</v>
      </c>
      <c r="AE25" s="23">
        <v>511</v>
      </c>
      <c r="AF25" s="23">
        <v>108.03350000000002</v>
      </c>
      <c r="AG25" s="23">
        <v>302.95</v>
      </c>
      <c r="AH25" s="23">
        <v>465.61</v>
      </c>
      <c r="AI25" s="23">
        <v>188.50333333333336</v>
      </c>
      <c r="AJ25" s="23">
        <v>1296.0333333333333</v>
      </c>
      <c r="AK25" s="23">
        <v>-1003.6509666666657</v>
      </c>
      <c r="AL25" s="23">
        <v>-1003.6509666666657</v>
      </c>
      <c r="AM25" s="23">
        <v>-903.65096666666568</v>
      </c>
      <c r="AN25" s="23">
        <v>-700.09085628209516</v>
      </c>
    </row>
    <row r="26" spans="1:40" ht="20.25" x14ac:dyDescent="0.3">
      <c r="A26" s="7" t="s">
        <v>64</v>
      </c>
      <c r="B26" s="6">
        <f>V57</f>
        <v>7150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1739.6208000000001</v>
      </c>
      <c r="AE26" s="23">
        <v>511</v>
      </c>
      <c r="AF26" s="23">
        <v>108.03350000000002</v>
      </c>
      <c r="AG26" s="23">
        <v>302.95</v>
      </c>
      <c r="AH26" s="23">
        <v>482.18</v>
      </c>
      <c r="AI26" s="23">
        <v>194.03900000000002</v>
      </c>
      <c r="AJ26" s="23">
        <v>1358.52</v>
      </c>
      <c r="AK26" s="23">
        <v>-915.04329999999982</v>
      </c>
      <c r="AL26" s="23">
        <v>-915.04329999999982</v>
      </c>
      <c r="AM26" s="23">
        <v>-815.04329999999982</v>
      </c>
      <c r="AN26" s="23">
        <v>-611.4831896154293</v>
      </c>
    </row>
    <row r="27" spans="1:40" ht="20.25" x14ac:dyDescent="0.3">
      <c r="A27" s="7" t="s">
        <v>62</v>
      </c>
      <c r="B27" s="6">
        <f>B26*12</f>
        <v>85800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1739.6208000000001</v>
      </c>
      <c r="AE27" s="23">
        <v>511</v>
      </c>
      <c r="AF27" s="23">
        <v>108.03350000000002</v>
      </c>
      <c r="AG27" s="23">
        <v>302.95</v>
      </c>
      <c r="AH27" s="23">
        <v>498.75000000000006</v>
      </c>
      <c r="AI27" s="23">
        <v>199.57466666666667</v>
      </c>
      <c r="AJ27" s="23">
        <v>1421.0066666666667</v>
      </c>
      <c r="AK27" s="23">
        <v>-826.43563333333304</v>
      </c>
      <c r="AL27" s="23">
        <v>-826.43563333333304</v>
      </c>
      <c r="AM27" s="23">
        <v>-726.43563333333304</v>
      </c>
      <c r="AN27" s="23">
        <v>-522.87552294876252</v>
      </c>
    </row>
    <row r="28" spans="1:40" ht="20.25" x14ac:dyDescent="0.3">
      <c r="A28" s="7" t="s">
        <v>66</v>
      </c>
      <c r="B28" s="6">
        <f>B27/2080</f>
        <v>41.25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1739.6208000000001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-736.34796666666625</v>
      </c>
      <c r="AL28" s="23">
        <v>-736.34796666666625</v>
      </c>
      <c r="AM28" s="23">
        <v>-636.34796666666625</v>
      </c>
      <c r="AN28" s="23">
        <v>-432.78785628209573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1739.6208000000001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-631.17029999999977</v>
      </c>
      <c r="AL29" s="23">
        <v>-631.17029999999977</v>
      </c>
      <c r="AM29" s="23">
        <v>-531.17029999999977</v>
      </c>
      <c r="AN29" s="23">
        <v>-327.61018961542925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1739.6208000000001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-533.03846666666595</v>
      </c>
      <c r="AL30" s="23">
        <v>-533.03846666666595</v>
      </c>
      <c r="AM30" s="23">
        <v>-433.03846666666595</v>
      </c>
      <c r="AN30" s="23">
        <v>-229.47835628209543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1739.6208000000001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-439.86246666666648</v>
      </c>
      <c r="AL31" s="23">
        <v>-439.86246666666648</v>
      </c>
      <c r="AM31" s="23">
        <v>-339.86246666666648</v>
      </c>
      <c r="AN31" s="23">
        <v>-136.30235628209596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1739.6208000000001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-358.94463333333351</v>
      </c>
      <c r="AL32" s="23">
        <v>-358.94463333333351</v>
      </c>
      <c r="AM32" s="23">
        <v>-258.94463333333351</v>
      </c>
      <c r="AN32" s="23">
        <v>-55.384522948762992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1739.6208000000001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-285.93396666666649</v>
      </c>
      <c r="AL33" s="23">
        <v>-285.93396666666649</v>
      </c>
      <c r="AM33" s="23">
        <v>-185.93396666666649</v>
      </c>
      <c r="AN33" s="23">
        <v>17.626143717904029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1739.6208000000001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-212.9328000000005</v>
      </c>
      <c r="AL34" s="23">
        <v>-212.9328000000005</v>
      </c>
      <c r="AM34" s="23">
        <v>-112.9328000000005</v>
      </c>
      <c r="AN34" s="23">
        <v>90.627310384570023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1739.6208000000001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-139.93163333333359</v>
      </c>
      <c r="AL35" s="23">
        <v>-139.93163333333359</v>
      </c>
      <c r="AM35" s="23">
        <v>-39.931633333333593</v>
      </c>
      <c r="AN35" s="23">
        <v>163.62847705123693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1739.6208000000001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-66.920966666666573</v>
      </c>
      <c r="AL36" s="23">
        <v>-66.920966666666573</v>
      </c>
      <c r="AM36" s="23">
        <v>33.079033333333427</v>
      </c>
      <c r="AN36" s="23">
        <v>236.63914371790395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1739.6208000000001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6.0802000000003318</v>
      </c>
      <c r="AL37" s="23">
        <v>6.0802000000003318</v>
      </c>
      <c r="AM37" s="23">
        <v>106.08020000000033</v>
      </c>
      <c r="AN37" s="23">
        <v>309.64031038457085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1739.6208000000001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79.081366666666327</v>
      </c>
      <c r="AL38" s="23">
        <v>79.081366666666327</v>
      </c>
      <c r="AM38" s="23">
        <v>179.08136666666633</v>
      </c>
      <c r="AN38" s="23">
        <v>382.64147705123685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1739.6208000000001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152.09203333333335</v>
      </c>
      <c r="AL39" s="23">
        <v>152.09203333333335</v>
      </c>
      <c r="AM39" s="23">
        <v>252.09203333333335</v>
      </c>
      <c r="AN39" s="23">
        <v>455.65214371790387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1458</v>
      </c>
      <c r="X48" s="23">
        <v>1739.6208000000001</v>
      </c>
      <c r="Y48" s="23">
        <v>511</v>
      </c>
      <c r="Z48" s="23">
        <v>108.03350000000002</v>
      </c>
      <c r="AA48" s="23">
        <v>302.95</v>
      </c>
      <c r="AB48" s="23">
        <v>513.84</v>
      </c>
      <c r="AC48" s="23">
        <v>244.18550000000002</v>
      </c>
      <c r="AD48" s="23">
        <v>2266.29</v>
      </c>
      <c r="AE48" s="23">
        <v>6.0802000000003318</v>
      </c>
      <c r="AF48" s="26"/>
      <c r="AG48" s="26"/>
      <c r="AH48" s="26"/>
    </row>
    <row r="49" spans="21:34" ht="17.25" x14ac:dyDescent="0.3">
      <c r="U49" s="26" t="s">
        <v>732</v>
      </c>
      <c r="V49" s="23">
        <f>$AB$48</f>
        <v>513.84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867</v>
      </c>
      <c r="V50" s="23">
        <f>$X$48</f>
        <v>1739.6208000000001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767</v>
      </c>
      <c r="V51" s="23">
        <f>$AC$48</f>
        <v>244.18550000000002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705</v>
      </c>
      <c r="V52" s="23">
        <f>$AE$48</f>
        <v>6.0802000000003318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531</v>
      </c>
      <c r="V54" s="23">
        <f>$W$48</f>
        <v>1458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769</v>
      </c>
      <c r="V55" s="23">
        <f>$AD$48</f>
        <v>2266.29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7150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625" customWidth="1"/>
    <col min="24" max="24" width="12.25" customWidth="1"/>
    <col min="26" max="26" width="9.75" customWidth="1"/>
    <col min="28" max="28" width="10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4.25" customWidth="1"/>
    <col min="38" max="39" width="14" customWidth="1"/>
    <col min="40" max="40" width="16.625" customWidth="1"/>
  </cols>
  <sheetData>
    <row r="1" spans="1:40" s="2" customFormat="1" ht="129.75" customHeight="1" x14ac:dyDescent="0.45">
      <c r="A1" s="78" t="s">
        <v>71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1" customHeight="1" x14ac:dyDescent="0.3">
      <c r="A2" s="77"/>
      <c r="B2" s="77"/>
      <c r="C2" s="77"/>
      <c r="D2" s="77"/>
      <c r="U2" s="26"/>
      <c r="V2" s="4" t="s">
        <v>0</v>
      </c>
      <c r="W2" s="63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">
        <v>60</v>
      </c>
      <c r="B3" s="79"/>
      <c r="C3" s="79"/>
      <c r="D3" s="79"/>
      <c r="U3" s="26"/>
      <c r="V3" s="26" t="s">
        <v>1</v>
      </c>
      <c r="W3" s="49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8.75" customHeight="1" x14ac:dyDescent="0.3">
      <c r="A4" s="77"/>
      <c r="B4" s="77"/>
      <c r="C4" s="77"/>
      <c r="D4" s="77"/>
      <c r="U4" s="26"/>
      <c r="V4" s="26" t="s">
        <v>2</v>
      </c>
      <c r="W4" s="49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37.629999999999995</v>
      </c>
      <c r="AI4" s="23">
        <v>89.375250000000008</v>
      </c>
      <c r="AJ4" s="23">
        <v>109.39500000000001</v>
      </c>
      <c r="AK4" s="23">
        <v>515.0532708333335</v>
      </c>
      <c r="AL4" s="23">
        <v>950.15827083333352</v>
      </c>
      <c r="AM4" s="23">
        <v>950.15827083333352</v>
      </c>
      <c r="AN4" s="23">
        <v>1050.1582708333335</v>
      </c>
    </row>
    <row r="5" spans="1:40" ht="17.25" x14ac:dyDescent="0.3">
      <c r="A5" s="76" t="s">
        <v>61</v>
      </c>
      <c r="B5" s="77"/>
      <c r="C5" s="77"/>
      <c r="D5" s="77"/>
      <c r="U5" s="26"/>
      <c r="V5" s="27" t="s">
        <v>3</v>
      </c>
      <c r="W5" s="64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58.150000000000006</v>
      </c>
      <c r="AI5" s="23">
        <v>95.42225000000002</v>
      </c>
      <c r="AJ5" s="23">
        <v>122.65500000000002</v>
      </c>
      <c r="AK5" s="23">
        <v>493.35422916666676</v>
      </c>
      <c r="AL5" s="23">
        <v>891.95506250000017</v>
      </c>
      <c r="AM5" s="23">
        <v>891.95506250000017</v>
      </c>
      <c r="AN5" s="23">
        <v>991.95506250000017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4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21" customHeight="1" x14ac:dyDescent="0.3">
      <c r="A7" s="77"/>
      <c r="B7" s="77"/>
      <c r="C7" s="77"/>
      <c r="D7" s="77"/>
      <c r="U7" s="26"/>
      <c r="V7" s="27" t="s">
        <v>5</v>
      </c>
      <c r="W7" s="64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">
        <v>68</v>
      </c>
      <c r="B8" s="77"/>
      <c r="C8" s="77"/>
      <c r="D8" s="77"/>
      <c r="U8" s="26"/>
      <c r="V8" s="27" t="s">
        <v>6</v>
      </c>
      <c r="W8" s="64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49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49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4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-573.36277978203816</v>
      </c>
      <c r="AL11" s="23">
        <v>-393.78611311537145</v>
      </c>
      <c r="AM11" s="23">
        <v>-263.78611311537145</v>
      </c>
      <c r="AN11" s="23">
        <v>-60.226002730800928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49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-603.13887166666655</v>
      </c>
      <c r="AL12" s="23">
        <v>-460.06637166666656</v>
      </c>
      <c r="AM12" s="23">
        <v>-335.06637166666656</v>
      </c>
      <c r="AN12" s="23">
        <v>-131.50626128209603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49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-532.24353833333271</v>
      </c>
      <c r="AL13" s="23">
        <v>-425.67437166666605</v>
      </c>
      <c r="AM13" s="23">
        <v>-305.67437166666605</v>
      </c>
      <c r="AN13" s="23">
        <v>-102.11426128209553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49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-554.6233299999999</v>
      </c>
      <c r="AL14" s="23">
        <v>-484.5583299999999</v>
      </c>
      <c r="AM14" s="23">
        <v>-369.5583299999999</v>
      </c>
      <c r="AN14" s="23">
        <v>-165.99821961542938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49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-484.12462166666683</v>
      </c>
      <c r="AL15" s="23">
        <v>-450.56378833333349</v>
      </c>
      <c r="AM15" s="23">
        <v>-340.56378833333349</v>
      </c>
      <c r="AN15" s="23">
        <v>-137.00367794876297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49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-396.23974666666663</v>
      </c>
      <c r="AL16" s="23">
        <v>-396.23974666666663</v>
      </c>
      <c r="AM16" s="23">
        <v>-291.23974666666663</v>
      </c>
      <c r="AN16" s="23">
        <v>-87.679636282096112</v>
      </c>
    </row>
    <row r="17" spans="1:40" ht="17.25" x14ac:dyDescent="0.3">
      <c r="U17" s="26"/>
      <c r="V17" s="26" t="s">
        <v>15</v>
      </c>
      <c r="W17" s="49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-316.07207999999946</v>
      </c>
      <c r="AL17" s="23">
        <v>-316.07207999999946</v>
      </c>
      <c r="AM17" s="23">
        <v>-216.07207999999946</v>
      </c>
      <c r="AN17" s="23">
        <v>-12.511969615428939</v>
      </c>
    </row>
    <row r="18" spans="1:40" ht="15.75" customHeight="1" x14ac:dyDescent="0.3">
      <c r="A18" s="76" t="s">
        <v>70</v>
      </c>
      <c r="B18" s="77"/>
      <c r="C18" s="77"/>
      <c r="D18" s="77"/>
      <c r="U18" s="26"/>
      <c r="V18" s="26" t="s">
        <v>16</v>
      </c>
      <c r="W18" s="49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-237.15441333333274</v>
      </c>
      <c r="AL18" s="23">
        <v>-237.15441333333274</v>
      </c>
      <c r="AM18" s="23">
        <v>-137.15441333333274</v>
      </c>
      <c r="AN18" s="23">
        <v>66.40569705123778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49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-159.506746666666</v>
      </c>
      <c r="AL19" s="23">
        <v>-159.506746666666</v>
      </c>
      <c r="AM19" s="23">
        <v>-59.506746666666004</v>
      </c>
      <c r="AN19" s="23">
        <v>144.05336371790452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49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-82.33907999999974</v>
      </c>
      <c r="AL20" s="23">
        <v>-82.33907999999974</v>
      </c>
      <c r="AM20" s="23">
        <v>17.66092000000026</v>
      </c>
      <c r="AN20" s="23">
        <v>221.22103038457078</v>
      </c>
    </row>
    <row r="21" spans="1:40" ht="17.25" x14ac:dyDescent="0.3">
      <c r="U21" s="26"/>
      <c r="V21" s="26" t="s">
        <v>19</v>
      </c>
      <c r="W21" s="49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-5.0014133333329482</v>
      </c>
      <c r="AL21" s="23">
        <v>-5.0014133333329482</v>
      </c>
      <c r="AM21" s="23">
        <v>94.998586666667052</v>
      </c>
      <c r="AN21" s="23">
        <v>298.55869705123757</v>
      </c>
    </row>
    <row r="22" spans="1:40" ht="17.25" x14ac:dyDescent="0.3">
      <c r="U22" s="26"/>
      <c r="V22" s="26" t="s">
        <v>20</v>
      </c>
      <c r="W22" s="49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71.806253333333643</v>
      </c>
      <c r="AL22" s="23">
        <v>71.806253333333643</v>
      </c>
      <c r="AM22" s="23">
        <v>171.80625333333364</v>
      </c>
      <c r="AN22" s="23">
        <v>375.36636371790416</v>
      </c>
    </row>
    <row r="23" spans="1:40" ht="17.25" x14ac:dyDescent="0.3">
      <c r="A23" s="76" t="s">
        <v>76</v>
      </c>
      <c r="B23" s="77"/>
      <c r="C23" s="77"/>
      <c r="D23" s="77"/>
      <c r="U23" s="26"/>
      <c r="V23" s="26" t="s">
        <v>21</v>
      </c>
      <c r="W23" s="49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147.56392000000005</v>
      </c>
      <c r="AL23" s="23">
        <v>147.56392000000005</v>
      </c>
      <c r="AM23" s="23">
        <v>247.56392000000005</v>
      </c>
      <c r="AN23" s="23">
        <v>451.12403038457057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63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222.27158666666628</v>
      </c>
      <c r="AL24" s="23">
        <v>222.27158666666628</v>
      </c>
      <c r="AM24" s="23">
        <v>322.27158666666628</v>
      </c>
      <c r="AN24" s="23">
        <v>525.8316970512368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63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300.12925333333351</v>
      </c>
      <c r="AL25" s="23">
        <v>300.12925333333351</v>
      </c>
      <c r="AM25" s="23">
        <v>400.12925333333351</v>
      </c>
      <c r="AN25" s="23">
        <v>603.68936371790403</v>
      </c>
    </row>
    <row r="26" spans="1:40" ht="20.25" x14ac:dyDescent="0.3">
      <c r="A26" s="7" t="s">
        <v>64</v>
      </c>
      <c r="B26" s="6">
        <f>V57</f>
        <v>4546.5000000000009</v>
      </c>
      <c r="C26" s="2"/>
      <c r="D26" s="2"/>
      <c r="U26" s="26"/>
      <c r="V26" s="4" t="s">
        <v>24</v>
      </c>
      <c r="W26" s="63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400.9669200000003</v>
      </c>
      <c r="AL26" s="23">
        <v>400.9669200000003</v>
      </c>
      <c r="AM26" s="23">
        <v>500.9669200000003</v>
      </c>
      <c r="AN26" s="23">
        <v>704.52703038457082</v>
      </c>
    </row>
    <row r="27" spans="1:40" ht="20.25" x14ac:dyDescent="0.3">
      <c r="A27" s="7" t="s">
        <v>62</v>
      </c>
      <c r="B27" s="6">
        <f>B26*12</f>
        <v>54558.000000000015</v>
      </c>
      <c r="C27" s="2"/>
      <c r="D27" s="2"/>
      <c r="U27" s="26"/>
      <c r="V27" s="4" t="s">
        <v>25</v>
      </c>
      <c r="W27" s="63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506.14458666666678</v>
      </c>
      <c r="AL27" s="23">
        <v>506.14458666666678</v>
      </c>
      <c r="AM27" s="23">
        <v>606.14458666666678</v>
      </c>
      <c r="AN27" s="23">
        <v>809.7046970512373</v>
      </c>
    </row>
    <row r="28" spans="1:40" ht="20.25" x14ac:dyDescent="0.3">
      <c r="A28" s="7" t="s">
        <v>66</v>
      </c>
      <c r="B28" s="6">
        <f>B27/2080</f>
        <v>26.229807692307698</v>
      </c>
      <c r="C28" s="2"/>
      <c r="D28" s="2"/>
      <c r="U28" s="26"/>
      <c r="V28" s="4" t="s">
        <v>26</v>
      </c>
      <c r="W28" s="63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611.32225333333372</v>
      </c>
      <c r="AL28" s="23">
        <v>611.32225333333372</v>
      </c>
      <c r="AM28" s="23">
        <v>711.32225333333372</v>
      </c>
      <c r="AN28" s="23">
        <v>914.88236371790424</v>
      </c>
    </row>
    <row r="29" spans="1:40" ht="17.25" x14ac:dyDescent="0.3">
      <c r="U29" s="26"/>
      <c r="V29" s="4" t="s">
        <v>27</v>
      </c>
      <c r="W29" s="63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716.4999200000002</v>
      </c>
      <c r="AL29" s="23">
        <v>716.4999200000002</v>
      </c>
      <c r="AM29" s="23">
        <v>816.4999200000002</v>
      </c>
      <c r="AN29" s="23">
        <v>1020.0600303845707</v>
      </c>
    </row>
    <row r="30" spans="1:40" ht="17.25" x14ac:dyDescent="0.3">
      <c r="U30" s="26"/>
      <c r="V30" s="4" t="s">
        <v>28</v>
      </c>
      <c r="W30" s="63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814.63175333333402</v>
      </c>
      <c r="AL30" s="23">
        <v>814.63175333333402</v>
      </c>
      <c r="AM30" s="23">
        <v>914.63175333333402</v>
      </c>
      <c r="AN30" s="23">
        <v>1118.1918637179047</v>
      </c>
    </row>
    <row r="31" spans="1:40" ht="17.25" x14ac:dyDescent="0.3">
      <c r="U31" s="26"/>
      <c r="V31" s="26" t="s">
        <v>29</v>
      </c>
      <c r="W31" s="49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907.80775333333395</v>
      </c>
      <c r="AL31" s="23">
        <v>907.80775333333395</v>
      </c>
      <c r="AM31" s="23">
        <v>1007.8077533333339</v>
      </c>
      <c r="AN31" s="23">
        <v>1211.3678637179046</v>
      </c>
    </row>
    <row r="32" spans="1:40" ht="17.25" x14ac:dyDescent="0.3">
      <c r="U32" s="26"/>
      <c r="V32" s="26" t="s">
        <v>30</v>
      </c>
      <c r="W32" s="49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988.72558666666691</v>
      </c>
      <c r="AL32" s="23">
        <v>988.72558666666691</v>
      </c>
      <c r="AM32" s="23">
        <v>1088.7255866666669</v>
      </c>
      <c r="AN32" s="23">
        <v>1292.2856970512375</v>
      </c>
    </row>
    <row r="33" spans="21:40" ht="17.25" x14ac:dyDescent="0.3">
      <c r="U33" s="26"/>
      <c r="V33" s="26" t="s">
        <v>31</v>
      </c>
      <c r="W33" s="49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1061.7362533333339</v>
      </c>
      <c r="AL33" s="23">
        <v>1061.7362533333339</v>
      </c>
      <c r="AM33" s="23">
        <v>1161.7362533333339</v>
      </c>
      <c r="AN33" s="23">
        <v>1365.2963637179046</v>
      </c>
    </row>
    <row r="34" spans="21:40" ht="17.25" x14ac:dyDescent="0.3">
      <c r="U34" s="26"/>
      <c r="V34" s="26" t="s">
        <v>32</v>
      </c>
      <c r="W34" s="49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1134.7374200000004</v>
      </c>
      <c r="AL34" s="23">
        <v>1134.7374200000004</v>
      </c>
      <c r="AM34" s="23">
        <v>1234.7374200000004</v>
      </c>
      <c r="AN34" s="23">
        <v>1438.297530384571</v>
      </c>
    </row>
    <row r="35" spans="21:40" ht="17.25" x14ac:dyDescent="0.3">
      <c r="U35" s="26"/>
      <c r="V35" s="26" t="s">
        <v>33</v>
      </c>
      <c r="W35" s="49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1207.7385866666668</v>
      </c>
      <c r="AL35" s="23">
        <v>1207.7385866666668</v>
      </c>
      <c r="AM35" s="23">
        <v>1307.7385866666668</v>
      </c>
      <c r="AN35" s="23">
        <v>1511.2986970512375</v>
      </c>
    </row>
    <row r="36" spans="21:40" ht="17.25" x14ac:dyDescent="0.3">
      <c r="U36" s="26"/>
      <c r="V36" s="26" t="s">
        <v>34</v>
      </c>
      <c r="W36" s="49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1280.7492533333339</v>
      </c>
      <c r="AL36" s="23">
        <v>1280.7492533333339</v>
      </c>
      <c r="AM36" s="23">
        <v>1380.7492533333339</v>
      </c>
      <c r="AN36" s="23">
        <v>1584.3093637179045</v>
      </c>
    </row>
    <row r="37" spans="21:40" ht="17.25" x14ac:dyDescent="0.3">
      <c r="U37" s="26"/>
      <c r="V37" s="26" t="s">
        <v>35</v>
      </c>
      <c r="W37" s="49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1353.7504200000003</v>
      </c>
      <c r="AL37" s="23">
        <v>1353.7504200000003</v>
      </c>
      <c r="AM37" s="23">
        <v>1453.7504200000003</v>
      </c>
      <c r="AN37" s="23">
        <v>1657.3105303845709</v>
      </c>
    </row>
    <row r="38" spans="21:40" ht="17.25" x14ac:dyDescent="0.3">
      <c r="U38" s="26"/>
      <c r="V38" s="26" t="s">
        <v>36</v>
      </c>
      <c r="W38" s="49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1426.7515866666668</v>
      </c>
      <c r="AL38" s="23">
        <v>1426.7515866666668</v>
      </c>
      <c r="AM38" s="23">
        <v>1526.7515866666668</v>
      </c>
      <c r="AN38" s="23">
        <v>1730.3116970512374</v>
      </c>
    </row>
    <row r="39" spans="21:40" ht="17.25" x14ac:dyDescent="0.3">
      <c r="U39" s="26"/>
      <c r="V39" s="26" t="s">
        <v>37</v>
      </c>
      <c r="W39" s="49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1499.7622533333338</v>
      </c>
      <c r="AL39" s="23">
        <v>1499.7622533333338</v>
      </c>
      <c r="AM39" s="23">
        <v>1599.7622533333338</v>
      </c>
      <c r="AN39" s="23">
        <v>1803.3223637179044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362.9</v>
      </c>
      <c r="AC48" s="23">
        <v>171.89633333333336</v>
      </c>
      <c r="AD48" s="23">
        <v>1108.5733333333333</v>
      </c>
      <c r="AE48" s="23">
        <v>71.806253333333643</v>
      </c>
      <c r="AF48" s="26"/>
      <c r="AG48" s="26"/>
      <c r="AH48" s="26"/>
    </row>
    <row r="49" spans="21:34" ht="17.25" x14ac:dyDescent="0.3">
      <c r="U49" s="26" t="s">
        <v>81</v>
      </c>
      <c r="V49" s="23">
        <f>$AB$48</f>
        <v>362.9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83</v>
      </c>
      <c r="V51" s="23">
        <f>$AC$48</f>
        <v>171.89633333333336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84</v>
      </c>
      <c r="V52" s="23">
        <f>$AE$48</f>
        <v>71.806253333333643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86</v>
      </c>
      <c r="V55" s="23">
        <f>$AD$48</f>
        <v>1108.5733333333333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4546.5000000000009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1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6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51" customFormat="1" ht="129.75" customHeight="1" x14ac:dyDescent="0.45">
      <c r="A1" s="78" t="s">
        <v>868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44.949999999999989</v>
      </c>
      <c r="AI4" s="23">
        <v>92.025250000000014</v>
      </c>
      <c r="AJ4" s="23">
        <v>109.39500000000001</v>
      </c>
      <c r="AK4" s="23">
        <v>484.98327083333356</v>
      </c>
      <c r="AL4" s="23">
        <v>920.08827083333358</v>
      </c>
      <c r="AM4" s="23">
        <v>920.08827083333358</v>
      </c>
      <c r="AN4" s="23">
        <v>1020.0882708333336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65.47</v>
      </c>
      <c r="AI5" s="23">
        <v>98.072250000000025</v>
      </c>
      <c r="AJ5" s="23">
        <v>122.65500000000002</v>
      </c>
      <c r="AK5" s="23">
        <v>463.28422916666705</v>
      </c>
      <c r="AL5" s="23">
        <v>861.88506250000046</v>
      </c>
      <c r="AM5" s="23">
        <v>861.88506250000046</v>
      </c>
      <c r="AN5" s="23">
        <v>961.88506250000046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88.09</v>
      </c>
      <c r="AI6" s="23">
        <v>89.475500000000011</v>
      </c>
      <c r="AJ6" s="23">
        <v>189.79</v>
      </c>
      <c r="AK6" s="23">
        <v>316.35605021796232</v>
      </c>
      <c r="AL6" s="23">
        <v>678.4527168846289</v>
      </c>
      <c r="AM6" s="23">
        <v>711.47329688462889</v>
      </c>
      <c r="AN6" s="23">
        <v>915.03340726919942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113.55000000000001</v>
      </c>
      <c r="AI7" s="23">
        <v>94.670083333333338</v>
      </c>
      <c r="AJ7" s="23">
        <v>212.09833333333333</v>
      </c>
      <c r="AK7" s="23">
        <v>281.11023771796204</v>
      </c>
      <c r="AL7" s="23">
        <v>606.70273771796201</v>
      </c>
      <c r="AM7" s="23">
        <v>641.77573771796199</v>
      </c>
      <c r="AN7" s="23">
        <v>845.33584810253251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137.94</v>
      </c>
      <c r="AI8" s="23">
        <v>100.76875</v>
      </c>
      <c r="AJ8" s="23">
        <v>235.32499999999999</v>
      </c>
      <c r="AK8" s="23">
        <v>261.89848771796187</v>
      </c>
      <c r="AL8" s="23">
        <v>550.98765438462851</v>
      </c>
      <c r="AM8" s="23">
        <v>594.05816438462853</v>
      </c>
      <c r="AN8" s="23">
        <v>797.61827476919905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164.22</v>
      </c>
      <c r="AI9" s="23">
        <v>101.81741666666667</v>
      </c>
      <c r="AJ9" s="23">
        <v>258.55166666666668</v>
      </c>
      <c r="AK9" s="23">
        <v>48.18025855129531</v>
      </c>
      <c r="AL9" s="23">
        <v>300.76525855129535</v>
      </c>
      <c r="AM9" s="23">
        <v>345.74529855129538</v>
      </c>
      <c r="AN9" s="23">
        <v>549.3054089358659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192.39</v>
      </c>
      <c r="AI10" s="23">
        <v>109.31608333333334</v>
      </c>
      <c r="AJ10" s="23">
        <v>281.77833333333336</v>
      </c>
      <c r="AK10" s="23">
        <v>99.273529384629001</v>
      </c>
      <c r="AL10" s="23">
        <v>315.35436271796232</v>
      </c>
      <c r="AM10" s="23">
        <v>362.00145271796231</v>
      </c>
      <c r="AN10" s="23">
        <v>565.56156310253277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220.16</v>
      </c>
      <c r="AI11" s="23">
        <v>116.81475</v>
      </c>
      <c r="AJ11" s="23">
        <v>305.00500000000005</v>
      </c>
      <c r="AK11" s="23">
        <v>124.35380021796209</v>
      </c>
      <c r="AL11" s="23">
        <v>303.9304668846288</v>
      </c>
      <c r="AM11" s="23">
        <v>358.86950688462878</v>
      </c>
      <c r="AN11" s="23">
        <v>562.4296172691993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139.22186271796227</v>
      </c>
      <c r="AL12" s="23">
        <v>282.29436271796226</v>
      </c>
      <c r="AM12" s="23">
        <v>345.62061271796227</v>
      </c>
      <c r="AN12" s="23">
        <v>549.18072310253274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143.44177938462917</v>
      </c>
      <c r="AL13" s="23">
        <v>250.01094605129583</v>
      </c>
      <c r="AM13" s="23">
        <v>310.80414605129585</v>
      </c>
      <c r="AN13" s="23">
        <v>514.36425643586631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987.81965811537111</v>
      </c>
      <c r="AD14" s="23">
        <v>2316.92238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-1978.0547881153707</v>
      </c>
      <c r="AL14" s="23">
        <v>-1907.9897881153706</v>
      </c>
      <c r="AM14" s="23">
        <v>-1792.9897881153706</v>
      </c>
      <c r="AN14" s="23">
        <v>-1589.4296777308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1038.9070539487045</v>
      </c>
      <c r="AD15" s="23">
        <v>2316.92238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-1958.6434756153722</v>
      </c>
      <c r="AL15" s="23">
        <v>-1925.0826422820387</v>
      </c>
      <c r="AM15" s="23">
        <v>-1815.0826422820387</v>
      </c>
      <c r="AN15" s="23">
        <v>-1611.5225318974681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1090.0680331153712</v>
      </c>
      <c r="AD16" s="23">
        <v>2316.92238</v>
      </c>
      <c r="AE16" s="23">
        <v>511</v>
      </c>
      <c r="AF16" s="23">
        <v>108.03350000000002</v>
      </c>
      <c r="AG16" s="23">
        <v>302.95</v>
      </c>
      <c r="AH16" s="23">
        <v>215.39000000000004</v>
      </c>
      <c r="AI16" s="23">
        <v>138.68233333333333</v>
      </c>
      <c r="AJ16" s="23">
        <v>733.65333333333342</v>
      </c>
      <c r="AK16" s="23">
        <v>-1909.399579782038</v>
      </c>
      <c r="AL16" s="23">
        <v>-1909.399579782038</v>
      </c>
      <c r="AM16" s="23">
        <v>-1804.399579782038</v>
      </c>
      <c r="AN16" s="23">
        <v>-1600.8394693974674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1142.068033115371</v>
      </c>
      <c r="AD17" s="23">
        <v>2316.92238</v>
      </c>
      <c r="AE17" s="23">
        <v>511</v>
      </c>
      <c r="AF17" s="23">
        <v>108.03350000000002</v>
      </c>
      <c r="AG17" s="23">
        <v>302.95</v>
      </c>
      <c r="AH17" s="23">
        <v>240.39000000000004</v>
      </c>
      <c r="AI17" s="23">
        <v>144.21800000000002</v>
      </c>
      <c r="AJ17" s="23">
        <v>796.13999999999987</v>
      </c>
      <c r="AK17" s="23">
        <v>-1881.2219131153711</v>
      </c>
      <c r="AL17" s="23">
        <v>-1881.2219131153711</v>
      </c>
      <c r="AM17" s="23">
        <v>-1781.2219131153711</v>
      </c>
      <c r="AN17" s="23">
        <v>-1577.6618027308004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1194.068033115371</v>
      </c>
      <c r="AD18" s="23">
        <v>2316.92238</v>
      </c>
      <c r="AE18" s="23">
        <v>511</v>
      </c>
      <c r="AF18" s="23">
        <v>108.03350000000002</v>
      </c>
      <c r="AG18" s="23">
        <v>302.95</v>
      </c>
      <c r="AH18" s="23">
        <v>266.65000000000003</v>
      </c>
      <c r="AI18" s="23">
        <v>149.7536666666667</v>
      </c>
      <c r="AJ18" s="23">
        <v>858.62666666666678</v>
      </c>
      <c r="AK18" s="23">
        <v>-1854.3042464487035</v>
      </c>
      <c r="AL18" s="23">
        <v>-1854.3042464487035</v>
      </c>
      <c r="AM18" s="23">
        <v>-1754.3042464487035</v>
      </c>
      <c r="AN18" s="23">
        <v>-1550.7441360641328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1458</v>
      </c>
      <c r="AD19" s="23">
        <v>2316.92238</v>
      </c>
      <c r="AE19" s="23">
        <v>511</v>
      </c>
      <c r="AF19" s="23">
        <v>108.03350000000002</v>
      </c>
      <c r="AG19" s="23">
        <v>302.95</v>
      </c>
      <c r="AH19" s="23">
        <v>294.18000000000006</v>
      </c>
      <c r="AI19" s="23">
        <v>155.28933333333336</v>
      </c>
      <c r="AJ19" s="23">
        <v>921.11333333333346</v>
      </c>
      <c r="AK19" s="23">
        <v>-2040.5885466666668</v>
      </c>
      <c r="AL19" s="23">
        <v>-2040.5885466666668</v>
      </c>
      <c r="AM19" s="23">
        <v>-1940.5885466666668</v>
      </c>
      <c r="AN19" s="23">
        <v>-1737.0284362820962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1458</v>
      </c>
      <c r="AD20" s="23">
        <v>2316.92238</v>
      </c>
      <c r="AE20" s="23">
        <v>511</v>
      </c>
      <c r="AF20" s="23">
        <v>108.03350000000002</v>
      </c>
      <c r="AG20" s="23">
        <v>302.95</v>
      </c>
      <c r="AH20" s="23">
        <v>322.70000000000005</v>
      </c>
      <c r="AI20" s="23">
        <v>160.82500000000002</v>
      </c>
      <c r="AJ20" s="23">
        <v>983.60000000000014</v>
      </c>
      <c r="AK20" s="23">
        <v>-1963.9308799999999</v>
      </c>
      <c r="AL20" s="23">
        <v>-1963.9308799999999</v>
      </c>
      <c r="AM20" s="23">
        <v>-1863.9308799999999</v>
      </c>
      <c r="AN20" s="23">
        <v>-1660.3707696154293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1458</v>
      </c>
      <c r="AD21" s="23">
        <v>2316.92238</v>
      </c>
      <c r="AE21" s="23">
        <v>511</v>
      </c>
      <c r="AF21" s="23">
        <v>108.03350000000002</v>
      </c>
      <c r="AG21" s="23">
        <v>302.95</v>
      </c>
      <c r="AH21" s="23">
        <v>350.03000000000003</v>
      </c>
      <c r="AI21" s="23">
        <v>166.3606666666667</v>
      </c>
      <c r="AJ21" s="23">
        <v>1046.0866666666666</v>
      </c>
      <c r="AK21" s="23">
        <v>-1886.0832133333329</v>
      </c>
      <c r="AL21" s="23">
        <v>-1886.0832133333329</v>
      </c>
      <c r="AM21" s="23">
        <v>-1786.0832133333329</v>
      </c>
      <c r="AN21" s="23">
        <v>-1582.5231029487622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1458</v>
      </c>
      <c r="AD22" s="23">
        <v>2316.92238</v>
      </c>
      <c r="AE22" s="23">
        <v>511</v>
      </c>
      <c r="AF22" s="23">
        <v>108.03350000000002</v>
      </c>
      <c r="AG22" s="23">
        <v>302.95</v>
      </c>
      <c r="AH22" s="23">
        <v>378.40000000000003</v>
      </c>
      <c r="AI22" s="23">
        <v>171.89633333333336</v>
      </c>
      <c r="AJ22" s="23">
        <v>1108.5733333333333</v>
      </c>
      <c r="AK22" s="23">
        <v>-1809.2755466666663</v>
      </c>
      <c r="AL22" s="23">
        <v>-1809.2755466666663</v>
      </c>
      <c r="AM22" s="23">
        <v>-1709.2755466666663</v>
      </c>
      <c r="AN22" s="23">
        <v>-1505.7154362820957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1458</v>
      </c>
      <c r="AD23" s="23">
        <v>2316.92238</v>
      </c>
      <c r="AE23" s="23">
        <v>511</v>
      </c>
      <c r="AF23" s="23">
        <v>108.03350000000002</v>
      </c>
      <c r="AG23" s="23">
        <v>302.95</v>
      </c>
      <c r="AH23" s="23">
        <v>407.83000000000004</v>
      </c>
      <c r="AI23" s="23">
        <v>177.43200000000002</v>
      </c>
      <c r="AJ23" s="23">
        <v>1171.06</v>
      </c>
      <c r="AK23" s="23">
        <v>-1733.5278800000001</v>
      </c>
      <c r="AL23" s="23">
        <v>-1733.5278800000001</v>
      </c>
      <c r="AM23" s="23">
        <v>-1633.5278800000001</v>
      </c>
      <c r="AN23" s="23">
        <v>-1429.9677696154295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1458</v>
      </c>
      <c r="AD24" s="23">
        <v>2316.92238</v>
      </c>
      <c r="AE24" s="23">
        <v>511</v>
      </c>
      <c r="AF24" s="23">
        <v>108.03350000000002</v>
      </c>
      <c r="AG24" s="23">
        <v>302.95</v>
      </c>
      <c r="AH24" s="23">
        <v>438.3</v>
      </c>
      <c r="AI24" s="23">
        <v>182.96766666666667</v>
      </c>
      <c r="AJ24" s="23">
        <v>1233.5466666666666</v>
      </c>
      <c r="AK24" s="23">
        <v>-1658.8202133333339</v>
      </c>
      <c r="AL24" s="23">
        <v>-1658.8202133333339</v>
      </c>
      <c r="AM24" s="23">
        <v>-1558.8202133333339</v>
      </c>
      <c r="AN24" s="23">
        <v>-1355.2601029487632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1458</v>
      </c>
      <c r="AD25" s="23">
        <v>2316.92238</v>
      </c>
      <c r="AE25" s="23">
        <v>511</v>
      </c>
      <c r="AF25" s="23">
        <v>108.03350000000002</v>
      </c>
      <c r="AG25" s="23">
        <v>302.95</v>
      </c>
      <c r="AH25" s="23">
        <v>465.61</v>
      </c>
      <c r="AI25" s="23">
        <v>188.50333333333336</v>
      </c>
      <c r="AJ25" s="23">
        <v>1296.0333333333333</v>
      </c>
      <c r="AK25" s="23">
        <v>-1580.952546666666</v>
      </c>
      <c r="AL25" s="23">
        <v>-1580.952546666666</v>
      </c>
      <c r="AM25" s="23">
        <v>-1480.952546666666</v>
      </c>
      <c r="AN25" s="23">
        <v>-1277.3924362820953</v>
      </c>
    </row>
    <row r="26" spans="1:40" ht="20.25" x14ac:dyDescent="0.3">
      <c r="A26" s="7" t="s">
        <v>64</v>
      </c>
      <c r="B26" s="6">
        <f>V61</f>
        <v>8536.6666666666661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1458</v>
      </c>
      <c r="AD26" s="23">
        <v>2316.92238</v>
      </c>
      <c r="AE26" s="23">
        <v>511</v>
      </c>
      <c r="AF26" s="23">
        <v>108.03350000000002</v>
      </c>
      <c r="AG26" s="23">
        <v>302.95</v>
      </c>
      <c r="AH26" s="23">
        <v>482.18</v>
      </c>
      <c r="AI26" s="23">
        <v>194.03900000000002</v>
      </c>
      <c r="AJ26" s="23">
        <v>1358.52</v>
      </c>
      <c r="AK26" s="23">
        <v>-1492.3448800000001</v>
      </c>
      <c r="AL26" s="23">
        <v>-1492.3448800000001</v>
      </c>
      <c r="AM26" s="23">
        <v>-1392.3448800000001</v>
      </c>
      <c r="AN26" s="23">
        <v>-1188.7847696154295</v>
      </c>
    </row>
    <row r="27" spans="1:40" ht="20.25" x14ac:dyDescent="0.3">
      <c r="A27" s="7" t="s">
        <v>62</v>
      </c>
      <c r="B27" s="6">
        <f>B26*12</f>
        <v>102440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1458</v>
      </c>
      <c r="AD27" s="23">
        <v>2316.92238</v>
      </c>
      <c r="AE27" s="23">
        <v>511</v>
      </c>
      <c r="AF27" s="23">
        <v>108.03350000000002</v>
      </c>
      <c r="AG27" s="23">
        <v>302.95</v>
      </c>
      <c r="AH27" s="23">
        <v>498.75000000000006</v>
      </c>
      <c r="AI27" s="23">
        <v>199.57466666666667</v>
      </c>
      <c r="AJ27" s="23">
        <v>1421.0066666666667</v>
      </c>
      <c r="AK27" s="23">
        <v>-1403.7372133333333</v>
      </c>
      <c r="AL27" s="23">
        <v>-1403.7372133333333</v>
      </c>
      <c r="AM27" s="23">
        <v>-1303.7372133333333</v>
      </c>
      <c r="AN27" s="23">
        <v>-1100.1771029487627</v>
      </c>
    </row>
    <row r="28" spans="1:40" ht="20.25" x14ac:dyDescent="0.3">
      <c r="A28" s="7" t="s">
        <v>66</v>
      </c>
      <c r="B28" s="6">
        <f>B27/2080</f>
        <v>49.25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1458</v>
      </c>
      <c r="AD28" s="23">
        <v>2316.92238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-1313.6495466666665</v>
      </c>
      <c r="AL28" s="23">
        <v>-1313.6495466666665</v>
      </c>
      <c r="AM28" s="23">
        <v>-1213.6495466666665</v>
      </c>
      <c r="AN28" s="23">
        <v>-1010.089436282096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1458</v>
      </c>
      <c r="AD29" s="23">
        <v>2316.92238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-1208.4718800000001</v>
      </c>
      <c r="AL29" s="23">
        <v>-1208.4718800000001</v>
      </c>
      <c r="AM29" s="23">
        <v>-1108.4718800000001</v>
      </c>
      <c r="AN29" s="23">
        <v>-904.91176961542953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1458</v>
      </c>
      <c r="AD30" s="23">
        <v>2316.92238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-1110.3400466666662</v>
      </c>
      <c r="AL30" s="23">
        <v>-1110.3400466666662</v>
      </c>
      <c r="AM30" s="23">
        <v>-1010.3400466666662</v>
      </c>
      <c r="AN30" s="23">
        <v>-806.77993628209572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1458</v>
      </c>
      <c r="AD31" s="23">
        <v>2316.92238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-1017.1640466666668</v>
      </c>
      <c r="AL31" s="23">
        <v>-1017.1640466666668</v>
      </c>
      <c r="AM31" s="23">
        <v>-917.16404666666676</v>
      </c>
      <c r="AN31" s="23">
        <v>-713.60393628209624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1458</v>
      </c>
      <c r="AD32" s="23">
        <v>2316.92238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-936.2462133333338</v>
      </c>
      <c r="AL32" s="23">
        <v>-936.2462133333338</v>
      </c>
      <c r="AM32" s="23">
        <v>-836.2462133333338</v>
      </c>
      <c r="AN32" s="23">
        <v>-632.68610294876328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1458</v>
      </c>
      <c r="AD33" s="23">
        <v>2316.92238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-863.23554666666678</v>
      </c>
      <c r="AL33" s="23">
        <v>-863.23554666666678</v>
      </c>
      <c r="AM33" s="23">
        <v>-763.23554666666678</v>
      </c>
      <c r="AN33" s="23">
        <v>-559.67543628209626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1458</v>
      </c>
      <c r="AD34" s="23">
        <v>2316.92238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-790.23437999999987</v>
      </c>
      <c r="AL34" s="23">
        <v>-790.23437999999987</v>
      </c>
      <c r="AM34" s="23">
        <v>-690.23437999999987</v>
      </c>
      <c r="AN34" s="23">
        <v>-486.67426961542935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1458</v>
      </c>
      <c r="AD35" s="23">
        <v>2316.92238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-717.23321333333388</v>
      </c>
      <c r="AL35" s="23">
        <v>-717.23321333333388</v>
      </c>
      <c r="AM35" s="23">
        <v>-617.23321333333388</v>
      </c>
      <c r="AN35" s="23">
        <v>-413.67310294876336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1458</v>
      </c>
      <c r="AD36" s="23">
        <v>2316.92238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-644.22254666666686</v>
      </c>
      <c r="AL36" s="23">
        <v>-644.22254666666686</v>
      </c>
      <c r="AM36" s="23">
        <v>-544.22254666666686</v>
      </c>
      <c r="AN36" s="23">
        <v>-340.66243628209634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1458</v>
      </c>
      <c r="AD37" s="23">
        <v>2316.92238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-571.22137999999995</v>
      </c>
      <c r="AL37" s="23">
        <v>-571.22137999999995</v>
      </c>
      <c r="AM37" s="23">
        <v>-471.22137999999995</v>
      </c>
      <c r="AN37" s="23">
        <v>-267.66126961542943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1458</v>
      </c>
      <c r="AD38" s="23">
        <v>2316.92238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-498.22021333333396</v>
      </c>
      <c r="AL38" s="23">
        <v>-498.22021333333396</v>
      </c>
      <c r="AM38" s="23">
        <v>-398.22021333333396</v>
      </c>
      <c r="AN38" s="23">
        <v>-194.66010294876344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1458</v>
      </c>
      <c r="AD39" s="23">
        <v>2316.92238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-425.20954666666694</v>
      </c>
      <c r="AL39" s="23">
        <v>-425.20954666666694</v>
      </c>
      <c r="AM39" s="23">
        <v>-325.20954666666694</v>
      </c>
      <c r="AN39" s="23">
        <v>-121.64943628209642</v>
      </c>
    </row>
    <row r="40" spans="21:40" ht="17.25" x14ac:dyDescent="0.3">
      <c r="U40" s="26"/>
      <c r="V40" t="s">
        <v>725</v>
      </c>
      <c r="W40" s="61">
        <v>1770</v>
      </c>
      <c r="X40" s="66">
        <v>0</v>
      </c>
      <c r="Y40" s="66">
        <v>100</v>
      </c>
      <c r="Z40" s="66">
        <v>0</v>
      </c>
      <c r="AA40" s="66">
        <v>0</v>
      </c>
      <c r="AB40" s="66">
        <v>203.56011038457052</v>
      </c>
      <c r="AC40" s="23">
        <v>1458</v>
      </c>
      <c r="AD40" s="23">
        <v>2316.92238</v>
      </c>
      <c r="AE40" s="23">
        <v>511</v>
      </c>
      <c r="AF40" s="23">
        <v>108.03350000000002</v>
      </c>
      <c r="AG40" s="23">
        <v>302.95</v>
      </c>
      <c r="AH40" s="23">
        <v>513.84</v>
      </c>
      <c r="AI40" s="23">
        <v>255.7286666666667</v>
      </c>
      <c r="AJ40" s="23">
        <v>2555.4266666666667</v>
      </c>
      <c r="AK40" s="23">
        <v>-351.90121333333354</v>
      </c>
      <c r="AL40" s="23">
        <v>-351.90121333333354</v>
      </c>
      <c r="AM40" s="23">
        <v>-251.90121333333354</v>
      </c>
      <c r="AN40" s="23">
        <v>-48.341102948763023</v>
      </c>
    </row>
    <row r="41" spans="21:40" ht="17.25" x14ac:dyDescent="0.3">
      <c r="U41" s="26"/>
      <c r="V41" t="s">
        <v>726</v>
      </c>
      <c r="W41" s="61">
        <v>1810</v>
      </c>
      <c r="X41" s="66">
        <v>0</v>
      </c>
      <c r="Y41" s="66">
        <v>100</v>
      </c>
      <c r="Z41" s="66">
        <v>0</v>
      </c>
      <c r="AA41" s="66">
        <v>0</v>
      </c>
      <c r="AB41" s="66">
        <v>203.56011038457052</v>
      </c>
      <c r="AC41" s="23">
        <v>1458</v>
      </c>
      <c r="AD41" s="23">
        <v>2316.92238</v>
      </c>
      <c r="AE41" s="23">
        <v>511</v>
      </c>
      <c r="AF41" s="23">
        <v>108.03350000000002</v>
      </c>
      <c r="AG41" s="23">
        <v>302.95</v>
      </c>
      <c r="AH41" s="23">
        <v>513.84</v>
      </c>
      <c r="AI41" s="23">
        <v>259.55266666666665</v>
      </c>
      <c r="AJ41" s="23">
        <v>2652.28</v>
      </c>
      <c r="AK41" s="23">
        <v>-279.2452133333336</v>
      </c>
      <c r="AL41" s="23">
        <v>-279.2452133333336</v>
      </c>
      <c r="AM41" s="23">
        <v>-179.2452133333336</v>
      </c>
      <c r="AN41" s="23">
        <v>24.314897051236926</v>
      </c>
    </row>
    <row r="42" spans="21:40" ht="17.25" x14ac:dyDescent="0.3">
      <c r="U42" s="26"/>
      <c r="V42" t="s">
        <v>727</v>
      </c>
      <c r="W42" s="61">
        <v>1850</v>
      </c>
      <c r="X42" s="66">
        <v>0</v>
      </c>
      <c r="Y42" s="66">
        <v>100</v>
      </c>
      <c r="Z42" s="66">
        <v>0</v>
      </c>
      <c r="AA42" s="66">
        <v>0</v>
      </c>
      <c r="AB42" s="66">
        <v>203.56011038457052</v>
      </c>
      <c r="AC42" s="23">
        <v>1458</v>
      </c>
      <c r="AD42" s="23">
        <v>2316.92238</v>
      </c>
      <c r="AE42" s="23">
        <v>511</v>
      </c>
      <c r="AF42" s="23">
        <v>108.03350000000002</v>
      </c>
      <c r="AG42" s="23">
        <v>302.95</v>
      </c>
      <c r="AH42" s="23">
        <v>513.84</v>
      </c>
      <c r="AI42" s="23">
        <v>263.78916666666663</v>
      </c>
      <c r="AJ42" s="23">
        <v>2740.8833333333337</v>
      </c>
      <c r="AK42" s="23">
        <v>-198.75171333333401</v>
      </c>
      <c r="AL42" s="23">
        <v>-198.75171333333401</v>
      </c>
      <c r="AM42" s="23">
        <v>-98.75171333333401</v>
      </c>
      <c r="AN42" s="23">
        <v>104.80839705123651</v>
      </c>
    </row>
    <row r="43" spans="21:40" ht="17.25" x14ac:dyDescent="0.3">
      <c r="U43" s="26"/>
      <c r="V43" t="s">
        <v>728</v>
      </c>
      <c r="W43" s="61">
        <v>1890</v>
      </c>
      <c r="X43" s="66">
        <v>0</v>
      </c>
      <c r="Y43" s="66">
        <v>100</v>
      </c>
      <c r="Z43" s="66">
        <v>0</v>
      </c>
      <c r="AA43" s="66">
        <v>0</v>
      </c>
      <c r="AB43" s="66">
        <v>203.56011038457052</v>
      </c>
      <c r="AC43" s="23">
        <v>1458</v>
      </c>
      <c r="AD43" s="23">
        <v>2316.92238</v>
      </c>
      <c r="AE43" s="23">
        <v>511</v>
      </c>
      <c r="AF43" s="23">
        <v>108.03350000000002</v>
      </c>
      <c r="AG43" s="23">
        <v>302.95</v>
      </c>
      <c r="AH43" s="23">
        <v>513.84</v>
      </c>
      <c r="AI43" s="23">
        <v>268.49233333333331</v>
      </c>
      <c r="AJ43" s="23">
        <v>2820.1533333333336</v>
      </c>
      <c r="AK43" s="23">
        <v>-109.39154666666764</v>
      </c>
      <c r="AL43" s="23">
        <v>-109.39154666666764</v>
      </c>
      <c r="AM43" s="23">
        <v>-9.3915466666676366</v>
      </c>
      <c r="AN43" s="23">
        <v>194.16856371790288</v>
      </c>
    </row>
    <row r="44" spans="21:40" ht="17.25" x14ac:dyDescent="0.3">
      <c r="U44" s="26"/>
      <c r="V44" t="s">
        <v>729</v>
      </c>
      <c r="W44" s="61">
        <v>1930</v>
      </c>
      <c r="X44" s="66">
        <v>0</v>
      </c>
      <c r="Y44" s="66">
        <v>100</v>
      </c>
      <c r="Z44" s="66">
        <v>0</v>
      </c>
      <c r="AA44" s="66">
        <v>0</v>
      </c>
      <c r="AB44" s="66">
        <v>203.56011038457052</v>
      </c>
      <c r="AC44" s="23">
        <v>1458</v>
      </c>
      <c r="AD44" s="23">
        <v>2316.92238</v>
      </c>
      <c r="AE44" s="23">
        <v>511</v>
      </c>
      <c r="AF44" s="23">
        <v>108.03350000000002</v>
      </c>
      <c r="AG44" s="23">
        <v>302.95</v>
      </c>
      <c r="AH44" s="23">
        <v>513.84</v>
      </c>
      <c r="AI44" s="23">
        <v>273.14550000000003</v>
      </c>
      <c r="AJ44" s="23">
        <v>2900.4233333333332</v>
      </c>
      <c r="AK44" s="23">
        <v>-20.981379999999263</v>
      </c>
      <c r="AL44" s="23">
        <v>-20.981379999999263</v>
      </c>
      <c r="AM44" s="23">
        <v>79.018620000000737</v>
      </c>
      <c r="AN44" s="23">
        <v>282.57873038457126</v>
      </c>
    </row>
    <row r="45" spans="21:40" ht="17.25" x14ac:dyDescent="0.3">
      <c r="U45" s="26"/>
      <c r="V45" t="s">
        <v>730</v>
      </c>
      <c r="W45" s="61">
        <v>1970</v>
      </c>
      <c r="X45" s="66">
        <v>0</v>
      </c>
      <c r="Y45" s="66">
        <v>100</v>
      </c>
      <c r="Z45" s="66">
        <v>0</v>
      </c>
      <c r="AA45" s="66">
        <v>0</v>
      </c>
      <c r="AB45" s="66">
        <v>203.56011038457052</v>
      </c>
      <c r="AC45" s="23">
        <v>1458</v>
      </c>
      <c r="AD45" s="23">
        <v>2316.92238</v>
      </c>
      <c r="AE45" s="23">
        <v>511</v>
      </c>
      <c r="AF45" s="23">
        <v>108.03350000000002</v>
      </c>
      <c r="AG45" s="23">
        <v>302.95</v>
      </c>
      <c r="AH45" s="23">
        <v>513.84</v>
      </c>
      <c r="AI45" s="23">
        <v>277.85283333333331</v>
      </c>
      <c r="AJ45" s="23">
        <v>2979.61</v>
      </c>
      <c r="AK45" s="23">
        <v>68.457953333331716</v>
      </c>
      <c r="AL45" s="23">
        <v>68.457953333331716</v>
      </c>
      <c r="AM45" s="23">
        <v>168.45795333333172</v>
      </c>
      <c r="AN45" s="23">
        <v>372.01806371790224</v>
      </c>
    </row>
    <row r="46" spans="21:40" ht="17.25" x14ac:dyDescent="0.3">
      <c r="U46" s="26"/>
      <c r="V46" s="48" t="s">
        <v>731</v>
      </c>
      <c r="W46" s="68">
        <v>2010</v>
      </c>
      <c r="X46" s="67">
        <v>0</v>
      </c>
      <c r="Y46" s="67">
        <v>100</v>
      </c>
      <c r="Z46" s="67">
        <v>0</v>
      </c>
      <c r="AA46" s="67">
        <v>0</v>
      </c>
      <c r="AB46" s="67">
        <v>203.56011038457052</v>
      </c>
      <c r="AC46" s="23">
        <v>1458</v>
      </c>
      <c r="AD46" s="23">
        <v>2316.92238</v>
      </c>
      <c r="AE46" s="23">
        <v>511</v>
      </c>
      <c r="AF46" s="23">
        <v>108.03350000000002</v>
      </c>
      <c r="AG46" s="23">
        <v>302.95</v>
      </c>
      <c r="AH46" s="23">
        <v>513.84</v>
      </c>
      <c r="AI46" s="23">
        <v>282.51235416666668</v>
      </c>
      <c r="AJ46" s="23">
        <v>3059.7529166666668</v>
      </c>
      <c r="AK46" s="23">
        <v>156.98884916666611</v>
      </c>
      <c r="AL46" s="23">
        <v>156.98884916666611</v>
      </c>
      <c r="AM46" s="23">
        <v>256.98884916666611</v>
      </c>
      <c r="AN46" s="23">
        <v>460.54895955123663</v>
      </c>
    </row>
    <row r="47" spans="21:40" ht="17.25" x14ac:dyDescent="0.3">
      <c r="U47" s="26"/>
      <c r="V47" t="s">
        <v>748</v>
      </c>
      <c r="W47" s="61">
        <v>2050</v>
      </c>
      <c r="X47" s="66">
        <v>0</v>
      </c>
      <c r="Y47" s="66">
        <v>100</v>
      </c>
      <c r="Z47" s="66">
        <v>0</v>
      </c>
      <c r="AA47" s="66">
        <v>0</v>
      </c>
      <c r="AB47" s="66">
        <v>203.56011038457052</v>
      </c>
      <c r="AC47" s="23">
        <v>1458</v>
      </c>
      <c r="AD47" s="23">
        <v>2316.92238</v>
      </c>
      <c r="AE47" s="23">
        <v>511</v>
      </c>
      <c r="AF47" s="23">
        <v>108.03350000000002</v>
      </c>
      <c r="AG47" s="23">
        <v>302.95</v>
      </c>
      <c r="AH47" s="23">
        <v>513.84</v>
      </c>
      <c r="AI47" s="23">
        <v>287.16718750000007</v>
      </c>
      <c r="AJ47" s="23">
        <v>3139.989583333333</v>
      </c>
      <c r="AK47" s="23">
        <v>245.43068250000033</v>
      </c>
      <c r="AL47" s="23">
        <v>245.43068250000033</v>
      </c>
      <c r="AM47" s="23">
        <v>345.43068250000033</v>
      </c>
      <c r="AN47" s="23">
        <v>548.99079288457085</v>
      </c>
    </row>
    <row r="48" spans="21:40" ht="17.25" x14ac:dyDescent="0.3">
      <c r="U48" s="26"/>
      <c r="V48" t="s">
        <v>749</v>
      </c>
      <c r="W48" s="61">
        <v>2090</v>
      </c>
      <c r="X48" s="66">
        <v>0</v>
      </c>
      <c r="Y48" s="66">
        <v>100</v>
      </c>
      <c r="Z48" s="66">
        <v>0</v>
      </c>
      <c r="AA48" s="66">
        <v>0</v>
      </c>
      <c r="AB48" s="66">
        <v>203.56011038457052</v>
      </c>
      <c r="AC48" s="23">
        <v>1458</v>
      </c>
      <c r="AD48" s="23">
        <v>2316.92238</v>
      </c>
      <c r="AE48" s="23">
        <v>511</v>
      </c>
      <c r="AF48" s="23">
        <v>108.03350000000002</v>
      </c>
      <c r="AG48" s="23">
        <v>302.95</v>
      </c>
      <c r="AH48" s="23">
        <v>513.84</v>
      </c>
      <c r="AI48" s="23">
        <v>291.87202083333335</v>
      </c>
      <c r="AJ48" s="23">
        <v>3219.2262500000002</v>
      </c>
      <c r="AK48" s="23">
        <v>334.82251583333255</v>
      </c>
      <c r="AL48" s="23">
        <v>334.82251583333255</v>
      </c>
      <c r="AM48" s="23">
        <v>434.82251583333255</v>
      </c>
      <c r="AN48" s="23">
        <v>638.38262621790307</v>
      </c>
    </row>
    <row r="49" spans="21:40" ht="17.25" x14ac:dyDescent="0.3">
      <c r="U49" s="26"/>
      <c r="V49" t="s">
        <v>750</v>
      </c>
      <c r="W49" s="61">
        <v>2130</v>
      </c>
      <c r="X49" s="66">
        <v>0</v>
      </c>
      <c r="Y49" s="66">
        <v>100</v>
      </c>
      <c r="Z49" s="66">
        <v>0</v>
      </c>
      <c r="AA49" s="66">
        <v>0</v>
      </c>
      <c r="AB49" s="66">
        <v>203.56011038457052</v>
      </c>
      <c r="AC49" s="23">
        <v>1458</v>
      </c>
      <c r="AD49" s="23">
        <v>2316.92238</v>
      </c>
      <c r="AE49" s="23">
        <v>511</v>
      </c>
      <c r="AF49" s="23">
        <v>108.03350000000002</v>
      </c>
      <c r="AG49" s="23">
        <v>302.95</v>
      </c>
      <c r="AH49" s="23">
        <v>513.84</v>
      </c>
      <c r="AI49" s="23">
        <v>296.52685416666668</v>
      </c>
      <c r="AJ49" s="23">
        <v>3299.4629166666664</v>
      </c>
      <c r="AK49" s="23">
        <v>423.26434916666676</v>
      </c>
      <c r="AL49" s="23">
        <v>423.26434916666676</v>
      </c>
      <c r="AM49" s="23">
        <v>523.26434916666676</v>
      </c>
      <c r="AN49" s="23">
        <v>726.82445955123728</v>
      </c>
    </row>
    <row r="50" spans="21:40" ht="17.25" x14ac:dyDescent="0.3">
      <c r="U50" s="26"/>
      <c r="V50" t="s">
        <v>751</v>
      </c>
      <c r="W50" s="61">
        <v>2170</v>
      </c>
      <c r="X50" s="66">
        <v>0</v>
      </c>
      <c r="Y50" s="66">
        <v>100</v>
      </c>
      <c r="Z50" s="66">
        <v>0</v>
      </c>
      <c r="AA50" s="66">
        <v>0</v>
      </c>
      <c r="AB50" s="66">
        <v>203.56011038457052</v>
      </c>
      <c r="AC50" s="23">
        <v>1458</v>
      </c>
      <c r="AD50" s="23">
        <v>2316.92238</v>
      </c>
      <c r="AE50" s="23">
        <v>511</v>
      </c>
      <c r="AF50" s="23">
        <v>108.03350000000002</v>
      </c>
      <c r="AG50" s="23">
        <v>302.95</v>
      </c>
      <c r="AH50" s="23">
        <v>513.84</v>
      </c>
      <c r="AI50" s="23">
        <v>301.23585416666668</v>
      </c>
      <c r="AJ50" s="23">
        <v>3378.6162500000005</v>
      </c>
      <c r="AK50" s="49">
        <v>512.73534916666631</v>
      </c>
      <c r="AL50" s="23">
        <v>512.73534916666631</v>
      </c>
      <c r="AM50" s="23">
        <v>612.73534916666631</v>
      </c>
      <c r="AN50" s="23">
        <v>816.29545955123683</v>
      </c>
    </row>
    <row r="51" spans="21:40" ht="17.25" x14ac:dyDescent="0.3"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40" ht="17.25" x14ac:dyDescent="0.3">
      <c r="U52" s="26" t="s">
        <v>51</v>
      </c>
      <c r="V52" s="26"/>
      <c r="W52" s="23">
        <v>1458</v>
      </c>
      <c r="X52" s="23">
        <v>2316.92238</v>
      </c>
      <c r="Y52" s="23">
        <v>511</v>
      </c>
      <c r="Z52" s="23">
        <v>108.03350000000002</v>
      </c>
      <c r="AA52" s="23">
        <v>302.95</v>
      </c>
      <c r="AB52" s="23">
        <v>513.84</v>
      </c>
      <c r="AC52" s="23">
        <v>277.85283333333331</v>
      </c>
      <c r="AD52" s="23">
        <v>2979.61</v>
      </c>
      <c r="AE52" s="23">
        <v>68.457953333331716</v>
      </c>
      <c r="AF52" s="26"/>
      <c r="AG52" s="26"/>
      <c r="AH52" s="26"/>
    </row>
    <row r="53" spans="21:40" ht="17.25" x14ac:dyDescent="0.3">
      <c r="U53" s="26" t="s">
        <v>732</v>
      </c>
      <c r="V53" s="23">
        <f>$AB$52</f>
        <v>513.84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40" ht="17.25" x14ac:dyDescent="0.3">
      <c r="U54" s="26" t="s">
        <v>869</v>
      </c>
      <c r="V54" s="23">
        <f>$X$52</f>
        <v>2316.92238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40" ht="17.25" x14ac:dyDescent="0.3">
      <c r="U55" s="26" t="s">
        <v>870</v>
      </c>
      <c r="V55" s="23">
        <f>$AC$52</f>
        <v>277.85283333333331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40" ht="17.25" x14ac:dyDescent="0.3">
      <c r="U56" s="26" t="s">
        <v>871</v>
      </c>
      <c r="V56" s="49">
        <f>$AE$52</f>
        <v>68.457953333331716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40" ht="17.25" x14ac:dyDescent="0.3">
      <c r="U57" s="26" t="s">
        <v>54</v>
      </c>
      <c r="V57" s="23">
        <f>$Y$52+$Z$52</f>
        <v>619.0335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  <row r="58" spans="21:40" ht="17.25" x14ac:dyDescent="0.3">
      <c r="U58" s="26" t="s">
        <v>531</v>
      </c>
      <c r="V58" s="23">
        <f>$W$52</f>
        <v>1458</v>
      </c>
      <c r="W58" s="26"/>
      <c r="X58" s="26"/>
      <c r="Y58" s="26"/>
      <c r="Z58" s="26"/>
      <c r="AA58" s="26"/>
      <c r="AB58" s="26"/>
      <c r="AC58" s="26"/>
      <c r="AD58" s="26"/>
      <c r="AE58" s="26"/>
    </row>
    <row r="59" spans="21:40" ht="17.25" x14ac:dyDescent="0.3">
      <c r="U59" s="26" t="s">
        <v>872</v>
      </c>
      <c r="V59" s="23">
        <f>$AD$52</f>
        <v>2979.61</v>
      </c>
      <c r="W59" s="26"/>
      <c r="X59" s="26"/>
      <c r="Y59" s="26"/>
      <c r="Z59" s="26"/>
      <c r="AA59" s="26"/>
      <c r="AB59" s="26"/>
      <c r="AC59" s="26"/>
      <c r="AD59" s="26"/>
      <c r="AE59" s="26"/>
    </row>
    <row r="60" spans="21:40" ht="17.25" x14ac:dyDescent="0.3">
      <c r="U60" s="26" t="s">
        <v>557</v>
      </c>
      <c r="V60" s="23">
        <f>$AA$52</f>
        <v>302.95</v>
      </c>
      <c r="W60" s="26"/>
      <c r="X60" s="26"/>
      <c r="Y60" s="26"/>
      <c r="Z60" s="26"/>
      <c r="AA60" s="26"/>
      <c r="AB60" s="26"/>
      <c r="AC60" s="26"/>
      <c r="AD60" s="26"/>
      <c r="AE60" s="26"/>
    </row>
    <row r="61" spans="21:40" ht="17.25" x14ac:dyDescent="0.3">
      <c r="U61" s="26" t="s">
        <v>63</v>
      </c>
      <c r="V61" s="23">
        <f>SUM(V53:V60)</f>
        <v>8536.6666666666661</v>
      </c>
      <c r="W61" s="26"/>
      <c r="X61" s="26"/>
      <c r="Y61" s="26"/>
      <c r="Z61" s="26"/>
      <c r="AA61" s="26"/>
      <c r="AB61" s="26"/>
      <c r="AC61" s="26"/>
      <c r="AD61" s="26"/>
      <c r="AE61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51" customFormat="1" ht="129.75" customHeight="1" x14ac:dyDescent="0.45">
      <c r="A1" s="78" t="s">
        <v>827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267</v>
      </c>
      <c r="AA3" s="49">
        <v>320</v>
      </c>
      <c r="AB3" s="49">
        <v>100</v>
      </c>
      <c r="AC3" s="23">
        <v>102</v>
      </c>
      <c r="AD3" s="23">
        <v>0</v>
      </c>
      <c r="AE3" s="23">
        <v>244</v>
      </c>
      <c r="AF3" s="23">
        <v>3.500000000016712E-3</v>
      </c>
      <c r="AG3" s="23">
        <v>302.95</v>
      </c>
      <c r="AH3" s="23">
        <v>0</v>
      </c>
      <c r="AI3" s="23">
        <v>87.328250000000011</v>
      </c>
      <c r="AJ3" s="23">
        <v>96.135000000000005</v>
      </c>
      <c r="AK3" s="23">
        <v>1010.28325</v>
      </c>
      <c r="AL3" s="23">
        <v>1446.6165833333332</v>
      </c>
      <c r="AM3" s="23">
        <v>1446.6165833333332</v>
      </c>
      <c r="AN3" s="23">
        <v>1546.6165833333332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45.390000000000015</v>
      </c>
      <c r="AI4" s="23">
        <v>90.125250000000008</v>
      </c>
      <c r="AJ4" s="23">
        <v>109.39500000000001</v>
      </c>
      <c r="AK4" s="23">
        <v>500.14327083333342</v>
      </c>
      <c r="AL4" s="23">
        <v>935.24827083333344</v>
      </c>
      <c r="AM4" s="23">
        <v>935.24827083333344</v>
      </c>
      <c r="AN4" s="23">
        <v>1035.2482708333334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65.91</v>
      </c>
      <c r="AI5" s="23">
        <v>96.17225000000002</v>
      </c>
      <c r="AJ5" s="23">
        <v>122.65500000000002</v>
      </c>
      <c r="AK5" s="23">
        <v>478.44422916666667</v>
      </c>
      <c r="AL5" s="23">
        <v>877.04506250000009</v>
      </c>
      <c r="AM5" s="23">
        <v>877.04506250000009</v>
      </c>
      <c r="AN5" s="23">
        <v>977.04506250000009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88.53</v>
      </c>
      <c r="AI6" s="23">
        <v>89.475500000000011</v>
      </c>
      <c r="AJ6" s="23">
        <v>189.79</v>
      </c>
      <c r="AK6" s="23">
        <v>315.91605021796227</v>
      </c>
      <c r="AL6" s="23">
        <v>678.01271688462884</v>
      </c>
      <c r="AM6" s="23">
        <v>711.03329688462884</v>
      </c>
      <c r="AN6" s="23">
        <v>914.59340726919936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113.99000000000001</v>
      </c>
      <c r="AI7" s="23">
        <v>94.870083333333341</v>
      </c>
      <c r="AJ7" s="23">
        <v>212.09833333333333</v>
      </c>
      <c r="AK7" s="23">
        <v>275.67808333333346</v>
      </c>
      <c r="AL7" s="23">
        <v>601.27058333333343</v>
      </c>
      <c r="AM7" s="23">
        <v>636.34358333333341</v>
      </c>
      <c r="AN7" s="23">
        <v>839.90369371790393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138.38</v>
      </c>
      <c r="AI8" s="23">
        <v>99.268749999999997</v>
      </c>
      <c r="AJ8" s="23">
        <v>235.32499999999999</v>
      </c>
      <c r="AK8" s="23">
        <v>241.25374999999985</v>
      </c>
      <c r="AL8" s="23">
        <v>530.3429166666665</v>
      </c>
      <c r="AM8" s="23">
        <v>573.41342666666651</v>
      </c>
      <c r="AN8" s="23">
        <v>776.97353705123703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164.66</v>
      </c>
      <c r="AI9" s="23">
        <v>101.81741666666667</v>
      </c>
      <c r="AJ9" s="23">
        <v>258.55166666666668</v>
      </c>
      <c r="AK9" s="23">
        <v>137.12291666666647</v>
      </c>
      <c r="AL9" s="23">
        <v>389.70791666666651</v>
      </c>
      <c r="AM9" s="23">
        <v>434.68795666666654</v>
      </c>
      <c r="AN9" s="23">
        <v>638.24806705123706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192.83</v>
      </c>
      <c r="AI10" s="23">
        <v>109.31608333333334</v>
      </c>
      <c r="AJ10" s="23">
        <v>281.77833333333336</v>
      </c>
      <c r="AK10" s="23">
        <v>239.30358333333334</v>
      </c>
      <c r="AL10" s="23">
        <v>455.38441666666665</v>
      </c>
      <c r="AM10" s="23">
        <v>502.03150666666664</v>
      </c>
      <c r="AN10" s="23">
        <v>705.59161705123711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762.25319999999999</v>
      </c>
      <c r="AE11" s="23">
        <v>511</v>
      </c>
      <c r="AF11" s="23">
        <v>15.155000000000015</v>
      </c>
      <c r="AG11" s="23">
        <v>302.95</v>
      </c>
      <c r="AH11" s="23">
        <v>220.6</v>
      </c>
      <c r="AI11" s="23">
        <v>116.81475</v>
      </c>
      <c r="AJ11" s="23">
        <v>305.00500000000005</v>
      </c>
      <c r="AK11" s="23">
        <v>-235.47794999999996</v>
      </c>
      <c r="AL11" s="23">
        <v>-55.901283333333282</v>
      </c>
      <c r="AM11" s="23">
        <v>74.098716666666718</v>
      </c>
      <c r="AN11" s="23">
        <v>277.65882705123727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762.25319999999999</v>
      </c>
      <c r="AE12" s="23">
        <v>511</v>
      </c>
      <c r="AF12" s="23">
        <v>15.155000000000015</v>
      </c>
      <c r="AG12" s="23">
        <v>302.95</v>
      </c>
      <c r="AH12" s="23">
        <v>243.56</v>
      </c>
      <c r="AI12" s="23">
        <v>123.67245833333334</v>
      </c>
      <c r="AJ12" s="23">
        <v>341.05083333333334</v>
      </c>
      <c r="AK12" s="23">
        <v>-128.14149166666675</v>
      </c>
      <c r="AL12" s="23">
        <v>14.931008333333239</v>
      </c>
      <c r="AM12" s="23">
        <v>139.93100833333324</v>
      </c>
      <c r="AN12" s="23">
        <v>343.49111871790376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762.25319999999999</v>
      </c>
      <c r="AE13" s="23">
        <v>511</v>
      </c>
      <c r="AF13" s="23">
        <v>15.155000000000015</v>
      </c>
      <c r="AG13" s="23">
        <v>302.95</v>
      </c>
      <c r="AH13" s="23">
        <v>243.56</v>
      </c>
      <c r="AI13" s="23">
        <v>127.40379166666669</v>
      </c>
      <c r="AJ13" s="23">
        <v>439.62416666666661</v>
      </c>
      <c r="AK13" s="23">
        <v>-57.246158333332914</v>
      </c>
      <c r="AL13" s="23">
        <v>49.323008333333746</v>
      </c>
      <c r="AM13" s="23">
        <v>169.32300833333375</v>
      </c>
      <c r="AN13" s="23">
        <v>372.88311871790427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762.25319999999999</v>
      </c>
      <c r="AE14" s="23">
        <v>511</v>
      </c>
      <c r="AF14" s="23">
        <v>108.03350000000002</v>
      </c>
      <c r="AG14" s="23">
        <v>302.95</v>
      </c>
      <c r="AH14" s="23">
        <v>243.56</v>
      </c>
      <c r="AI14" s="23">
        <v>131.11425</v>
      </c>
      <c r="AJ14" s="23">
        <v>538.61500000000001</v>
      </c>
      <c r="AK14" s="23">
        <v>-79.625950000000103</v>
      </c>
      <c r="AL14" s="23">
        <v>-9.5609500000001049</v>
      </c>
      <c r="AM14" s="23">
        <v>105.4390499999999</v>
      </c>
      <c r="AN14" s="23">
        <v>308.99916038457042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762.25319999999999</v>
      </c>
      <c r="AE15" s="23">
        <v>511</v>
      </c>
      <c r="AF15" s="23">
        <v>108.03350000000002</v>
      </c>
      <c r="AG15" s="23">
        <v>302.95</v>
      </c>
      <c r="AH15" s="23">
        <v>243.56</v>
      </c>
      <c r="AI15" s="23">
        <v>134.82470833333332</v>
      </c>
      <c r="AJ15" s="23">
        <v>637.60583333333329</v>
      </c>
      <c r="AK15" s="23">
        <v>-9.1272416666670324</v>
      </c>
      <c r="AL15" s="23">
        <v>24.433591666666302</v>
      </c>
      <c r="AM15" s="23">
        <v>134.4335916666663</v>
      </c>
      <c r="AN15" s="23">
        <v>337.99370205123682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762.25319999999999</v>
      </c>
      <c r="AE16" s="23">
        <v>511</v>
      </c>
      <c r="AF16" s="23">
        <v>108.03350000000002</v>
      </c>
      <c r="AG16" s="23">
        <v>302.95</v>
      </c>
      <c r="AH16" s="23">
        <v>216.32000000000005</v>
      </c>
      <c r="AI16" s="23">
        <v>138.68233333333333</v>
      </c>
      <c r="AJ16" s="23">
        <v>733.65333333333342</v>
      </c>
      <c r="AK16" s="23">
        <v>91.407633333333251</v>
      </c>
      <c r="AL16" s="23">
        <v>91.407633333333251</v>
      </c>
      <c r="AM16" s="23">
        <v>196.40763333333325</v>
      </c>
      <c r="AN16" s="23">
        <v>399.96774371790377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762.25319999999999</v>
      </c>
      <c r="AE17" s="23">
        <v>511</v>
      </c>
      <c r="AF17" s="23">
        <v>108.03350000000002</v>
      </c>
      <c r="AG17" s="23">
        <v>302.95</v>
      </c>
      <c r="AH17" s="23">
        <v>241.33000000000004</v>
      </c>
      <c r="AI17" s="23">
        <v>144.21800000000002</v>
      </c>
      <c r="AJ17" s="23">
        <v>796.13999999999987</v>
      </c>
      <c r="AK17" s="23">
        <v>171.57530000000042</v>
      </c>
      <c r="AL17" s="23">
        <v>171.57530000000042</v>
      </c>
      <c r="AM17" s="23">
        <v>271.57530000000042</v>
      </c>
      <c r="AN17" s="23">
        <v>475.13541038457095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762.25319999999999</v>
      </c>
      <c r="AE18" s="23">
        <v>511</v>
      </c>
      <c r="AF18" s="23">
        <v>108.03350000000002</v>
      </c>
      <c r="AG18" s="23">
        <v>302.95</v>
      </c>
      <c r="AH18" s="23">
        <v>267.59000000000003</v>
      </c>
      <c r="AI18" s="23">
        <v>149.7536666666667</v>
      </c>
      <c r="AJ18" s="23">
        <v>858.62666666666678</v>
      </c>
      <c r="AK18" s="23">
        <v>250.49296666666714</v>
      </c>
      <c r="AL18" s="23">
        <v>250.49296666666714</v>
      </c>
      <c r="AM18" s="23">
        <v>350.49296666666714</v>
      </c>
      <c r="AN18" s="23">
        <v>554.05307705123766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762.25319999999999</v>
      </c>
      <c r="AE19" s="23">
        <v>511</v>
      </c>
      <c r="AF19" s="23">
        <v>108.03350000000002</v>
      </c>
      <c r="AG19" s="23">
        <v>302.95</v>
      </c>
      <c r="AH19" s="23">
        <v>295.12</v>
      </c>
      <c r="AI19" s="23">
        <v>155.28933333333336</v>
      </c>
      <c r="AJ19" s="23">
        <v>921.11333333333346</v>
      </c>
      <c r="AK19" s="23">
        <v>328.14063333333388</v>
      </c>
      <c r="AL19" s="23">
        <v>328.14063333333388</v>
      </c>
      <c r="AM19" s="23">
        <v>428.14063333333388</v>
      </c>
      <c r="AN19" s="23">
        <v>631.7007437179044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762.25319999999999</v>
      </c>
      <c r="AE20" s="23">
        <v>511</v>
      </c>
      <c r="AF20" s="23">
        <v>108.03350000000002</v>
      </c>
      <c r="AG20" s="23">
        <v>302.95</v>
      </c>
      <c r="AH20" s="23">
        <v>323.64000000000004</v>
      </c>
      <c r="AI20" s="23">
        <v>160.82500000000002</v>
      </c>
      <c r="AJ20" s="23">
        <v>983.60000000000014</v>
      </c>
      <c r="AK20" s="23">
        <v>404.79830000000038</v>
      </c>
      <c r="AL20" s="23">
        <v>404.79830000000038</v>
      </c>
      <c r="AM20" s="23">
        <v>504.79830000000038</v>
      </c>
      <c r="AN20" s="23">
        <v>708.3584103845709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762.25319999999999</v>
      </c>
      <c r="AE21" s="23">
        <v>511</v>
      </c>
      <c r="AF21" s="23">
        <v>108.03350000000002</v>
      </c>
      <c r="AG21" s="23">
        <v>302.95</v>
      </c>
      <c r="AH21" s="23">
        <v>350.97</v>
      </c>
      <c r="AI21" s="23">
        <v>166.3606666666667</v>
      </c>
      <c r="AJ21" s="23">
        <v>1046.0866666666666</v>
      </c>
      <c r="AK21" s="23">
        <v>482.64596666666739</v>
      </c>
      <c r="AL21" s="23">
        <v>482.64596666666739</v>
      </c>
      <c r="AM21" s="23">
        <v>582.64596666666739</v>
      </c>
      <c r="AN21" s="23">
        <v>786.20607705123791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762.25319999999999</v>
      </c>
      <c r="AE22" s="23">
        <v>511</v>
      </c>
      <c r="AF22" s="23">
        <v>108.03350000000002</v>
      </c>
      <c r="AG22" s="23">
        <v>302.95</v>
      </c>
      <c r="AH22" s="23">
        <v>379.34000000000003</v>
      </c>
      <c r="AI22" s="23">
        <v>171.89633333333336</v>
      </c>
      <c r="AJ22" s="23">
        <v>1108.5733333333333</v>
      </c>
      <c r="AK22" s="23">
        <v>559.45363333333307</v>
      </c>
      <c r="AL22" s="23">
        <v>559.45363333333307</v>
      </c>
      <c r="AM22" s="23">
        <v>659.45363333333307</v>
      </c>
      <c r="AN22" s="23">
        <v>863.01374371790359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762.25319999999999</v>
      </c>
      <c r="AE23" s="23">
        <v>511</v>
      </c>
      <c r="AF23" s="23">
        <v>108.03350000000002</v>
      </c>
      <c r="AG23" s="23">
        <v>302.95</v>
      </c>
      <c r="AH23" s="23">
        <v>408.76000000000005</v>
      </c>
      <c r="AI23" s="23">
        <v>177.43200000000002</v>
      </c>
      <c r="AJ23" s="23">
        <v>1171.06</v>
      </c>
      <c r="AK23" s="23">
        <v>635.21129999999948</v>
      </c>
      <c r="AL23" s="23">
        <v>635.21129999999948</v>
      </c>
      <c r="AM23" s="23">
        <v>735.21129999999948</v>
      </c>
      <c r="AN23" s="23">
        <v>938.77141038457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762.25319999999999</v>
      </c>
      <c r="AE24" s="23">
        <v>511</v>
      </c>
      <c r="AF24" s="23">
        <v>108.03350000000002</v>
      </c>
      <c r="AG24" s="23">
        <v>302.95</v>
      </c>
      <c r="AH24" s="23">
        <v>439.23</v>
      </c>
      <c r="AI24" s="23">
        <v>182.96766666666667</v>
      </c>
      <c r="AJ24" s="23">
        <v>1233.5466666666666</v>
      </c>
      <c r="AK24" s="23">
        <v>709.91896666666662</v>
      </c>
      <c r="AL24" s="23">
        <v>709.91896666666662</v>
      </c>
      <c r="AM24" s="23">
        <v>809.91896666666662</v>
      </c>
      <c r="AN24" s="23">
        <v>1013.4790770512371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762.25319999999999</v>
      </c>
      <c r="AE25" s="23">
        <v>511</v>
      </c>
      <c r="AF25" s="23">
        <v>108.03350000000002</v>
      </c>
      <c r="AG25" s="23">
        <v>302.95</v>
      </c>
      <c r="AH25" s="23">
        <v>466.55000000000007</v>
      </c>
      <c r="AI25" s="23">
        <v>188.50333333333336</v>
      </c>
      <c r="AJ25" s="23">
        <v>1296.0333333333333</v>
      </c>
      <c r="AK25" s="23">
        <v>787.77663333333339</v>
      </c>
      <c r="AL25" s="23">
        <v>787.77663333333339</v>
      </c>
      <c r="AM25" s="23">
        <v>887.77663333333339</v>
      </c>
      <c r="AN25" s="23">
        <v>1091.336743717904</v>
      </c>
    </row>
    <row r="26" spans="1:40" ht="20.25" x14ac:dyDescent="0.3">
      <c r="A26" s="7" t="s">
        <v>64</v>
      </c>
      <c r="B26" s="6">
        <f>V57</f>
        <v>3507.3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762.25319999999999</v>
      </c>
      <c r="AE26" s="23">
        <v>511</v>
      </c>
      <c r="AF26" s="23">
        <v>108.03350000000002</v>
      </c>
      <c r="AG26" s="23">
        <v>302.95</v>
      </c>
      <c r="AH26" s="23">
        <v>483.12000000000006</v>
      </c>
      <c r="AI26" s="23">
        <v>194.03900000000002</v>
      </c>
      <c r="AJ26" s="23">
        <v>1358.52</v>
      </c>
      <c r="AK26" s="23">
        <v>876.38430000000017</v>
      </c>
      <c r="AL26" s="23">
        <v>876.38430000000017</v>
      </c>
      <c r="AM26" s="23">
        <v>976.38430000000017</v>
      </c>
      <c r="AN26" s="23">
        <v>1179.9444103845708</v>
      </c>
    </row>
    <row r="27" spans="1:40" ht="20.25" x14ac:dyDescent="0.3">
      <c r="A27" s="7" t="s">
        <v>62</v>
      </c>
      <c r="B27" s="6">
        <f>B26*12</f>
        <v>42087.600000000006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762.25319999999999</v>
      </c>
      <c r="AE27" s="23">
        <v>511</v>
      </c>
      <c r="AF27" s="23">
        <v>108.03350000000002</v>
      </c>
      <c r="AG27" s="23">
        <v>302.95</v>
      </c>
      <c r="AH27" s="23">
        <v>499.69000000000005</v>
      </c>
      <c r="AI27" s="23">
        <v>199.57466666666667</v>
      </c>
      <c r="AJ27" s="23">
        <v>1421.0066666666667</v>
      </c>
      <c r="AK27" s="23">
        <v>964.99196666666649</v>
      </c>
      <c r="AL27" s="23">
        <v>964.99196666666649</v>
      </c>
      <c r="AM27" s="23">
        <v>1064.9919666666665</v>
      </c>
      <c r="AN27" s="23">
        <v>1268.5520770512371</v>
      </c>
    </row>
    <row r="28" spans="1:40" ht="20.25" x14ac:dyDescent="0.3">
      <c r="A28" s="7" t="s">
        <v>66</v>
      </c>
      <c r="B28" s="6">
        <f>B27/2080</f>
        <v>20.234423076923079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762.25319999999999</v>
      </c>
      <c r="AE28" s="23">
        <v>511</v>
      </c>
      <c r="AF28" s="23">
        <v>108.03350000000002</v>
      </c>
      <c r="AG28" s="23">
        <v>302.95</v>
      </c>
      <c r="AH28" s="23">
        <v>516.08000000000004</v>
      </c>
      <c r="AI28" s="23">
        <v>205.11033333333336</v>
      </c>
      <c r="AJ28" s="23">
        <v>1483.4933333333331</v>
      </c>
      <c r="AK28" s="23">
        <v>1053.7796333333335</v>
      </c>
      <c r="AL28" s="23">
        <v>1053.7796333333335</v>
      </c>
      <c r="AM28" s="23">
        <v>1153.7796333333335</v>
      </c>
      <c r="AN28" s="23">
        <v>1357.3397437179042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762.25319999999999</v>
      </c>
      <c r="AE29" s="23">
        <v>511</v>
      </c>
      <c r="AF29" s="23">
        <v>108.03350000000002</v>
      </c>
      <c r="AG29" s="23">
        <v>302.95</v>
      </c>
      <c r="AH29" s="23">
        <v>516.08000000000004</v>
      </c>
      <c r="AI29" s="23">
        <v>210.64600000000002</v>
      </c>
      <c r="AJ29" s="23">
        <v>1545.98</v>
      </c>
      <c r="AK29" s="23">
        <v>1158.9573</v>
      </c>
      <c r="AL29" s="23">
        <v>1158.9573</v>
      </c>
      <c r="AM29" s="23">
        <v>1258.9573</v>
      </c>
      <c r="AN29" s="23">
        <v>1462.5174103845707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762.25319999999999</v>
      </c>
      <c r="AE30" s="23">
        <v>511</v>
      </c>
      <c r="AF30" s="23">
        <v>108.03350000000002</v>
      </c>
      <c r="AG30" s="23">
        <v>302.95</v>
      </c>
      <c r="AH30" s="23">
        <v>516.08000000000004</v>
      </c>
      <c r="AI30" s="23">
        <v>215.81083333333336</v>
      </c>
      <c r="AJ30" s="23">
        <v>1615.8833333333334</v>
      </c>
      <c r="AK30" s="23">
        <v>1257.0891333333338</v>
      </c>
      <c r="AL30" s="23">
        <v>1257.0891333333338</v>
      </c>
      <c r="AM30" s="23">
        <v>1357.0891333333338</v>
      </c>
      <c r="AN30" s="23">
        <v>1560.6492437179045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762.25319999999999</v>
      </c>
      <c r="AE31" s="23">
        <v>511</v>
      </c>
      <c r="AF31" s="23">
        <v>108.03350000000002</v>
      </c>
      <c r="AG31" s="23">
        <v>302.95</v>
      </c>
      <c r="AH31" s="23">
        <v>516.08000000000004</v>
      </c>
      <c r="AI31" s="23">
        <v>220.71483333333336</v>
      </c>
      <c r="AJ31" s="23">
        <v>1695.7033333333334</v>
      </c>
      <c r="AK31" s="23">
        <v>1350.2651333333338</v>
      </c>
      <c r="AL31" s="23">
        <v>1350.2651333333338</v>
      </c>
      <c r="AM31" s="23">
        <v>1450.2651333333338</v>
      </c>
      <c r="AN31" s="23">
        <v>1653.8252437179044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762.25319999999999</v>
      </c>
      <c r="AE32" s="23">
        <v>511</v>
      </c>
      <c r="AF32" s="23">
        <v>108.03350000000002</v>
      </c>
      <c r="AG32" s="23">
        <v>302.95</v>
      </c>
      <c r="AH32" s="23">
        <v>516.08000000000004</v>
      </c>
      <c r="AI32" s="23">
        <v>224.97366666666667</v>
      </c>
      <c r="AJ32" s="23">
        <v>1783.8566666666666</v>
      </c>
      <c r="AK32" s="23">
        <v>1431.1829666666667</v>
      </c>
      <c r="AL32" s="23">
        <v>1431.1829666666667</v>
      </c>
      <c r="AM32" s="23">
        <v>1531.1829666666667</v>
      </c>
      <c r="AN32" s="23">
        <v>1734.7430770512374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762.25319999999999</v>
      </c>
      <c r="AE33" s="23">
        <v>511</v>
      </c>
      <c r="AF33" s="23">
        <v>108.03350000000002</v>
      </c>
      <c r="AG33" s="23">
        <v>302.95</v>
      </c>
      <c r="AH33" s="23">
        <v>516.08000000000004</v>
      </c>
      <c r="AI33" s="23">
        <v>228.81633333333335</v>
      </c>
      <c r="AJ33" s="23">
        <v>1880.3433333333332</v>
      </c>
      <c r="AK33" s="23">
        <v>1504.1936333333338</v>
      </c>
      <c r="AL33" s="23">
        <v>1504.1936333333338</v>
      </c>
      <c r="AM33" s="23">
        <v>1604.1936333333338</v>
      </c>
      <c r="AN33" s="23">
        <v>1807.7537437179044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762.25319999999999</v>
      </c>
      <c r="AE34" s="23">
        <v>511</v>
      </c>
      <c r="AF34" s="23">
        <v>108.03350000000002</v>
      </c>
      <c r="AG34" s="23">
        <v>302.95</v>
      </c>
      <c r="AH34" s="23">
        <v>516.08000000000004</v>
      </c>
      <c r="AI34" s="23">
        <v>232.6585</v>
      </c>
      <c r="AJ34" s="23">
        <v>1976.83</v>
      </c>
      <c r="AK34" s="23">
        <v>1577.1948000000002</v>
      </c>
      <c r="AL34" s="23">
        <v>1577.1948000000002</v>
      </c>
      <c r="AM34" s="23">
        <v>1677.1948000000002</v>
      </c>
      <c r="AN34" s="23">
        <v>1880.7549103845708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762.25319999999999</v>
      </c>
      <c r="AE35" s="23">
        <v>511</v>
      </c>
      <c r="AF35" s="23">
        <v>108.03350000000002</v>
      </c>
      <c r="AG35" s="23">
        <v>302.95</v>
      </c>
      <c r="AH35" s="23">
        <v>516.08000000000004</v>
      </c>
      <c r="AI35" s="23">
        <v>236.50066666666669</v>
      </c>
      <c r="AJ35" s="23">
        <v>2073.3166666666666</v>
      </c>
      <c r="AK35" s="23">
        <v>1650.1959666666667</v>
      </c>
      <c r="AL35" s="23">
        <v>1650.1959666666667</v>
      </c>
      <c r="AM35" s="23">
        <v>1750.1959666666667</v>
      </c>
      <c r="AN35" s="23">
        <v>1953.7560770512373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762.25319999999999</v>
      </c>
      <c r="AE36" s="23">
        <v>511</v>
      </c>
      <c r="AF36" s="23">
        <v>108.03350000000002</v>
      </c>
      <c r="AG36" s="23">
        <v>302.95</v>
      </c>
      <c r="AH36" s="23">
        <v>516.08000000000004</v>
      </c>
      <c r="AI36" s="23">
        <v>240.34333333333336</v>
      </c>
      <c r="AJ36" s="23">
        <v>2169.8033333333333</v>
      </c>
      <c r="AK36" s="23">
        <v>1723.2066333333337</v>
      </c>
      <c r="AL36" s="23">
        <v>1723.2066333333337</v>
      </c>
      <c r="AM36" s="23">
        <v>1823.2066333333337</v>
      </c>
      <c r="AN36" s="23">
        <v>2026.7667437179043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762.25319999999999</v>
      </c>
      <c r="AE37" s="23">
        <v>511</v>
      </c>
      <c r="AF37" s="23">
        <v>108.03350000000002</v>
      </c>
      <c r="AG37" s="23">
        <v>302.95</v>
      </c>
      <c r="AH37" s="23">
        <v>516.08000000000004</v>
      </c>
      <c r="AI37" s="23">
        <v>244.18550000000002</v>
      </c>
      <c r="AJ37" s="23">
        <v>2266.29</v>
      </c>
      <c r="AK37" s="23">
        <v>1796.2078000000001</v>
      </c>
      <c r="AL37" s="23">
        <v>1796.2078000000001</v>
      </c>
      <c r="AM37" s="23">
        <v>1896.2078000000001</v>
      </c>
      <c r="AN37" s="23">
        <v>2099.7679103845708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762.25319999999999</v>
      </c>
      <c r="AE38" s="23">
        <v>511</v>
      </c>
      <c r="AF38" s="23">
        <v>108.03350000000002</v>
      </c>
      <c r="AG38" s="23">
        <v>302.95</v>
      </c>
      <c r="AH38" s="23">
        <v>516.08000000000004</v>
      </c>
      <c r="AI38" s="23">
        <v>248.02766666666668</v>
      </c>
      <c r="AJ38" s="23">
        <v>2362.7766666666666</v>
      </c>
      <c r="AK38" s="23">
        <v>1869.2089666666666</v>
      </c>
      <c r="AL38" s="23">
        <v>1869.2089666666666</v>
      </c>
      <c r="AM38" s="23">
        <v>1969.2089666666666</v>
      </c>
      <c r="AN38" s="23">
        <v>2172.7690770512372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762.25319999999999</v>
      </c>
      <c r="AE39" s="23">
        <v>511</v>
      </c>
      <c r="AF39" s="23">
        <v>108.03350000000002</v>
      </c>
      <c r="AG39" s="23">
        <v>302.95</v>
      </c>
      <c r="AH39" s="23">
        <v>516.08000000000004</v>
      </c>
      <c r="AI39" s="23">
        <v>251.87033333333335</v>
      </c>
      <c r="AJ39" s="23">
        <v>2459.2633333333333</v>
      </c>
      <c r="AK39" s="23">
        <v>1942.2196333333336</v>
      </c>
      <c r="AL39" s="23">
        <v>1942.2196333333336</v>
      </c>
      <c r="AM39" s="23">
        <v>2042.2196333333336</v>
      </c>
      <c r="AN39" s="23">
        <v>2245.7797437179042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762.25319999999999</v>
      </c>
      <c r="Y48" s="23">
        <v>511</v>
      </c>
      <c r="Z48" s="23">
        <v>108.03350000000002</v>
      </c>
      <c r="AA48" s="23">
        <v>302.95</v>
      </c>
      <c r="AB48" s="23">
        <v>216.32000000000005</v>
      </c>
      <c r="AC48" s="23">
        <v>138.68233333333333</v>
      </c>
      <c r="AD48" s="23">
        <v>733.65333333333342</v>
      </c>
      <c r="AE48" s="23">
        <v>91.407633333333251</v>
      </c>
      <c r="AF48" s="26"/>
      <c r="AG48" s="26"/>
      <c r="AH48" s="26"/>
    </row>
    <row r="49" spans="21:34" ht="17.25" x14ac:dyDescent="0.3">
      <c r="U49" s="26" t="s">
        <v>600</v>
      </c>
      <c r="V49" s="23">
        <f>$AB$48</f>
        <v>216.32000000000005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601</v>
      </c>
      <c r="V50" s="23">
        <f>$X$48</f>
        <v>762.25319999999999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602</v>
      </c>
      <c r="V51" s="23">
        <f>$AC$48</f>
        <v>138.68233333333333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603</v>
      </c>
      <c r="V52" s="23">
        <f>$AE$48</f>
        <v>91.407633333333251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604</v>
      </c>
      <c r="V55" s="23">
        <f>$AD$48</f>
        <v>733.65333333333342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3507.3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3" customFormat="1" ht="129.75" customHeight="1" x14ac:dyDescent="0.45">
      <c r="A1" s="78" t="s">
        <v>628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52.509999999999991</v>
      </c>
      <c r="AI4" s="23">
        <v>89.375250000000008</v>
      </c>
      <c r="AJ4" s="23">
        <v>109.39500000000001</v>
      </c>
      <c r="AK4" s="23">
        <v>500.17327083333339</v>
      </c>
      <c r="AL4" s="23">
        <v>935.27827083333341</v>
      </c>
      <c r="AM4" s="23">
        <v>935.27827083333341</v>
      </c>
      <c r="AN4" s="23">
        <v>1035.2782708333334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73.03</v>
      </c>
      <c r="AI5" s="23">
        <v>95.42225000000002</v>
      </c>
      <c r="AJ5" s="23">
        <v>122.65500000000002</v>
      </c>
      <c r="AK5" s="23">
        <v>478.47422916666687</v>
      </c>
      <c r="AL5" s="23">
        <v>877.07506250000029</v>
      </c>
      <c r="AM5" s="23">
        <v>877.07506250000029</v>
      </c>
      <c r="AN5" s="23">
        <v>977.07506250000029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-890.23674999999957</v>
      </c>
      <c r="AL14" s="23">
        <v>-820.17174999999952</v>
      </c>
      <c r="AM14" s="23">
        <v>-705.17174999999952</v>
      </c>
      <c r="AN14" s="23">
        <v>-501.611639615429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-819.7380416666665</v>
      </c>
      <c r="AL15" s="23">
        <v>-786.17720833333317</v>
      </c>
      <c r="AM15" s="23">
        <v>-676.17720833333317</v>
      </c>
      <c r="AN15" s="23">
        <v>-472.61709794876265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-724.39316666666627</v>
      </c>
      <c r="AL16" s="23">
        <v>-724.39316666666627</v>
      </c>
      <c r="AM16" s="23">
        <v>-619.39316666666627</v>
      </c>
      <c r="AN16" s="23">
        <v>-415.83305628209575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-644.2254999999991</v>
      </c>
      <c r="AL17" s="23">
        <v>-644.2254999999991</v>
      </c>
      <c r="AM17" s="23">
        <v>-544.2254999999991</v>
      </c>
      <c r="AN17" s="23">
        <v>-340.66538961542858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-565.30783333333238</v>
      </c>
      <c r="AL18" s="23">
        <v>-565.30783333333238</v>
      </c>
      <c r="AM18" s="23">
        <v>-465.30783333333238</v>
      </c>
      <c r="AN18" s="23">
        <v>-261.74772294876186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-487.66016666666565</v>
      </c>
      <c r="AL19" s="23">
        <v>-487.66016666666565</v>
      </c>
      <c r="AM19" s="23">
        <v>-387.66016666666565</v>
      </c>
      <c r="AN19" s="23">
        <v>-184.10005628209512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-411.0024999999996</v>
      </c>
      <c r="AL20" s="23">
        <v>-411.0024999999996</v>
      </c>
      <c r="AM20" s="23">
        <v>-311.0024999999996</v>
      </c>
      <c r="AN20" s="23">
        <v>-107.44238961542908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-333.15483333333259</v>
      </c>
      <c r="AL21" s="23">
        <v>-333.15483333333259</v>
      </c>
      <c r="AM21" s="23">
        <v>-233.15483333333259</v>
      </c>
      <c r="AN21" s="23">
        <v>-29.594722948762069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-256.347166666666</v>
      </c>
      <c r="AL22" s="23">
        <v>-256.347166666666</v>
      </c>
      <c r="AM22" s="23">
        <v>-156.347166666666</v>
      </c>
      <c r="AN22" s="23">
        <v>47.212943717904523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-180.58949999999959</v>
      </c>
      <c r="AL23" s="23">
        <v>-180.58949999999959</v>
      </c>
      <c r="AM23" s="23">
        <v>-80.589499999999589</v>
      </c>
      <c r="AN23" s="23">
        <v>122.97061038457093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-105.88183333333336</v>
      </c>
      <c r="AL24" s="23">
        <v>-105.88183333333336</v>
      </c>
      <c r="AM24" s="23">
        <v>-5.8818333333333612</v>
      </c>
      <c r="AN24" s="23">
        <v>197.67827705123716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-28.024166666666133</v>
      </c>
      <c r="AL25" s="23">
        <v>-28.024166666666133</v>
      </c>
      <c r="AM25" s="23">
        <v>71.975833333333867</v>
      </c>
      <c r="AN25" s="23">
        <v>275.53594371790439</v>
      </c>
    </row>
    <row r="26" spans="1:40" ht="20.25" x14ac:dyDescent="0.3">
      <c r="A26" s="7" t="s">
        <v>64</v>
      </c>
      <c r="B26" s="6">
        <f>V57</f>
        <v>5239.3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60.58350000000064</v>
      </c>
      <c r="AL26" s="23">
        <v>60.58350000000064</v>
      </c>
      <c r="AM26" s="23">
        <v>160.58350000000064</v>
      </c>
      <c r="AN26" s="23">
        <v>364.14361038457116</v>
      </c>
    </row>
    <row r="27" spans="1:40" ht="20.25" x14ac:dyDescent="0.3">
      <c r="A27" s="7" t="s">
        <v>62</v>
      </c>
      <c r="B27" s="6">
        <f>B26*12</f>
        <v>62871.600000000006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149.19116666666696</v>
      </c>
      <c r="AL27" s="23">
        <v>149.19116666666696</v>
      </c>
      <c r="AM27" s="23">
        <v>249.19116666666696</v>
      </c>
      <c r="AN27" s="23">
        <v>452.75127705123748</v>
      </c>
    </row>
    <row r="28" spans="1:40" ht="20.25" x14ac:dyDescent="0.3">
      <c r="A28" s="7" t="s">
        <v>66</v>
      </c>
      <c r="B28" s="6">
        <f>B27/2080</f>
        <v>30.226730769230773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232.06883333333371</v>
      </c>
      <c r="AL28" s="23">
        <v>232.06883333333371</v>
      </c>
      <c r="AM28" s="23">
        <v>332.06883333333371</v>
      </c>
      <c r="AN28" s="23">
        <v>535.62894371790424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337.2465000000002</v>
      </c>
      <c r="AL29" s="23">
        <v>337.2465000000002</v>
      </c>
      <c r="AM29" s="23">
        <v>437.2465000000002</v>
      </c>
      <c r="AN29" s="23">
        <v>640.80661038457072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435.37833333333401</v>
      </c>
      <c r="AL30" s="23">
        <v>435.37833333333401</v>
      </c>
      <c r="AM30" s="23">
        <v>535.37833333333401</v>
      </c>
      <c r="AN30" s="23">
        <v>738.93844371790453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528.55433333333394</v>
      </c>
      <c r="AL31" s="23">
        <v>528.55433333333394</v>
      </c>
      <c r="AM31" s="23">
        <v>628.55433333333394</v>
      </c>
      <c r="AN31" s="23">
        <v>832.11444371790446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609.47216666666691</v>
      </c>
      <c r="AL32" s="23">
        <v>609.47216666666691</v>
      </c>
      <c r="AM32" s="23">
        <v>709.47216666666691</v>
      </c>
      <c r="AN32" s="23">
        <v>913.03227705123743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682.48283333333393</v>
      </c>
      <c r="AL33" s="23">
        <v>682.48283333333393</v>
      </c>
      <c r="AM33" s="23">
        <v>782.48283333333393</v>
      </c>
      <c r="AN33" s="23">
        <v>986.04294371790445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755.48400000000038</v>
      </c>
      <c r="AL34" s="23">
        <v>755.48400000000038</v>
      </c>
      <c r="AM34" s="23">
        <v>855.48400000000038</v>
      </c>
      <c r="AN34" s="23">
        <v>1059.044110384571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828.48516666666683</v>
      </c>
      <c r="AL35" s="23">
        <v>828.48516666666683</v>
      </c>
      <c r="AM35" s="23">
        <v>928.48516666666683</v>
      </c>
      <c r="AN35" s="23">
        <v>1132.0452770512375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901.49583333333385</v>
      </c>
      <c r="AL36" s="23">
        <v>901.49583333333385</v>
      </c>
      <c r="AM36" s="23">
        <v>1001.4958333333338</v>
      </c>
      <c r="AN36" s="23">
        <v>1205.0559437179045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974.4970000000003</v>
      </c>
      <c r="AL37" s="23">
        <v>974.4970000000003</v>
      </c>
      <c r="AM37" s="23">
        <v>1074.4970000000003</v>
      </c>
      <c r="AN37" s="23">
        <v>1278.0571103845709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1047.4981666666667</v>
      </c>
      <c r="AL38" s="23">
        <v>1047.4981666666667</v>
      </c>
      <c r="AM38" s="23">
        <v>1147.4981666666667</v>
      </c>
      <c r="AN38" s="23">
        <v>1351.0582770512374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1120.5088333333338</v>
      </c>
      <c r="AL39" s="23">
        <v>1120.5088333333338</v>
      </c>
      <c r="AM39" s="23">
        <v>1220.5088333333338</v>
      </c>
      <c r="AN39" s="23">
        <v>1424.0689437179044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498.22</v>
      </c>
      <c r="AC48" s="23">
        <v>194.03900000000002</v>
      </c>
      <c r="AD48" s="23">
        <v>1358.52</v>
      </c>
      <c r="AE48" s="23">
        <v>60.58350000000064</v>
      </c>
      <c r="AF48" s="26"/>
      <c r="AG48" s="26"/>
      <c r="AH48" s="26"/>
    </row>
    <row r="49" spans="21:34" ht="17.25" x14ac:dyDescent="0.3">
      <c r="U49" s="26" t="s">
        <v>629</v>
      </c>
      <c r="V49" s="23">
        <f>$AB$48</f>
        <v>498.22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630</v>
      </c>
      <c r="V51" s="23">
        <f>$AC$48</f>
        <v>194.03900000000002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609</v>
      </c>
      <c r="V52" s="23">
        <f>$AE$48</f>
        <v>60.58350000000064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631</v>
      </c>
      <c r="V55" s="23">
        <f>$AD$48</f>
        <v>1358.52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5239.3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3" customFormat="1" ht="129.75" customHeight="1" x14ac:dyDescent="0.45">
      <c r="A1" s="78" t="s">
        <v>632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167</v>
      </c>
      <c r="AA7" s="64">
        <v>0</v>
      </c>
      <c r="AB7" s="64">
        <v>203.56011038457052</v>
      </c>
      <c r="AC7" s="23">
        <v>664</v>
      </c>
      <c r="AD7" s="23">
        <v>116.91</v>
      </c>
      <c r="AE7" s="23">
        <v>344</v>
      </c>
      <c r="AF7" s="23">
        <v>3.500000000016712E-3</v>
      </c>
      <c r="AG7" s="23">
        <v>302.95</v>
      </c>
      <c r="AH7" s="23">
        <v>120.19</v>
      </c>
      <c r="AI7" s="23">
        <v>95.170083333333338</v>
      </c>
      <c r="AJ7" s="23">
        <v>212.09833333333333</v>
      </c>
      <c r="AK7" s="23">
        <v>260.17808333333323</v>
      </c>
      <c r="AL7" s="23">
        <v>585.77058333333321</v>
      </c>
      <c r="AM7" s="23">
        <v>620.84358333333319</v>
      </c>
      <c r="AN7" s="23">
        <v>824.40369371790371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105</v>
      </c>
      <c r="AA8" s="64">
        <v>0</v>
      </c>
      <c r="AB8" s="64">
        <v>203.56011038457052</v>
      </c>
      <c r="AC8" s="23">
        <v>664</v>
      </c>
      <c r="AD8" s="23">
        <v>148.51900000000001</v>
      </c>
      <c r="AE8" s="23">
        <v>406</v>
      </c>
      <c r="AF8" s="23">
        <v>3.500000000016712E-3</v>
      </c>
      <c r="AG8" s="23">
        <v>302.95</v>
      </c>
      <c r="AH8" s="23">
        <v>144.57999999999998</v>
      </c>
      <c r="AI8" s="23">
        <v>99.568749999999994</v>
      </c>
      <c r="AJ8" s="23">
        <v>235.32499999999999</v>
      </c>
      <c r="AK8" s="23">
        <v>225.75374999999985</v>
      </c>
      <c r="AL8" s="23">
        <v>514.8429166666665</v>
      </c>
      <c r="AM8" s="23">
        <v>557.91342666666651</v>
      </c>
      <c r="AN8" s="23">
        <v>761.47353705123703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664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109.92291666666642</v>
      </c>
      <c r="AL9" s="23">
        <v>362.50791666666646</v>
      </c>
      <c r="AM9" s="23">
        <v>407.48795666666649</v>
      </c>
      <c r="AN9" s="23">
        <v>611.04806705123701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664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212.10358333333329</v>
      </c>
      <c r="AL10" s="23">
        <v>428.18441666666661</v>
      </c>
      <c r="AM10" s="23">
        <v>474.8315066666666</v>
      </c>
      <c r="AN10" s="23">
        <v>678.39161705123706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664</v>
      </c>
      <c r="AD11" s="23">
        <v>855.78120000000013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-356.20595000000003</v>
      </c>
      <c r="AL11" s="23">
        <v>-176.62928333333335</v>
      </c>
      <c r="AM11" s="23">
        <v>-46.629283333333348</v>
      </c>
      <c r="AN11" s="23">
        <v>156.93082705123717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664</v>
      </c>
      <c r="AD12" s="23">
        <v>855.78120000000013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-251.22949166666649</v>
      </c>
      <c r="AL12" s="23">
        <v>-108.1569916666665</v>
      </c>
      <c r="AM12" s="23">
        <v>16.843008333333501</v>
      </c>
      <c r="AN12" s="23">
        <v>220.40311871790402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664</v>
      </c>
      <c r="AD13" s="23">
        <v>855.78120000000013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-180.33415833333265</v>
      </c>
      <c r="AL13" s="23">
        <v>-73.764991666665992</v>
      </c>
      <c r="AM13" s="23">
        <v>46.235008333334008</v>
      </c>
      <c r="AN13" s="23">
        <v>249.79511871790453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664</v>
      </c>
      <c r="AD14" s="23">
        <v>855.78120000000013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-202.7139500000003</v>
      </c>
      <c r="AL14" s="23">
        <v>-132.6489500000003</v>
      </c>
      <c r="AM14" s="23">
        <v>-17.648950000000298</v>
      </c>
      <c r="AN14" s="23">
        <v>185.91116038457022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664</v>
      </c>
      <c r="AD15" s="23">
        <v>855.78120000000013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-132.21524166666677</v>
      </c>
      <c r="AL15" s="23">
        <v>-98.654408333333436</v>
      </c>
      <c r="AM15" s="23">
        <v>11.345591666666564</v>
      </c>
      <c r="AN15" s="23">
        <v>214.90570205123709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664</v>
      </c>
      <c r="AD16" s="23">
        <v>855.78120000000013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-36.260366666666869</v>
      </c>
      <c r="AL16" s="23">
        <v>-36.260366666666869</v>
      </c>
      <c r="AM16" s="23">
        <v>68.739633333333131</v>
      </c>
      <c r="AN16" s="23">
        <v>272.29974371790365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664</v>
      </c>
      <c r="AD17" s="23">
        <v>855.78120000000013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43.907300000000305</v>
      </c>
      <c r="AL17" s="23">
        <v>43.907300000000305</v>
      </c>
      <c r="AM17" s="23">
        <v>143.9073000000003</v>
      </c>
      <c r="AN17" s="23">
        <v>347.46741038457083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664</v>
      </c>
      <c r="AD18" s="23">
        <v>855.78120000000013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122.82496666666702</v>
      </c>
      <c r="AL18" s="23">
        <v>122.82496666666702</v>
      </c>
      <c r="AM18" s="23">
        <v>222.82496666666702</v>
      </c>
      <c r="AN18" s="23">
        <v>426.38507705123754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664</v>
      </c>
      <c r="AD19" s="23">
        <v>855.78120000000013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200.47263333333376</v>
      </c>
      <c r="AL19" s="23">
        <v>200.47263333333376</v>
      </c>
      <c r="AM19" s="23">
        <v>300.47263333333376</v>
      </c>
      <c r="AN19" s="23">
        <v>504.03274371790428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664</v>
      </c>
      <c r="AD20" s="23">
        <v>855.78120000000013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277.13029999999981</v>
      </c>
      <c r="AL20" s="23">
        <v>277.13029999999981</v>
      </c>
      <c r="AM20" s="23">
        <v>377.13029999999981</v>
      </c>
      <c r="AN20" s="23">
        <v>580.69041038457033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664</v>
      </c>
      <c r="AD21" s="23">
        <v>855.78120000000013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354.97796666666682</v>
      </c>
      <c r="AL21" s="23">
        <v>354.97796666666682</v>
      </c>
      <c r="AM21" s="23">
        <v>454.97796666666682</v>
      </c>
      <c r="AN21" s="23">
        <v>658.53807705123734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664</v>
      </c>
      <c r="AD22" s="23">
        <v>855.78120000000013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431.78563333333341</v>
      </c>
      <c r="AL22" s="23">
        <v>431.78563333333341</v>
      </c>
      <c r="AM22" s="23">
        <v>531.78563333333341</v>
      </c>
      <c r="AN22" s="23">
        <v>735.34574371790393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664</v>
      </c>
      <c r="AD23" s="23">
        <v>855.78120000000013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507.54329999999982</v>
      </c>
      <c r="AL23" s="23">
        <v>507.54329999999982</v>
      </c>
      <c r="AM23" s="23">
        <v>607.54329999999982</v>
      </c>
      <c r="AN23" s="23">
        <v>811.10341038457034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664</v>
      </c>
      <c r="AD24" s="23">
        <v>855.78120000000013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582.25096666666605</v>
      </c>
      <c r="AL24" s="23">
        <v>582.25096666666605</v>
      </c>
      <c r="AM24" s="23">
        <v>682.25096666666605</v>
      </c>
      <c r="AN24" s="23">
        <v>885.81107705123657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664</v>
      </c>
      <c r="AD25" s="23">
        <v>855.78120000000013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660.10863333333327</v>
      </c>
      <c r="AL25" s="23">
        <v>660.10863333333327</v>
      </c>
      <c r="AM25" s="23">
        <v>760.10863333333327</v>
      </c>
      <c r="AN25" s="23">
        <v>963.66874371790379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664</v>
      </c>
      <c r="AD26" s="23">
        <v>855.78120000000013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748.71629999999959</v>
      </c>
      <c r="AL26" s="23">
        <v>748.71629999999959</v>
      </c>
      <c r="AM26" s="23">
        <v>848.71629999999959</v>
      </c>
      <c r="AN26" s="23">
        <v>1052.2764103845702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664</v>
      </c>
      <c r="AD27" s="23">
        <v>855.78120000000013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837.32396666666637</v>
      </c>
      <c r="AL27" s="23">
        <v>837.32396666666637</v>
      </c>
      <c r="AM27" s="23">
        <v>937.32396666666637</v>
      </c>
      <c r="AN27" s="23">
        <v>1140.884077051237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664</v>
      </c>
      <c r="AD28" s="23">
        <v>855.78120000000013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921.11163333333343</v>
      </c>
      <c r="AL28" s="23">
        <v>921.11163333333343</v>
      </c>
      <c r="AM28" s="23">
        <v>1021.1116333333334</v>
      </c>
      <c r="AN28" s="23">
        <v>1224.6717437179041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664</v>
      </c>
      <c r="AD29" s="23">
        <v>855.78120000000013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1026.2892999999999</v>
      </c>
      <c r="AL29" s="23">
        <v>1026.2892999999999</v>
      </c>
      <c r="AM29" s="23">
        <v>1126.2892999999999</v>
      </c>
      <c r="AN29" s="23">
        <v>1329.8494103845705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664</v>
      </c>
      <c r="AD30" s="23">
        <v>855.78120000000013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1124.4211333333337</v>
      </c>
      <c r="AL30" s="23">
        <v>1124.4211333333337</v>
      </c>
      <c r="AM30" s="23">
        <v>1224.4211333333337</v>
      </c>
      <c r="AN30" s="23">
        <v>1427.9812437179044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664</v>
      </c>
      <c r="AD31" s="23">
        <v>855.78120000000013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1217.5971333333337</v>
      </c>
      <c r="AL31" s="23">
        <v>1217.5971333333337</v>
      </c>
      <c r="AM31" s="23">
        <v>1317.5971333333337</v>
      </c>
      <c r="AN31" s="23">
        <v>1521.1572437179043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664</v>
      </c>
      <c r="AD32" s="23">
        <v>855.78120000000013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1298.5149666666666</v>
      </c>
      <c r="AL32" s="23">
        <v>1298.5149666666666</v>
      </c>
      <c r="AM32" s="23">
        <v>1398.5149666666666</v>
      </c>
      <c r="AN32" s="23">
        <v>1602.0750770512373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664</v>
      </c>
      <c r="AD33" s="23">
        <v>855.78120000000013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1371.5256333333336</v>
      </c>
      <c r="AL33" s="23">
        <v>1371.5256333333336</v>
      </c>
      <c r="AM33" s="23">
        <v>1471.5256333333336</v>
      </c>
      <c r="AN33" s="23">
        <v>1675.0857437179043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664</v>
      </c>
      <c r="AD34" s="23">
        <v>855.78120000000013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1444.5268000000001</v>
      </c>
      <c r="AL34" s="23">
        <v>1444.5268000000001</v>
      </c>
      <c r="AM34" s="23">
        <v>1544.5268000000001</v>
      </c>
      <c r="AN34" s="23">
        <v>1748.0869103845707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664</v>
      </c>
      <c r="AD35" s="23">
        <v>855.78120000000013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1517.5279666666665</v>
      </c>
      <c r="AL35" s="23">
        <v>1517.5279666666665</v>
      </c>
      <c r="AM35" s="23">
        <v>1617.5279666666665</v>
      </c>
      <c r="AN35" s="23">
        <v>1821.0880770512372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664</v>
      </c>
      <c r="AD36" s="23">
        <v>855.78120000000013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1590.5386333333336</v>
      </c>
      <c r="AL36" s="23">
        <v>1590.5386333333336</v>
      </c>
      <c r="AM36" s="23">
        <v>1690.5386333333336</v>
      </c>
      <c r="AN36" s="23">
        <v>1894.0987437179042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664</v>
      </c>
      <c r="AD37" s="23">
        <v>855.78120000000013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1663.5398</v>
      </c>
      <c r="AL37" s="23">
        <v>1663.5398</v>
      </c>
      <c r="AM37" s="23">
        <v>1763.5398</v>
      </c>
      <c r="AN37" s="23">
        <v>1967.0999103845706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664</v>
      </c>
      <c r="AD38" s="23">
        <v>855.78120000000013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1736.5409666666665</v>
      </c>
      <c r="AL38" s="23">
        <v>1736.5409666666665</v>
      </c>
      <c r="AM38" s="23">
        <v>1836.5409666666665</v>
      </c>
      <c r="AN38" s="23">
        <v>2040.1010770512371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664</v>
      </c>
      <c r="AD39" s="23">
        <v>855.78120000000013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1809.5516333333335</v>
      </c>
      <c r="AL39" s="23">
        <v>1809.5516333333335</v>
      </c>
      <c r="AM39" s="23">
        <v>1909.5516333333335</v>
      </c>
      <c r="AN39" s="23">
        <v>2113.1117437179041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664</v>
      </c>
      <c r="X48" s="23">
        <v>855.78120000000013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43.907300000000305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633</v>
      </c>
      <c r="V50" s="23">
        <f>$X$48</f>
        <v>855.78120000000013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634</v>
      </c>
      <c r="V52" s="23">
        <f>$AE$48</f>
        <v>43.907300000000305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635</v>
      </c>
      <c r="V54" s="23">
        <f>$W$48</f>
        <v>664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3" customFormat="1" ht="129.75" customHeight="1" x14ac:dyDescent="0.45">
      <c r="A1" s="78" t="s">
        <v>636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144.57999999999998</v>
      </c>
      <c r="AI8" s="23">
        <v>100.76875</v>
      </c>
      <c r="AJ8" s="23">
        <v>235.32499999999999</v>
      </c>
      <c r="AK8" s="23">
        <v>255.258487717962</v>
      </c>
      <c r="AL8" s="23">
        <v>544.34765438462864</v>
      </c>
      <c r="AM8" s="23">
        <v>587.41816438462865</v>
      </c>
      <c r="AN8" s="23">
        <v>790.97827476919917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41.54025855129521</v>
      </c>
      <c r="AL9" s="23">
        <v>294.12525855129525</v>
      </c>
      <c r="AM9" s="23">
        <v>339.10529855129528</v>
      </c>
      <c r="AN9" s="23">
        <v>542.6654089358658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92.633529384629128</v>
      </c>
      <c r="AL10" s="23">
        <v>308.71436271796244</v>
      </c>
      <c r="AM10" s="23">
        <v>355.36145271796244</v>
      </c>
      <c r="AN10" s="23">
        <v>558.9215631025329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682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-617.37874999999985</v>
      </c>
      <c r="AL11" s="23">
        <v>-437.80208333333314</v>
      </c>
      <c r="AM11" s="23">
        <v>-307.80208333333314</v>
      </c>
      <c r="AN11" s="23">
        <v>-104.24197294876262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682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-512.40229166666631</v>
      </c>
      <c r="AL12" s="23">
        <v>-369.32979166666632</v>
      </c>
      <c r="AM12" s="23">
        <v>-244.32979166666632</v>
      </c>
      <c r="AN12" s="23">
        <v>-40.769681282095803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682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-441.50695833333248</v>
      </c>
      <c r="AL13" s="23">
        <v>-334.93779166666582</v>
      </c>
      <c r="AM13" s="23">
        <v>-214.93779166666582</v>
      </c>
      <c r="AN13" s="23">
        <v>-11.377681282095296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682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-463.88674999999967</v>
      </c>
      <c r="AL14" s="23">
        <v>-393.82174999999967</v>
      </c>
      <c r="AM14" s="23">
        <v>-278.82174999999967</v>
      </c>
      <c r="AN14" s="23">
        <v>-75.261639615429146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682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-393.38804166666614</v>
      </c>
      <c r="AL15" s="23">
        <v>-359.82720833333281</v>
      </c>
      <c r="AM15" s="23">
        <v>-249.82720833333281</v>
      </c>
      <c r="AN15" s="23">
        <v>-46.267097948762284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682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-297.43316666666624</v>
      </c>
      <c r="AL16" s="23">
        <v>-297.43316666666624</v>
      </c>
      <c r="AM16" s="23">
        <v>-192.43316666666624</v>
      </c>
      <c r="AN16" s="23">
        <v>11.126943717904282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682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-217.26549999999907</v>
      </c>
      <c r="AL17" s="23">
        <v>-217.26549999999907</v>
      </c>
      <c r="AM17" s="23">
        <v>-117.26549999999907</v>
      </c>
      <c r="AN17" s="23">
        <v>86.294610384571456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682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-138.34783333333235</v>
      </c>
      <c r="AL18" s="23">
        <v>-138.34783333333235</v>
      </c>
      <c r="AM18" s="23">
        <v>-38.347833333332346</v>
      </c>
      <c r="AN18" s="23">
        <v>165.21227705123817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682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-60.700166666665609</v>
      </c>
      <c r="AL19" s="23">
        <v>-60.700166666665609</v>
      </c>
      <c r="AM19" s="23">
        <v>39.299833333334391</v>
      </c>
      <c r="AN19" s="23">
        <v>242.85994371790491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682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15.957500000000437</v>
      </c>
      <c r="AL20" s="23">
        <v>15.957500000000437</v>
      </c>
      <c r="AM20" s="23">
        <v>115.95750000000044</v>
      </c>
      <c r="AN20" s="23">
        <v>319.51761038457096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682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93.805166666667446</v>
      </c>
      <c r="AL21" s="23">
        <v>93.805166666667446</v>
      </c>
      <c r="AM21" s="23">
        <v>193.80516666666745</v>
      </c>
      <c r="AN21" s="23">
        <v>397.36527705123797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682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170.61283333333404</v>
      </c>
      <c r="AL22" s="23">
        <v>170.61283333333404</v>
      </c>
      <c r="AM22" s="23">
        <v>270.61283333333404</v>
      </c>
      <c r="AN22" s="23">
        <v>474.17294371790456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682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246.37050000000045</v>
      </c>
      <c r="AL23" s="23">
        <v>246.37050000000045</v>
      </c>
      <c r="AM23" s="23">
        <v>346.37050000000045</v>
      </c>
      <c r="AN23" s="23">
        <v>549.93061038457097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682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321.07816666666668</v>
      </c>
      <c r="AL24" s="23">
        <v>321.07816666666668</v>
      </c>
      <c r="AM24" s="23">
        <v>421.07816666666668</v>
      </c>
      <c r="AN24" s="23">
        <v>624.6382770512372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682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398.9358333333339</v>
      </c>
      <c r="AL25" s="23">
        <v>398.9358333333339</v>
      </c>
      <c r="AM25" s="23">
        <v>498.9358333333339</v>
      </c>
      <c r="AN25" s="23">
        <v>702.49594371790442</v>
      </c>
    </row>
    <row r="26" spans="1:40" ht="20.25" x14ac:dyDescent="0.3">
      <c r="A26" s="7" t="s">
        <v>64</v>
      </c>
      <c r="B26" s="6">
        <f>V57</f>
        <v>4200.1000000000004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682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487.54350000000022</v>
      </c>
      <c r="AL26" s="23">
        <v>487.54350000000022</v>
      </c>
      <c r="AM26" s="23">
        <v>587.54350000000022</v>
      </c>
      <c r="AN26" s="23">
        <v>791.10361038457074</v>
      </c>
    </row>
    <row r="27" spans="1:40" ht="20.25" x14ac:dyDescent="0.3">
      <c r="A27" s="7" t="s">
        <v>62</v>
      </c>
      <c r="B27" s="6">
        <f>B26*12</f>
        <v>50401.200000000004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682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576.151166666667</v>
      </c>
      <c r="AL27" s="23">
        <v>576.151166666667</v>
      </c>
      <c r="AM27" s="23">
        <v>676.151166666667</v>
      </c>
      <c r="AN27" s="23">
        <v>879.71127705123752</v>
      </c>
    </row>
    <row r="28" spans="1:40" ht="20.25" x14ac:dyDescent="0.3">
      <c r="A28" s="7" t="s">
        <v>66</v>
      </c>
      <c r="B28" s="6">
        <f>B27/2080</f>
        <v>24.231346153846157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682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659.93883333333406</v>
      </c>
      <c r="AL28" s="23">
        <v>659.93883333333406</v>
      </c>
      <c r="AM28" s="23">
        <v>759.93883333333406</v>
      </c>
      <c r="AN28" s="23">
        <v>963.49894371790458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682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765.11650000000054</v>
      </c>
      <c r="AL29" s="23">
        <v>765.11650000000054</v>
      </c>
      <c r="AM29" s="23">
        <v>865.11650000000054</v>
      </c>
      <c r="AN29" s="23">
        <v>1068.6766103845712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682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863.24833333333436</v>
      </c>
      <c r="AL30" s="23">
        <v>863.24833333333436</v>
      </c>
      <c r="AM30" s="23">
        <v>963.24833333333436</v>
      </c>
      <c r="AN30" s="23">
        <v>1166.808443717905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682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956.42433333333429</v>
      </c>
      <c r="AL31" s="23">
        <v>956.42433333333429</v>
      </c>
      <c r="AM31" s="23">
        <v>1056.4243333333343</v>
      </c>
      <c r="AN31" s="23">
        <v>1259.9844437179049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682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1037.3421666666673</v>
      </c>
      <c r="AL32" s="23">
        <v>1037.3421666666673</v>
      </c>
      <c r="AM32" s="23">
        <v>1137.3421666666673</v>
      </c>
      <c r="AN32" s="23">
        <v>1340.9022770512379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682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1110.3528333333343</v>
      </c>
      <c r="AL33" s="23">
        <v>1110.3528333333343</v>
      </c>
      <c r="AM33" s="23">
        <v>1210.3528333333343</v>
      </c>
      <c r="AN33" s="23">
        <v>1413.9129437179049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682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1183.3540000000007</v>
      </c>
      <c r="AL34" s="23">
        <v>1183.3540000000007</v>
      </c>
      <c r="AM34" s="23">
        <v>1283.3540000000007</v>
      </c>
      <c r="AN34" s="23">
        <v>1486.9141103845714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682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1256.3551666666672</v>
      </c>
      <c r="AL35" s="23">
        <v>1256.3551666666672</v>
      </c>
      <c r="AM35" s="23">
        <v>1356.3551666666672</v>
      </c>
      <c r="AN35" s="23">
        <v>1559.9152770512378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682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1329.3658333333342</v>
      </c>
      <c r="AL36" s="23">
        <v>1329.3658333333342</v>
      </c>
      <c r="AM36" s="23">
        <v>1429.3658333333342</v>
      </c>
      <c r="AN36" s="23">
        <v>1632.9259437179048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682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1402.3670000000006</v>
      </c>
      <c r="AL37" s="23">
        <v>1402.3670000000006</v>
      </c>
      <c r="AM37" s="23">
        <v>1502.3670000000006</v>
      </c>
      <c r="AN37" s="23">
        <v>1705.9271103845713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682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1475.3681666666671</v>
      </c>
      <c r="AL38" s="23">
        <v>1475.3681666666671</v>
      </c>
      <c r="AM38" s="23">
        <v>1575.3681666666671</v>
      </c>
      <c r="AN38" s="23">
        <v>1778.9282770512377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682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1548.3788333333341</v>
      </c>
      <c r="AL39" s="23">
        <v>1548.3788333333341</v>
      </c>
      <c r="AM39" s="23">
        <v>1648.3788333333341</v>
      </c>
      <c r="AN39" s="23">
        <v>1851.9389437179047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682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15.957500000000437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556</v>
      </c>
      <c r="V52" s="23">
        <f>$AE$48</f>
        <v>15.957500000000437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637</v>
      </c>
      <c r="V54" s="23">
        <f>$W$48</f>
        <v>682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X1" sqref="X1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2.5" customWidth="1"/>
    <col min="30" max="30" width="13.3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6.5" customWidth="1"/>
  </cols>
  <sheetData>
    <row r="1" spans="1:40" s="50" customFormat="1" ht="129.75" customHeight="1" x14ac:dyDescent="0.45">
      <c r="A1" s="78" t="s">
        <v>776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47.78</v>
      </c>
      <c r="AI4" s="23">
        <v>92.025250000000014</v>
      </c>
      <c r="AJ4" s="23">
        <v>109.39500000000001</v>
      </c>
      <c r="AK4" s="23">
        <v>482.15327083333364</v>
      </c>
      <c r="AL4" s="23">
        <v>917.25827083333365</v>
      </c>
      <c r="AM4" s="23">
        <v>917.25827083333365</v>
      </c>
      <c r="AN4" s="23">
        <v>1017.2582708333337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68.299999999999983</v>
      </c>
      <c r="AI5" s="23">
        <v>98.072250000000025</v>
      </c>
      <c r="AJ5" s="23">
        <v>122.65500000000002</v>
      </c>
      <c r="AK5" s="23">
        <v>460.45422916666712</v>
      </c>
      <c r="AL5" s="23">
        <v>859.05506250000053</v>
      </c>
      <c r="AM5" s="23">
        <v>859.05506250000053</v>
      </c>
      <c r="AN5" s="23">
        <v>959.05506250000053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90.919999999999987</v>
      </c>
      <c r="AI6" s="23">
        <v>89.475500000000011</v>
      </c>
      <c r="AJ6" s="23">
        <v>189.79</v>
      </c>
      <c r="AK6" s="23">
        <v>313.52605021796217</v>
      </c>
      <c r="AL6" s="23">
        <v>675.62271688462874</v>
      </c>
      <c r="AM6" s="23">
        <v>708.64329688462874</v>
      </c>
      <c r="AN6" s="23">
        <v>912.20340726919926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116.38</v>
      </c>
      <c r="AI7" s="23">
        <v>94.670083333333338</v>
      </c>
      <c r="AJ7" s="23">
        <v>212.09833333333333</v>
      </c>
      <c r="AK7" s="23">
        <v>278.28023771796188</v>
      </c>
      <c r="AL7" s="23">
        <v>603.87273771796185</v>
      </c>
      <c r="AM7" s="23">
        <v>638.94573771796183</v>
      </c>
      <c r="AN7" s="23">
        <v>842.50584810253235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140.76999999999998</v>
      </c>
      <c r="AI8" s="23">
        <v>100.76875</v>
      </c>
      <c r="AJ8" s="23">
        <v>235.32499999999999</v>
      </c>
      <c r="AK8" s="23">
        <v>259.06848771796194</v>
      </c>
      <c r="AL8" s="23">
        <v>548.15765438462859</v>
      </c>
      <c r="AM8" s="23">
        <v>591.2281643846286</v>
      </c>
      <c r="AN8" s="23">
        <v>794.78827476919912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167.05</v>
      </c>
      <c r="AI9" s="23">
        <v>101.81741666666667</v>
      </c>
      <c r="AJ9" s="23">
        <v>258.55166666666668</v>
      </c>
      <c r="AK9" s="23">
        <v>45.350258551295383</v>
      </c>
      <c r="AL9" s="23">
        <v>297.93525855129542</v>
      </c>
      <c r="AM9" s="23">
        <v>342.91529855129545</v>
      </c>
      <c r="AN9" s="23">
        <v>546.47540893586597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733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195.22</v>
      </c>
      <c r="AI10" s="23">
        <v>109.31608333333334</v>
      </c>
      <c r="AJ10" s="23">
        <v>281.77833333333336</v>
      </c>
      <c r="AK10" s="23">
        <v>146.91358333333324</v>
      </c>
      <c r="AL10" s="23">
        <v>362.99441666666655</v>
      </c>
      <c r="AM10" s="23">
        <v>409.64150666666654</v>
      </c>
      <c r="AN10" s="23">
        <v>613.20161705123701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733</v>
      </c>
      <c r="AD11" s="23">
        <v>1144.3150800000001</v>
      </c>
      <c r="AE11" s="23">
        <v>511</v>
      </c>
      <c r="AF11" s="23">
        <v>15.155000000000015</v>
      </c>
      <c r="AG11" s="23">
        <v>302.95</v>
      </c>
      <c r="AH11" s="23">
        <v>222.99</v>
      </c>
      <c r="AI11" s="23">
        <v>116.81475</v>
      </c>
      <c r="AJ11" s="23">
        <v>305.00500000000005</v>
      </c>
      <c r="AK11" s="23">
        <v>-709.92983000000049</v>
      </c>
      <c r="AL11" s="23">
        <v>-530.35316333333378</v>
      </c>
      <c r="AM11" s="23">
        <v>-400.35316333333378</v>
      </c>
      <c r="AN11" s="23">
        <v>-196.79305294876326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733</v>
      </c>
      <c r="AD12" s="23">
        <v>1144.3150800000001</v>
      </c>
      <c r="AE12" s="23">
        <v>511</v>
      </c>
      <c r="AF12" s="23">
        <v>15.155000000000015</v>
      </c>
      <c r="AG12" s="23">
        <v>302.95</v>
      </c>
      <c r="AH12" s="23">
        <v>252.54999999999998</v>
      </c>
      <c r="AI12" s="23">
        <v>123.67245833333334</v>
      </c>
      <c r="AJ12" s="23">
        <v>341.05083333333334</v>
      </c>
      <c r="AK12" s="23">
        <v>-609.19337166666719</v>
      </c>
      <c r="AL12" s="23">
        <v>-466.1208716666672</v>
      </c>
      <c r="AM12" s="23">
        <v>-341.1208716666672</v>
      </c>
      <c r="AN12" s="23">
        <v>-137.56076128209668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733</v>
      </c>
      <c r="AD13" s="23">
        <v>1144.3150800000001</v>
      </c>
      <c r="AE13" s="23">
        <v>511</v>
      </c>
      <c r="AF13" s="23">
        <v>15.155000000000015</v>
      </c>
      <c r="AG13" s="23">
        <v>302.95</v>
      </c>
      <c r="AH13" s="23">
        <v>262.88</v>
      </c>
      <c r="AI13" s="23">
        <v>127.40379166666669</v>
      </c>
      <c r="AJ13" s="23">
        <v>439.62416666666661</v>
      </c>
      <c r="AK13" s="23">
        <v>-548.62803833333328</v>
      </c>
      <c r="AL13" s="23">
        <v>-442.05887166666662</v>
      </c>
      <c r="AM13" s="23">
        <v>-322.05887166666662</v>
      </c>
      <c r="AN13" s="23">
        <v>-118.4987612820961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733</v>
      </c>
      <c r="AD14" s="23">
        <v>1144.3150800000001</v>
      </c>
      <c r="AE14" s="23">
        <v>511</v>
      </c>
      <c r="AF14" s="23">
        <v>108.03350000000002</v>
      </c>
      <c r="AG14" s="23">
        <v>302.95</v>
      </c>
      <c r="AH14" s="23">
        <v>262.88</v>
      </c>
      <c r="AI14" s="23">
        <v>131.11425</v>
      </c>
      <c r="AJ14" s="23">
        <v>538.61500000000001</v>
      </c>
      <c r="AK14" s="23">
        <v>-571.00783000000047</v>
      </c>
      <c r="AL14" s="23">
        <v>-500.94283000000047</v>
      </c>
      <c r="AM14" s="23">
        <v>-385.94283000000047</v>
      </c>
      <c r="AN14" s="23">
        <v>-182.38271961542995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733</v>
      </c>
      <c r="AD15" s="23">
        <v>1144.3150800000001</v>
      </c>
      <c r="AE15" s="23">
        <v>511</v>
      </c>
      <c r="AF15" s="23">
        <v>108.03350000000002</v>
      </c>
      <c r="AG15" s="23">
        <v>302.95</v>
      </c>
      <c r="AH15" s="23">
        <v>262.88</v>
      </c>
      <c r="AI15" s="23">
        <v>134.82470833333332</v>
      </c>
      <c r="AJ15" s="23">
        <v>637.60583333333329</v>
      </c>
      <c r="AK15" s="23">
        <v>-500.50912166666694</v>
      </c>
      <c r="AL15" s="23">
        <v>-466.94828833333361</v>
      </c>
      <c r="AM15" s="23">
        <v>-356.94828833333361</v>
      </c>
      <c r="AN15" s="23">
        <v>-153.38817794876309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733</v>
      </c>
      <c r="AD16" s="23">
        <v>1144.3150800000001</v>
      </c>
      <c r="AE16" s="23">
        <v>511</v>
      </c>
      <c r="AF16" s="23">
        <v>108.03350000000002</v>
      </c>
      <c r="AG16" s="23">
        <v>302.95</v>
      </c>
      <c r="AH16" s="23">
        <v>221.37</v>
      </c>
      <c r="AI16" s="23">
        <v>138.68233333333333</v>
      </c>
      <c r="AJ16" s="23">
        <v>733.65333333333342</v>
      </c>
      <c r="AK16" s="23">
        <v>-385.70424666666668</v>
      </c>
      <c r="AL16" s="23">
        <v>-385.70424666666668</v>
      </c>
      <c r="AM16" s="23">
        <v>-280.70424666666668</v>
      </c>
      <c r="AN16" s="23">
        <v>-77.144136282096156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733</v>
      </c>
      <c r="AD17" s="23">
        <v>1144.3150800000001</v>
      </c>
      <c r="AE17" s="23">
        <v>511</v>
      </c>
      <c r="AF17" s="23">
        <v>108.03350000000002</v>
      </c>
      <c r="AG17" s="23">
        <v>302.95</v>
      </c>
      <c r="AH17" s="23">
        <v>246.38</v>
      </c>
      <c r="AI17" s="23">
        <v>144.21800000000002</v>
      </c>
      <c r="AJ17" s="23">
        <v>796.13999999999987</v>
      </c>
      <c r="AK17" s="23">
        <v>-305.53657999999996</v>
      </c>
      <c r="AL17" s="23">
        <v>-305.53657999999996</v>
      </c>
      <c r="AM17" s="23">
        <v>-205.53657999999996</v>
      </c>
      <c r="AN17" s="23">
        <v>-1.976469615429437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733</v>
      </c>
      <c r="AD18" s="23">
        <v>1144.3150800000001</v>
      </c>
      <c r="AE18" s="23">
        <v>511</v>
      </c>
      <c r="AF18" s="23">
        <v>108.03350000000002</v>
      </c>
      <c r="AG18" s="23">
        <v>302.95</v>
      </c>
      <c r="AH18" s="23">
        <v>272.64</v>
      </c>
      <c r="AI18" s="23">
        <v>149.7536666666667</v>
      </c>
      <c r="AJ18" s="23">
        <v>858.62666666666678</v>
      </c>
      <c r="AK18" s="23">
        <v>-226.61891333333278</v>
      </c>
      <c r="AL18" s="23">
        <v>-226.61891333333278</v>
      </c>
      <c r="AM18" s="23">
        <v>-126.61891333333278</v>
      </c>
      <c r="AN18" s="23">
        <v>76.941197051237737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733</v>
      </c>
      <c r="AD19" s="23">
        <v>1144.3150800000001</v>
      </c>
      <c r="AE19" s="23">
        <v>511</v>
      </c>
      <c r="AF19" s="23">
        <v>108.03350000000002</v>
      </c>
      <c r="AG19" s="23">
        <v>302.95</v>
      </c>
      <c r="AH19" s="23">
        <v>300.16999999999996</v>
      </c>
      <c r="AI19" s="23">
        <v>155.28933333333336</v>
      </c>
      <c r="AJ19" s="23">
        <v>921.11333333333346</v>
      </c>
      <c r="AK19" s="23">
        <v>-148.9712466666665</v>
      </c>
      <c r="AL19" s="23">
        <v>-148.9712466666665</v>
      </c>
      <c r="AM19" s="23">
        <v>-48.971246666666502</v>
      </c>
      <c r="AN19" s="23">
        <v>154.58886371790402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733</v>
      </c>
      <c r="AD20" s="23">
        <v>1144.3150800000001</v>
      </c>
      <c r="AE20" s="23">
        <v>511</v>
      </c>
      <c r="AF20" s="23">
        <v>108.03350000000002</v>
      </c>
      <c r="AG20" s="23">
        <v>302.95</v>
      </c>
      <c r="AH20" s="23">
        <v>328.75</v>
      </c>
      <c r="AI20" s="23">
        <v>160.82500000000002</v>
      </c>
      <c r="AJ20" s="23">
        <v>983.60000000000014</v>
      </c>
      <c r="AK20" s="23">
        <v>-72.373579999999947</v>
      </c>
      <c r="AL20" s="23">
        <v>-72.373579999999947</v>
      </c>
      <c r="AM20" s="23">
        <v>27.626420000000053</v>
      </c>
      <c r="AN20" s="23">
        <v>231.18653038457057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733</v>
      </c>
      <c r="AD21" s="23">
        <v>1144.3150800000001</v>
      </c>
      <c r="AE21" s="23">
        <v>511</v>
      </c>
      <c r="AF21" s="23">
        <v>108.03350000000002</v>
      </c>
      <c r="AG21" s="23">
        <v>302.95</v>
      </c>
      <c r="AH21" s="23">
        <v>356.02</v>
      </c>
      <c r="AI21" s="23">
        <v>166.3606666666667</v>
      </c>
      <c r="AJ21" s="23">
        <v>1046.0866666666666</v>
      </c>
      <c r="AK21" s="23">
        <v>5.5340866666670081</v>
      </c>
      <c r="AL21" s="23">
        <v>5.5340866666670081</v>
      </c>
      <c r="AM21" s="23">
        <v>105.53408666666701</v>
      </c>
      <c r="AN21" s="23">
        <v>309.09419705123753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733</v>
      </c>
      <c r="AD22" s="23">
        <v>1144.3150800000001</v>
      </c>
      <c r="AE22" s="23">
        <v>511</v>
      </c>
      <c r="AF22" s="23">
        <v>108.03350000000002</v>
      </c>
      <c r="AG22" s="23">
        <v>302.95</v>
      </c>
      <c r="AH22" s="23">
        <v>384.39</v>
      </c>
      <c r="AI22" s="23">
        <v>171.89633333333336</v>
      </c>
      <c r="AJ22" s="23">
        <v>1108.5733333333333</v>
      </c>
      <c r="AK22" s="23">
        <v>82.3417533333336</v>
      </c>
      <c r="AL22" s="23">
        <v>82.3417533333336</v>
      </c>
      <c r="AM22" s="23">
        <v>182.3417533333336</v>
      </c>
      <c r="AN22" s="23">
        <v>385.90186371790412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733</v>
      </c>
      <c r="AD23" s="23">
        <v>1144.3150800000001</v>
      </c>
      <c r="AE23" s="23">
        <v>511</v>
      </c>
      <c r="AF23" s="23">
        <v>108.03350000000002</v>
      </c>
      <c r="AG23" s="23">
        <v>302.95</v>
      </c>
      <c r="AH23" s="23">
        <v>413.80999999999995</v>
      </c>
      <c r="AI23" s="23">
        <v>177.43200000000002</v>
      </c>
      <c r="AJ23" s="23">
        <v>1171.06</v>
      </c>
      <c r="AK23" s="23">
        <v>158.09942000000001</v>
      </c>
      <c r="AL23" s="23">
        <v>158.09942000000001</v>
      </c>
      <c r="AM23" s="23">
        <v>258.09942000000001</v>
      </c>
      <c r="AN23" s="23">
        <v>461.65953038457053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733</v>
      </c>
      <c r="AD24" s="23">
        <v>1144.3150800000001</v>
      </c>
      <c r="AE24" s="23">
        <v>511</v>
      </c>
      <c r="AF24" s="23">
        <v>108.03350000000002</v>
      </c>
      <c r="AG24" s="23">
        <v>302.95</v>
      </c>
      <c r="AH24" s="23">
        <v>444.28</v>
      </c>
      <c r="AI24" s="23">
        <v>182.96766666666667</v>
      </c>
      <c r="AJ24" s="23">
        <v>1233.5466666666666</v>
      </c>
      <c r="AK24" s="23">
        <v>232.80708666666624</v>
      </c>
      <c r="AL24" s="23">
        <v>232.80708666666624</v>
      </c>
      <c r="AM24" s="23">
        <v>332.80708666666624</v>
      </c>
      <c r="AN24" s="23">
        <v>536.36719705123676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733</v>
      </c>
      <c r="AD25" s="23">
        <v>1144.3150800000001</v>
      </c>
      <c r="AE25" s="23">
        <v>511</v>
      </c>
      <c r="AF25" s="23">
        <v>108.03350000000002</v>
      </c>
      <c r="AG25" s="23">
        <v>302.95</v>
      </c>
      <c r="AH25" s="23">
        <v>471.59999999999997</v>
      </c>
      <c r="AI25" s="23">
        <v>188.50333333333336</v>
      </c>
      <c r="AJ25" s="23">
        <v>1296.0333333333333</v>
      </c>
      <c r="AK25" s="23">
        <v>310.66475333333346</v>
      </c>
      <c r="AL25" s="23">
        <v>310.66475333333346</v>
      </c>
      <c r="AM25" s="23">
        <v>410.66475333333346</v>
      </c>
      <c r="AN25" s="23">
        <v>614.22486371790399</v>
      </c>
    </row>
    <row r="26" spans="1:40" ht="20.25" x14ac:dyDescent="0.3">
      <c r="A26" s="7" t="s">
        <v>64</v>
      </c>
      <c r="B26" s="6">
        <f>V57</f>
        <v>4373.3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733</v>
      </c>
      <c r="AD26" s="23">
        <v>1144.3150800000001</v>
      </c>
      <c r="AE26" s="23">
        <v>511</v>
      </c>
      <c r="AF26" s="23">
        <v>108.03350000000002</v>
      </c>
      <c r="AG26" s="23">
        <v>302.95</v>
      </c>
      <c r="AH26" s="23">
        <v>488.16999999999996</v>
      </c>
      <c r="AI26" s="23">
        <v>194.03900000000002</v>
      </c>
      <c r="AJ26" s="23">
        <v>1358.52</v>
      </c>
      <c r="AK26" s="23">
        <v>399.27241999999978</v>
      </c>
      <c r="AL26" s="23">
        <v>399.27241999999978</v>
      </c>
      <c r="AM26" s="23">
        <v>499.27241999999978</v>
      </c>
      <c r="AN26" s="23">
        <v>702.8325303845703</v>
      </c>
    </row>
    <row r="27" spans="1:40" ht="20.25" x14ac:dyDescent="0.3">
      <c r="A27" s="7" t="s">
        <v>62</v>
      </c>
      <c r="B27" s="6">
        <f>B26*12</f>
        <v>52479.600000000006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733</v>
      </c>
      <c r="AD27" s="23">
        <v>1144.3150800000001</v>
      </c>
      <c r="AE27" s="23">
        <v>511</v>
      </c>
      <c r="AF27" s="23">
        <v>108.03350000000002</v>
      </c>
      <c r="AG27" s="23">
        <v>302.95</v>
      </c>
      <c r="AH27" s="23">
        <v>504.74</v>
      </c>
      <c r="AI27" s="23">
        <v>199.57466666666667</v>
      </c>
      <c r="AJ27" s="23">
        <v>1421.0066666666667</v>
      </c>
      <c r="AK27" s="23">
        <v>487.8800866666661</v>
      </c>
      <c r="AL27" s="23">
        <v>487.8800866666661</v>
      </c>
      <c r="AM27" s="23">
        <v>587.8800866666661</v>
      </c>
      <c r="AN27" s="23">
        <v>791.44019705123662</v>
      </c>
    </row>
    <row r="28" spans="1:40" ht="20.25" x14ac:dyDescent="0.3">
      <c r="A28" s="7" t="s">
        <v>66</v>
      </c>
      <c r="B28" s="6">
        <f>B27/2080</f>
        <v>25.230576923076924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733</v>
      </c>
      <c r="AD28" s="23">
        <v>1144.3150800000001</v>
      </c>
      <c r="AE28" s="23">
        <v>511</v>
      </c>
      <c r="AF28" s="23">
        <v>108.03350000000002</v>
      </c>
      <c r="AG28" s="23">
        <v>302.95</v>
      </c>
      <c r="AH28" s="23">
        <v>557.02</v>
      </c>
      <c r="AI28" s="23">
        <v>205.11033333333336</v>
      </c>
      <c r="AJ28" s="23">
        <v>1483.4933333333331</v>
      </c>
      <c r="AK28" s="23">
        <v>540.77775333333329</v>
      </c>
      <c r="AL28" s="23">
        <v>540.77775333333329</v>
      </c>
      <c r="AM28" s="23">
        <v>640.77775333333329</v>
      </c>
      <c r="AN28" s="23">
        <v>844.33786371790382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733</v>
      </c>
      <c r="AD29" s="23">
        <v>1144.3150800000001</v>
      </c>
      <c r="AE29" s="23">
        <v>511</v>
      </c>
      <c r="AF29" s="23">
        <v>108.03350000000002</v>
      </c>
      <c r="AG29" s="23">
        <v>302.95</v>
      </c>
      <c r="AH29" s="23">
        <v>557.02</v>
      </c>
      <c r="AI29" s="23">
        <v>210.64600000000002</v>
      </c>
      <c r="AJ29" s="23">
        <v>1545.98</v>
      </c>
      <c r="AK29" s="23">
        <v>645.95541999999978</v>
      </c>
      <c r="AL29" s="23">
        <v>645.95541999999978</v>
      </c>
      <c r="AM29" s="23">
        <v>745.95541999999978</v>
      </c>
      <c r="AN29" s="23">
        <v>949.5155303845703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733</v>
      </c>
      <c r="AD30" s="23">
        <v>1144.3150800000001</v>
      </c>
      <c r="AE30" s="23">
        <v>511</v>
      </c>
      <c r="AF30" s="23">
        <v>108.03350000000002</v>
      </c>
      <c r="AG30" s="23">
        <v>302.95</v>
      </c>
      <c r="AH30" s="23">
        <v>557.02</v>
      </c>
      <c r="AI30" s="23">
        <v>215.81083333333336</v>
      </c>
      <c r="AJ30" s="23">
        <v>1615.8833333333334</v>
      </c>
      <c r="AK30" s="23">
        <v>744.08725333333359</v>
      </c>
      <c r="AL30" s="23">
        <v>744.08725333333359</v>
      </c>
      <c r="AM30" s="23">
        <v>844.08725333333359</v>
      </c>
      <c r="AN30" s="23">
        <v>1047.6473637179042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733</v>
      </c>
      <c r="AD31" s="23">
        <v>1144.3150800000001</v>
      </c>
      <c r="AE31" s="23">
        <v>511</v>
      </c>
      <c r="AF31" s="23">
        <v>108.03350000000002</v>
      </c>
      <c r="AG31" s="23">
        <v>302.95</v>
      </c>
      <c r="AH31" s="23">
        <v>557.02</v>
      </c>
      <c r="AI31" s="23">
        <v>220.71483333333336</v>
      </c>
      <c r="AJ31" s="23">
        <v>1695.7033333333334</v>
      </c>
      <c r="AK31" s="23">
        <v>837.26325333333352</v>
      </c>
      <c r="AL31" s="23">
        <v>837.26325333333352</v>
      </c>
      <c r="AM31" s="23">
        <v>937.26325333333352</v>
      </c>
      <c r="AN31" s="23">
        <v>1140.8233637179042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733</v>
      </c>
      <c r="AD32" s="23">
        <v>1144.3150800000001</v>
      </c>
      <c r="AE32" s="23">
        <v>511</v>
      </c>
      <c r="AF32" s="23">
        <v>108.03350000000002</v>
      </c>
      <c r="AG32" s="23">
        <v>302.95</v>
      </c>
      <c r="AH32" s="23">
        <v>557.02</v>
      </c>
      <c r="AI32" s="23">
        <v>224.97366666666667</v>
      </c>
      <c r="AJ32" s="23">
        <v>1783.8566666666666</v>
      </c>
      <c r="AK32" s="23">
        <v>918.18108666666649</v>
      </c>
      <c r="AL32" s="23">
        <v>918.18108666666649</v>
      </c>
      <c r="AM32" s="23">
        <v>1018.1810866666665</v>
      </c>
      <c r="AN32" s="23">
        <v>1221.7411970512371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733</v>
      </c>
      <c r="AD33" s="23">
        <v>1144.3150800000001</v>
      </c>
      <c r="AE33" s="23">
        <v>511</v>
      </c>
      <c r="AF33" s="23">
        <v>108.03350000000002</v>
      </c>
      <c r="AG33" s="23">
        <v>302.95</v>
      </c>
      <c r="AH33" s="23">
        <v>557.02</v>
      </c>
      <c r="AI33" s="23">
        <v>228.81633333333335</v>
      </c>
      <c r="AJ33" s="23">
        <v>1880.3433333333332</v>
      </c>
      <c r="AK33" s="23">
        <v>991.19175333333351</v>
      </c>
      <c r="AL33" s="23">
        <v>991.19175333333351</v>
      </c>
      <c r="AM33" s="23">
        <v>1091.1917533333335</v>
      </c>
      <c r="AN33" s="23">
        <v>1294.7518637179041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733</v>
      </c>
      <c r="AD34" s="23">
        <v>1144.3150800000001</v>
      </c>
      <c r="AE34" s="23">
        <v>511</v>
      </c>
      <c r="AF34" s="23">
        <v>108.03350000000002</v>
      </c>
      <c r="AG34" s="23">
        <v>302.95</v>
      </c>
      <c r="AH34" s="23">
        <v>557.02</v>
      </c>
      <c r="AI34" s="23">
        <v>232.6585</v>
      </c>
      <c r="AJ34" s="23">
        <v>1976.83</v>
      </c>
      <c r="AK34" s="23">
        <v>1064.19292</v>
      </c>
      <c r="AL34" s="23">
        <v>1064.19292</v>
      </c>
      <c r="AM34" s="23">
        <v>1164.19292</v>
      </c>
      <c r="AN34" s="23">
        <v>1367.7530303845706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733</v>
      </c>
      <c r="AD35" s="23">
        <v>1144.3150800000001</v>
      </c>
      <c r="AE35" s="23">
        <v>511</v>
      </c>
      <c r="AF35" s="23">
        <v>108.03350000000002</v>
      </c>
      <c r="AG35" s="23">
        <v>302.95</v>
      </c>
      <c r="AH35" s="23">
        <v>557.02</v>
      </c>
      <c r="AI35" s="23">
        <v>236.50066666666669</v>
      </c>
      <c r="AJ35" s="23">
        <v>2073.3166666666666</v>
      </c>
      <c r="AK35" s="23">
        <v>1137.1940866666664</v>
      </c>
      <c r="AL35" s="23">
        <v>1137.1940866666664</v>
      </c>
      <c r="AM35" s="23">
        <v>1237.1940866666664</v>
      </c>
      <c r="AN35" s="23">
        <v>1440.754197051237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733</v>
      </c>
      <c r="AD36" s="23">
        <v>1144.3150800000001</v>
      </c>
      <c r="AE36" s="23">
        <v>511</v>
      </c>
      <c r="AF36" s="23">
        <v>108.03350000000002</v>
      </c>
      <c r="AG36" s="23">
        <v>302.95</v>
      </c>
      <c r="AH36" s="23">
        <v>557.02</v>
      </c>
      <c r="AI36" s="23">
        <v>240.34333333333336</v>
      </c>
      <c r="AJ36" s="23">
        <v>2169.8033333333333</v>
      </c>
      <c r="AK36" s="23">
        <v>1210.2047533333334</v>
      </c>
      <c r="AL36" s="23">
        <v>1210.2047533333334</v>
      </c>
      <c r="AM36" s="23">
        <v>1310.2047533333334</v>
      </c>
      <c r="AN36" s="23">
        <v>1513.7648637179041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733</v>
      </c>
      <c r="AD37" s="23">
        <v>1144.3150800000001</v>
      </c>
      <c r="AE37" s="23">
        <v>511</v>
      </c>
      <c r="AF37" s="23">
        <v>108.03350000000002</v>
      </c>
      <c r="AG37" s="23">
        <v>302.95</v>
      </c>
      <c r="AH37" s="23">
        <v>557.02</v>
      </c>
      <c r="AI37" s="23">
        <v>244.18550000000002</v>
      </c>
      <c r="AJ37" s="23">
        <v>2266.29</v>
      </c>
      <c r="AK37" s="23">
        <v>1283.2059199999999</v>
      </c>
      <c r="AL37" s="23">
        <v>1283.2059199999999</v>
      </c>
      <c r="AM37" s="23">
        <v>1383.2059199999999</v>
      </c>
      <c r="AN37" s="23">
        <v>1586.7660303845705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733</v>
      </c>
      <c r="AD38" s="23">
        <v>1144.3150800000001</v>
      </c>
      <c r="AE38" s="23">
        <v>511</v>
      </c>
      <c r="AF38" s="23">
        <v>108.03350000000002</v>
      </c>
      <c r="AG38" s="23">
        <v>302.95</v>
      </c>
      <c r="AH38" s="23">
        <v>557.02</v>
      </c>
      <c r="AI38" s="23">
        <v>248.02766666666668</v>
      </c>
      <c r="AJ38" s="23">
        <v>2362.7766666666666</v>
      </c>
      <c r="AK38" s="23">
        <v>1356.2070866666663</v>
      </c>
      <c r="AL38" s="23">
        <v>1356.2070866666663</v>
      </c>
      <c r="AM38" s="23">
        <v>1456.2070866666663</v>
      </c>
      <c r="AN38" s="23">
        <v>1659.767197051237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733</v>
      </c>
      <c r="AD39" s="23">
        <v>1144.3150800000001</v>
      </c>
      <c r="AE39" s="23">
        <v>511</v>
      </c>
      <c r="AF39" s="23">
        <v>108.03350000000002</v>
      </c>
      <c r="AG39" s="23">
        <v>302.95</v>
      </c>
      <c r="AH39" s="23">
        <v>557.02</v>
      </c>
      <c r="AI39" s="23">
        <v>251.87033333333335</v>
      </c>
      <c r="AJ39" s="23">
        <v>2459.2633333333333</v>
      </c>
      <c r="AK39" s="23">
        <v>1429.2177533333333</v>
      </c>
      <c r="AL39" s="23">
        <v>1429.2177533333333</v>
      </c>
      <c r="AM39" s="23">
        <v>1529.2177533333333</v>
      </c>
      <c r="AN39" s="23">
        <v>1732.777863717904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733</v>
      </c>
      <c r="X48" s="23">
        <v>1144.3150800000001</v>
      </c>
      <c r="Y48" s="23">
        <v>511</v>
      </c>
      <c r="Z48" s="23">
        <v>108.03350000000002</v>
      </c>
      <c r="AA48" s="23">
        <v>302.95</v>
      </c>
      <c r="AB48" s="23">
        <v>356.02</v>
      </c>
      <c r="AC48" s="23">
        <v>166.3606666666667</v>
      </c>
      <c r="AD48" s="23">
        <v>1046.0866666666666</v>
      </c>
      <c r="AE48" s="23">
        <v>5.5340866666670081</v>
      </c>
      <c r="AF48" s="26"/>
      <c r="AG48" s="26"/>
      <c r="AH48" s="26"/>
    </row>
    <row r="49" spans="21:34" ht="17.25" x14ac:dyDescent="0.3">
      <c r="U49" s="26" t="s">
        <v>777</v>
      </c>
      <c r="V49" s="23">
        <f>$AB$48</f>
        <v>356.02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778</v>
      </c>
      <c r="V50" s="23">
        <f>$X$48</f>
        <v>1144.3150800000001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705</v>
      </c>
      <c r="V52" s="23">
        <f>$AE$48</f>
        <v>5.5340866666670081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779</v>
      </c>
      <c r="V54" s="23">
        <f>$W$48</f>
        <v>733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3" customFormat="1" ht="129.75" customHeight="1" x14ac:dyDescent="0.45">
      <c r="A1" s="78" t="s">
        <v>638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51.800000000000011</v>
      </c>
      <c r="AI4" s="23">
        <v>89.375250000000008</v>
      </c>
      <c r="AJ4" s="23">
        <v>109.39500000000001</v>
      </c>
      <c r="AK4" s="23">
        <v>500.88327083333343</v>
      </c>
      <c r="AL4" s="23">
        <v>935.98827083333344</v>
      </c>
      <c r="AM4" s="23">
        <v>935.98827083333344</v>
      </c>
      <c r="AN4" s="23">
        <v>1035.9882708333334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72.320000000000022</v>
      </c>
      <c r="AI5" s="23">
        <v>95.42225000000002</v>
      </c>
      <c r="AJ5" s="23">
        <v>122.65500000000002</v>
      </c>
      <c r="AK5" s="23">
        <v>479.18422916666691</v>
      </c>
      <c r="AL5" s="23">
        <v>877.78506250000032</v>
      </c>
      <c r="AM5" s="23">
        <v>877.78506250000032</v>
      </c>
      <c r="AN5" s="23">
        <v>977.78506250000032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94.94</v>
      </c>
      <c r="AI6" s="23">
        <v>89.475500000000011</v>
      </c>
      <c r="AJ6" s="23">
        <v>189.79</v>
      </c>
      <c r="AK6" s="23">
        <v>309.50605021796218</v>
      </c>
      <c r="AL6" s="23">
        <v>671.60271688462876</v>
      </c>
      <c r="AM6" s="23">
        <v>704.62329688462876</v>
      </c>
      <c r="AN6" s="23">
        <v>908.18340726919928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120.4</v>
      </c>
      <c r="AI7" s="23">
        <v>94.670083333333338</v>
      </c>
      <c r="AJ7" s="23">
        <v>212.09833333333333</v>
      </c>
      <c r="AK7" s="23">
        <v>274.2602377179619</v>
      </c>
      <c r="AL7" s="23">
        <v>599.85273771796187</v>
      </c>
      <c r="AM7" s="23">
        <v>634.92573771796185</v>
      </c>
      <c r="AN7" s="23">
        <v>838.48584810253237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144.79000000000002</v>
      </c>
      <c r="AI8" s="23">
        <v>100.76875</v>
      </c>
      <c r="AJ8" s="23">
        <v>235.32499999999999</v>
      </c>
      <c r="AK8" s="23">
        <v>255.04848771796196</v>
      </c>
      <c r="AL8" s="23">
        <v>544.1376543846286</v>
      </c>
      <c r="AM8" s="23">
        <v>587.20816438462862</v>
      </c>
      <c r="AN8" s="23">
        <v>790.76827476919914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171.07</v>
      </c>
      <c r="AI9" s="23">
        <v>101.81741666666667</v>
      </c>
      <c r="AJ9" s="23">
        <v>258.55166666666668</v>
      </c>
      <c r="AK9" s="23">
        <v>41.330258551295401</v>
      </c>
      <c r="AL9" s="23">
        <v>293.91525855129544</v>
      </c>
      <c r="AM9" s="23">
        <v>338.89529855129547</v>
      </c>
      <c r="AN9" s="23">
        <v>542.45540893586599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199.24</v>
      </c>
      <c r="AI10" s="23">
        <v>109.31608333333334</v>
      </c>
      <c r="AJ10" s="23">
        <v>281.77833333333336</v>
      </c>
      <c r="AK10" s="23">
        <v>92.423529384629092</v>
      </c>
      <c r="AL10" s="23">
        <v>308.50436271796241</v>
      </c>
      <c r="AM10" s="23">
        <v>355.1514527179624</v>
      </c>
      <c r="AN10" s="23">
        <v>558.71156310253286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1298.8701000000001</v>
      </c>
      <c r="AE11" s="23">
        <v>511</v>
      </c>
      <c r="AF11" s="23">
        <v>15.155000000000015</v>
      </c>
      <c r="AG11" s="23">
        <v>302.95</v>
      </c>
      <c r="AH11" s="23">
        <v>227.01000000000002</v>
      </c>
      <c r="AI11" s="23">
        <v>116.81475</v>
      </c>
      <c r="AJ11" s="23">
        <v>305.00500000000005</v>
      </c>
      <c r="AK11" s="23">
        <v>-970.06229978203828</v>
      </c>
      <c r="AL11" s="23">
        <v>-790.48563311537157</v>
      </c>
      <c r="AM11" s="23">
        <v>-660.48563311537157</v>
      </c>
      <c r="AN11" s="23">
        <v>-456.92552273080105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885.6448456153712</v>
      </c>
      <c r="AD12" s="23">
        <v>1298.8701000000001</v>
      </c>
      <c r="AE12" s="23">
        <v>511</v>
      </c>
      <c r="AF12" s="23">
        <v>15.155000000000015</v>
      </c>
      <c r="AG12" s="23">
        <v>302.95</v>
      </c>
      <c r="AH12" s="23">
        <v>228.27</v>
      </c>
      <c r="AI12" s="23">
        <v>123.67245833333334</v>
      </c>
      <c r="AJ12" s="23">
        <v>341.05083333333334</v>
      </c>
      <c r="AK12" s="23">
        <v>-892.11323728203797</v>
      </c>
      <c r="AL12" s="23">
        <v>-749.04073728203798</v>
      </c>
      <c r="AM12" s="23">
        <v>-624.04073728203798</v>
      </c>
      <c r="AN12" s="23">
        <v>-420.48062689746746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936.73226228203782</v>
      </c>
      <c r="AD13" s="23">
        <v>1298.8701000000001</v>
      </c>
      <c r="AE13" s="23">
        <v>511</v>
      </c>
      <c r="AF13" s="23">
        <v>15.155000000000015</v>
      </c>
      <c r="AG13" s="23">
        <v>302.95</v>
      </c>
      <c r="AH13" s="23">
        <v>228.27</v>
      </c>
      <c r="AI13" s="23">
        <v>127.40379166666669</v>
      </c>
      <c r="AJ13" s="23">
        <v>439.62416666666661</v>
      </c>
      <c r="AK13" s="23">
        <v>-872.30532061537087</v>
      </c>
      <c r="AL13" s="23">
        <v>-765.73615394870421</v>
      </c>
      <c r="AM13" s="23">
        <v>-645.73615394870421</v>
      </c>
      <c r="AN13" s="23">
        <v>-442.17604356413369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1038</v>
      </c>
      <c r="AD14" s="23">
        <v>1298.8701000000001</v>
      </c>
      <c r="AE14" s="23">
        <v>511</v>
      </c>
      <c r="AF14" s="23">
        <v>108.03350000000002</v>
      </c>
      <c r="AG14" s="23">
        <v>302.95</v>
      </c>
      <c r="AH14" s="23">
        <v>228.27</v>
      </c>
      <c r="AI14" s="23">
        <v>131.11425</v>
      </c>
      <c r="AJ14" s="23">
        <v>538.61500000000001</v>
      </c>
      <c r="AK14" s="23">
        <v>-995.95285000000013</v>
      </c>
      <c r="AL14" s="23">
        <v>-925.88785000000007</v>
      </c>
      <c r="AM14" s="23">
        <v>-810.88785000000007</v>
      </c>
      <c r="AN14" s="23">
        <v>-607.32773961542955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1038</v>
      </c>
      <c r="AD15" s="23">
        <v>1298.8701000000001</v>
      </c>
      <c r="AE15" s="23">
        <v>511</v>
      </c>
      <c r="AF15" s="23">
        <v>108.03350000000002</v>
      </c>
      <c r="AG15" s="23">
        <v>302.95</v>
      </c>
      <c r="AH15" s="23">
        <v>228.27</v>
      </c>
      <c r="AI15" s="23">
        <v>134.82470833333332</v>
      </c>
      <c r="AJ15" s="23">
        <v>637.60583333333329</v>
      </c>
      <c r="AK15" s="23">
        <v>-925.45414166666706</v>
      </c>
      <c r="AL15" s="23">
        <v>-891.89330833333372</v>
      </c>
      <c r="AM15" s="23">
        <v>-781.89330833333372</v>
      </c>
      <c r="AN15" s="23">
        <v>-578.3331979487632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1038</v>
      </c>
      <c r="AD16" s="23">
        <v>1298.8701000000001</v>
      </c>
      <c r="AE16" s="23">
        <v>511</v>
      </c>
      <c r="AF16" s="23">
        <v>108.03350000000002</v>
      </c>
      <c r="AG16" s="23">
        <v>302.95</v>
      </c>
      <c r="AH16" s="23">
        <v>229.91</v>
      </c>
      <c r="AI16" s="23">
        <v>138.68233333333333</v>
      </c>
      <c r="AJ16" s="23">
        <v>733.65333333333342</v>
      </c>
      <c r="AK16" s="23">
        <v>-853.79926666666643</v>
      </c>
      <c r="AL16" s="23">
        <v>-853.79926666666643</v>
      </c>
      <c r="AM16" s="23">
        <v>-748.79926666666643</v>
      </c>
      <c r="AN16" s="23">
        <v>-545.23915628209591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1038</v>
      </c>
      <c r="AD17" s="23">
        <v>1298.8701000000001</v>
      </c>
      <c r="AE17" s="23">
        <v>511</v>
      </c>
      <c r="AF17" s="23">
        <v>108.03350000000002</v>
      </c>
      <c r="AG17" s="23">
        <v>302.95</v>
      </c>
      <c r="AH17" s="23">
        <v>254.92</v>
      </c>
      <c r="AI17" s="23">
        <v>144.21800000000002</v>
      </c>
      <c r="AJ17" s="23">
        <v>796.13999999999987</v>
      </c>
      <c r="AK17" s="23">
        <v>-773.63159999999971</v>
      </c>
      <c r="AL17" s="23">
        <v>-773.63159999999971</v>
      </c>
      <c r="AM17" s="23">
        <v>-673.63159999999971</v>
      </c>
      <c r="AN17" s="23">
        <v>-470.07148961542919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1038</v>
      </c>
      <c r="AD18" s="23">
        <v>1298.8701000000001</v>
      </c>
      <c r="AE18" s="23">
        <v>511</v>
      </c>
      <c r="AF18" s="23">
        <v>108.03350000000002</v>
      </c>
      <c r="AG18" s="23">
        <v>302.95</v>
      </c>
      <c r="AH18" s="23">
        <v>281.18</v>
      </c>
      <c r="AI18" s="23">
        <v>149.7536666666667</v>
      </c>
      <c r="AJ18" s="23">
        <v>858.62666666666678</v>
      </c>
      <c r="AK18" s="23">
        <v>-694.71393333333253</v>
      </c>
      <c r="AL18" s="23">
        <v>-694.71393333333253</v>
      </c>
      <c r="AM18" s="23">
        <v>-594.71393333333253</v>
      </c>
      <c r="AN18" s="23">
        <v>-391.15382294876201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1038</v>
      </c>
      <c r="AD19" s="23">
        <v>1298.8701000000001</v>
      </c>
      <c r="AE19" s="23">
        <v>511</v>
      </c>
      <c r="AF19" s="23">
        <v>108.03350000000002</v>
      </c>
      <c r="AG19" s="23">
        <v>302.95</v>
      </c>
      <c r="AH19" s="23">
        <v>308.71000000000004</v>
      </c>
      <c r="AI19" s="23">
        <v>155.28933333333336</v>
      </c>
      <c r="AJ19" s="23">
        <v>921.11333333333346</v>
      </c>
      <c r="AK19" s="23">
        <v>-617.06626666666625</v>
      </c>
      <c r="AL19" s="23">
        <v>-617.06626666666625</v>
      </c>
      <c r="AM19" s="23">
        <v>-517.06626666666625</v>
      </c>
      <c r="AN19" s="23">
        <v>-313.50615628209573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1038</v>
      </c>
      <c r="AD20" s="23">
        <v>1298.8701000000001</v>
      </c>
      <c r="AE20" s="23">
        <v>511</v>
      </c>
      <c r="AF20" s="23">
        <v>108.03350000000002</v>
      </c>
      <c r="AG20" s="23">
        <v>302.95</v>
      </c>
      <c r="AH20" s="23">
        <v>337.23</v>
      </c>
      <c r="AI20" s="23">
        <v>160.82500000000002</v>
      </c>
      <c r="AJ20" s="23">
        <v>983.60000000000014</v>
      </c>
      <c r="AK20" s="23">
        <v>-540.40859999999975</v>
      </c>
      <c r="AL20" s="23">
        <v>-540.40859999999975</v>
      </c>
      <c r="AM20" s="23">
        <v>-440.40859999999975</v>
      </c>
      <c r="AN20" s="23">
        <v>-236.84848961542923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1038</v>
      </c>
      <c r="AD21" s="23">
        <v>1298.8701000000001</v>
      </c>
      <c r="AE21" s="23">
        <v>511</v>
      </c>
      <c r="AF21" s="23">
        <v>108.03350000000002</v>
      </c>
      <c r="AG21" s="23">
        <v>302.95</v>
      </c>
      <c r="AH21" s="23">
        <v>364.56</v>
      </c>
      <c r="AI21" s="23">
        <v>166.3606666666667</v>
      </c>
      <c r="AJ21" s="23">
        <v>1046.0866666666666</v>
      </c>
      <c r="AK21" s="23">
        <v>-462.56093333333274</v>
      </c>
      <c r="AL21" s="23">
        <v>-462.56093333333274</v>
      </c>
      <c r="AM21" s="23">
        <v>-362.56093333333274</v>
      </c>
      <c r="AN21" s="23">
        <v>-159.00082294876222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1038</v>
      </c>
      <c r="AD22" s="23">
        <v>1298.8701000000001</v>
      </c>
      <c r="AE22" s="23">
        <v>511</v>
      </c>
      <c r="AF22" s="23">
        <v>108.03350000000002</v>
      </c>
      <c r="AG22" s="23">
        <v>302.95</v>
      </c>
      <c r="AH22" s="23">
        <v>392.93</v>
      </c>
      <c r="AI22" s="23">
        <v>171.89633333333336</v>
      </c>
      <c r="AJ22" s="23">
        <v>1108.5733333333333</v>
      </c>
      <c r="AK22" s="23">
        <v>-385.75326666666615</v>
      </c>
      <c r="AL22" s="23">
        <v>-385.75326666666615</v>
      </c>
      <c r="AM22" s="23">
        <v>-285.75326666666615</v>
      </c>
      <c r="AN22" s="23">
        <v>-82.193156282095629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1038</v>
      </c>
      <c r="AD23" s="23">
        <v>1298.8701000000001</v>
      </c>
      <c r="AE23" s="23">
        <v>511</v>
      </c>
      <c r="AF23" s="23">
        <v>108.03350000000002</v>
      </c>
      <c r="AG23" s="23">
        <v>302.95</v>
      </c>
      <c r="AH23" s="23">
        <v>422.35</v>
      </c>
      <c r="AI23" s="23">
        <v>177.43200000000002</v>
      </c>
      <c r="AJ23" s="23">
        <v>1171.06</v>
      </c>
      <c r="AK23" s="23">
        <v>-309.99559999999974</v>
      </c>
      <c r="AL23" s="23">
        <v>-309.99559999999974</v>
      </c>
      <c r="AM23" s="23">
        <v>-209.99559999999974</v>
      </c>
      <c r="AN23" s="23">
        <v>-6.4354896154292192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1038</v>
      </c>
      <c r="AD24" s="23">
        <v>1298.8701000000001</v>
      </c>
      <c r="AE24" s="23">
        <v>511</v>
      </c>
      <c r="AF24" s="23">
        <v>108.03350000000002</v>
      </c>
      <c r="AG24" s="23">
        <v>302.95</v>
      </c>
      <c r="AH24" s="23">
        <v>452.82</v>
      </c>
      <c r="AI24" s="23">
        <v>182.96766666666667</v>
      </c>
      <c r="AJ24" s="23">
        <v>1233.5466666666666</v>
      </c>
      <c r="AK24" s="23">
        <v>-235.28793333333351</v>
      </c>
      <c r="AL24" s="23">
        <v>-235.28793333333351</v>
      </c>
      <c r="AM24" s="23">
        <v>-135.28793333333351</v>
      </c>
      <c r="AN24" s="23">
        <v>68.272177051237009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1038</v>
      </c>
      <c r="AD25" s="23">
        <v>1298.8701000000001</v>
      </c>
      <c r="AE25" s="23">
        <v>511</v>
      </c>
      <c r="AF25" s="23">
        <v>108.03350000000002</v>
      </c>
      <c r="AG25" s="23">
        <v>302.95</v>
      </c>
      <c r="AH25" s="23">
        <v>480.14</v>
      </c>
      <c r="AI25" s="23">
        <v>188.50333333333336</v>
      </c>
      <c r="AJ25" s="23">
        <v>1296.0333333333333</v>
      </c>
      <c r="AK25" s="23">
        <v>-157.43026666666628</v>
      </c>
      <c r="AL25" s="23">
        <v>-157.43026666666628</v>
      </c>
      <c r="AM25" s="23">
        <v>-57.430266666666284</v>
      </c>
      <c r="AN25" s="23">
        <v>146.12984371790424</v>
      </c>
    </row>
    <row r="26" spans="1:40" ht="20.25" x14ac:dyDescent="0.3">
      <c r="A26" s="7" t="s">
        <v>64</v>
      </c>
      <c r="B26" s="6">
        <f>V57</f>
        <v>5412.4999999999991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1038</v>
      </c>
      <c r="AD26" s="23">
        <v>1298.8701000000001</v>
      </c>
      <c r="AE26" s="23">
        <v>511</v>
      </c>
      <c r="AF26" s="23">
        <v>108.03350000000002</v>
      </c>
      <c r="AG26" s="23">
        <v>302.95</v>
      </c>
      <c r="AH26" s="23">
        <v>483.69</v>
      </c>
      <c r="AI26" s="23">
        <v>194.03900000000002</v>
      </c>
      <c r="AJ26" s="23">
        <v>1358.52</v>
      </c>
      <c r="AK26" s="23">
        <v>-55.802599999999984</v>
      </c>
      <c r="AL26" s="23">
        <v>-55.802599999999984</v>
      </c>
      <c r="AM26" s="23">
        <v>44.197400000000016</v>
      </c>
      <c r="AN26" s="23">
        <v>247.75751038457054</v>
      </c>
    </row>
    <row r="27" spans="1:40" ht="20.25" x14ac:dyDescent="0.3">
      <c r="A27" s="7" t="s">
        <v>62</v>
      </c>
      <c r="B27" s="6">
        <f>B26*12</f>
        <v>64949.999999999985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1038</v>
      </c>
      <c r="AD27" s="23">
        <v>1298.8701000000001</v>
      </c>
      <c r="AE27" s="23">
        <v>511</v>
      </c>
      <c r="AF27" s="23">
        <v>108.03350000000002</v>
      </c>
      <c r="AG27" s="23">
        <v>302.95</v>
      </c>
      <c r="AH27" s="23">
        <v>483.69</v>
      </c>
      <c r="AI27" s="23">
        <v>199.57466666666667</v>
      </c>
      <c r="AJ27" s="23">
        <v>1421.0066666666667</v>
      </c>
      <c r="AK27" s="23">
        <v>49.375066666666498</v>
      </c>
      <c r="AL27" s="23">
        <v>49.375066666666498</v>
      </c>
      <c r="AM27" s="23">
        <v>149.3750666666665</v>
      </c>
      <c r="AN27" s="23">
        <v>352.93517705123702</v>
      </c>
    </row>
    <row r="28" spans="1:40" ht="20.25" x14ac:dyDescent="0.3">
      <c r="A28" s="7" t="s">
        <v>66</v>
      </c>
      <c r="B28" s="6">
        <f>B27/2080</f>
        <v>31.225961538461533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1038</v>
      </c>
      <c r="AD28" s="23">
        <v>1298.8701000000001</v>
      </c>
      <c r="AE28" s="23">
        <v>511</v>
      </c>
      <c r="AF28" s="23">
        <v>108.03350000000002</v>
      </c>
      <c r="AG28" s="23">
        <v>302.95</v>
      </c>
      <c r="AH28" s="23">
        <v>483.69</v>
      </c>
      <c r="AI28" s="23">
        <v>205.11033333333336</v>
      </c>
      <c r="AJ28" s="23">
        <v>1483.4933333333331</v>
      </c>
      <c r="AK28" s="23">
        <v>154.55273333333344</v>
      </c>
      <c r="AL28" s="23">
        <v>154.55273333333344</v>
      </c>
      <c r="AM28" s="23">
        <v>254.55273333333344</v>
      </c>
      <c r="AN28" s="23">
        <v>458.11284371790396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1038</v>
      </c>
      <c r="AD29" s="23">
        <v>1298.8701000000001</v>
      </c>
      <c r="AE29" s="23">
        <v>511</v>
      </c>
      <c r="AF29" s="23">
        <v>108.03350000000002</v>
      </c>
      <c r="AG29" s="23">
        <v>302.95</v>
      </c>
      <c r="AH29" s="23">
        <v>483.69</v>
      </c>
      <c r="AI29" s="23">
        <v>210.64600000000002</v>
      </c>
      <c r="AJ29" s="23">
        <v>1545.98</v>
      </c>
      <c r="AK29" s="23">
        <v>259.73039999999992</v>
      </c>
      <c r="AL29" s="23">
        <v>259.73039999999992</v>
      </c>
      <c r="AM29" s="23">
        <v>359.73039999999992</v>
      </c>
      <c r="AN29" s="23">
        <v>563.29051038457044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1038</v>
      </c>
      <c r="AD30" s="23">
        <v>1298.8701000000001</v>
      </c>
      <c r="AE30" s="23">
        <v>511</v>
      </c>
      <c r="AF30" s="23">
        <v>108.03350000000002</v>
      </c>
      <c r="AG30" s="23">
        <v>302.95</v>
      </c>
      <c r="AH30" s="23">
        <v>483.69</v>
      </c>
      <c r="AI30" s="23">
        <v>215.81083333333336</v>
      </c>
      <c r="AJ30" s="23">
        <v>1615.8833333333334</v>
      </c>
      <c r="AK30" s="23">
        <v>357.86223333333373</v>
      </c>
      <c r="AL30" s="23">
        <v>357.86223333333373</v>
      </c>
      <c r="AM30" s="23">
        <v>457.86223333333373</v>
      </c>
      <c r="AN30" s="23">
        <v>661.42234371790425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1038</v>
      </c>
      <c r="AD31" s="23">
        <v>1298.8701000000001</v>
      </c>
      <c r="AE31" s="23">
        <v>511</v>
      </c>
      <c r="AF31" s="23">
        <v>108.03350000000002</v>
      </c>
      <c r="AG31" s="23">
        <v>302.95</v>
      </c>
      <c r="AH31" s="23">
        <v>483.69</v>
      </c>
      <c r="AI31" s="23">
        <v>220.71483333333336</v>
      </c>
      <c r="AJ31" s="23">
        <v>1695.7033333333334</v>
      </c>
      <c r="AK31" s="23">
        <v>451.03823333333366</v>
      </c>
      <c r="AL31" s="23">
        <v>451.03823333333366</v>
      </c>
      <c r="AM31" s="23">
        <v>551.03823333333366</v>
      </c>
      <c r="AN31" s="23">
        <v>754.59834371790419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1038</v>
      </c>
      <c r="AD32" s="23">
        <v>1298.8701000000001</v>
      </c>
      <c r="AE32" s="23">
        <v>511</v>
      </c>
      <c r="AF32" s="23">
        <v>108.03350000000002</v>
      </c>
      <c r="AG32" s="23">
        <v>302.95</v>
      </c>
      <c r="AH32" s="23">
        <v>483.69</v>
      </c>
      <c r="AI32" s="23">
        <v>224.97366666666667</v>
      </c>
      <c r="AJ32" s="23">
        <v>1783.8566666666666</v>
      </c>
      <c r="AK32" s="23">
        <v>531.95606666666663</v>
      </c>
      <c r="AL32" s="23">
        <v>531.95606666666663</v>
      </c>
      <c r="AM32" s="23">
        <v>631.95606666666663</v>
      </c>
      <c r="AN32" s="23">
        <v>835.51617705123715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1038</v>
      </c>
      <c r="AD33" s="23">
        <v>1298.8701000000001</v>
      </c>
      <c r="AE33" s="23">
        <v>511</v>
      </c>
      <c r="AF33" s="23">
        <v>108.03350000000002</v>
      </c>
      <c r="AG33" s="23">
        <v>302.95</v>
      </c>
      <c r="AH33" s="23">
        <v>483.69</v>
      </c>
      <c r="AI33" s="23">
        <v>228.81633333333335</v>
      </c>
      <c r="AJ33" s="23">
        <v>1880.3433333333332</v>
      </c>
      <c r="AK33" s="23">
        <v>604.96673333333365</v>
      </c>
      <c r="AL33" s="23">
        <v>604.96673333333365</v>
      </c>
      <c r="AM33" s="23">
        <v>704.96673333333365</v>
      </c>
      <c r="AN33" s="23">
        <v>908.52684371790417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1038</v>
      </c>
      <c r="AD34" s="23">
        <v>1298.8701000000001</v>
      </c>
      <c r="AE34" s="23">
        <v>511</v>
      </c>
      <c r="AF34" s="23">
        <v>108.03350000000002</v>
      </c>
      <c r="AG34" s="23">
        <v>302.95</v>
      </c>
      <c r="AH34" s="23">
        <v>483.69</v>
      </c>
      <c r="AI34" s="23">
        <v>232.6585</v>
      </c>
      <c r="AJ34" s="23">
        <v>1976.83</v>
      </c>
      <c r="AK34" s="23">
        <v>677.9679000000001</v>
      </c>
      <c r="AL34" s="23">
        <v>677.9679000000001</v>
      </c>
      <c r="AM34" s="23">
        <v>777.9679000000001</v>
      </c>
      <c r="AN34" s="23">
        <v>981.52801038457062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1038</v>
      </c>
      <c r="AD35" s="23">
        <v>1298.8701000000001</v>
      </c>
      <c r="AE35" s="23">
        <v>511</v>
      </c>
      <c r="AF35" s="23">
        <v>108.03350000000002</v>
      </c>
      <c r="AG35" s="23">
        <v>302.95</v>
      </c>
      <c r="AH35" s="23">
        <v>483.69</v>
      </c>
      <c r="AI35" s="23">
        <v>236.50066666666669</v>
      </c>
      <c r="AJ35" s="23">
        <v>2073.3166666666666</v>
      </c>
      <c r="AK35" s="23">
        <v>750.96906666666655</v>
      </c>
      <c r="AL35" s="23">
        <v>750.96906666666655</v>
      </c>
      <c r="AM35" s="23">
        <v>850.96906666666655</v>
      </c>
      <c r="AN35" s="23">
        <v>1054.5291770512372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1038</v>
      </c>
      <c r="AD36" s="23">
        <v>1298.8701000000001</v>
      </c>
      <c r="AE36" s="23">
        <v>511</v>
      </c>
      <c r="AF36" s="23">
        <v>108.03350000000002</v>
      </c>
      <c r="AG36" s="23">
        <v>302.95</v>
      </c>
      <c r="AH36" s="23">
        <v>483.69</v>
      </c>
      <c r="AI36" s="23">
        <v>240.34333333333336</v>
      </c>
      <c r="AJ36" s="23">
        <v>2169.8033333333333</v>
      </c>
      <c r="AK36" s="23">
        <v>823.97973333333357</v>
      </c>
      <c r="AL36" s="23">
        <v>823.97973333333357</v>
      </c>
      <c r="AM36" s="23">
        <v>923.97973333333357</v>
      </c>
      <c r="AN36" s="23">
        <v>1127.5398437179042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1038</v>
      </c>
      <c r="AD37" s="23">
        <v>1298.8701000000001</v>
      </c>
      <c r="AE37" s="23">
        <v>511</v>
      </c>
      <c r="AF37" s="23">
        <v>108.03350000000002</v>
      </c>
      <c r="AG37" s="23">
        <v>302.95</v>
      </c>
      <c r="AH37" s="23">
        <v>483.69</v>
      </c>
      <c r="AI37" s="23">
        <v>244.18550000000002</v>
      </c>
      <c r="AJ37" s="23">
        <v>2266.29</v>
      </c>
      <c r="AK37" s="23">
        <v>896.98090000000002</v>
      </c>
      <c r="AL37" s="23">
        <v>896.98090000000002</v>
      </c>
      <c r="AM37" s="23">
        <v>996.98090000000002</v>
      </c>
      <c r="AN37" s="23">
        <v>1200.5410103845707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1038</v>
      </c>
      <c r="AD38" s="23">
        <v>1298.8701000000001</v>
      </c>
      <c r="AE38" s="23">
        <v>511</v>
      </c>
      <c r="AF38" s="23">
        <v>108.03350000000002</v>
      </c>
      <c r="AG38" s="23">
        <v>302.95</v>
      </c>
      <c r="AH38" s="23">
        <v>483.69</v>
      </c>
      <c r="AI38" s="23">
        <v>248.02766666666668</v>
      </c>
      <c r="AJ38" s="23">
        <v>2362.7766666666666</v>
      </c>
      <c r="AK38" s="23">
        <v>969.98206666666647</v>
      </c>
      <c r="AL38" s="23">
        <v>969.98206666666647</v>
      </c>
      <c r="AM38" s="23">
        <v>1069.9820666666665</v>
      </c>
      <c r="AN38" s="23">
        <v>1273.5421770512371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1038</v>
      </c>
      <c r="AD39" s="23">
        <v>1298.8701000000001</v>
      </c>
      <c r="AE39" s="23">
        <v>511</v>
      </c>
      <c r="AF39" s="23">
        <v>108.03350000000002</v>
      </c>
      <c r="AG39" s="23">
        <v>302.95</v>
      </c>
      <c r="AH39" s="23">
        <v>483.69</v>
      </c>
      <c r="AI39" s="23">
        <v>251.87033333333335</v>
      </c>
      <c r="AJ39" s="23">
        <v>2459.2633333333333</v>
      </c>
      <c r="AK39" s="23">
        <v>1042.9927333333335</v>
      </c>
      <c r="AL39" s="23">
        <v>1042.9927333333335</v>
      </c>
      <c r="AM39" s="23">
        <v>1142.9927333333335</v>
      </c>
      <c r="AN39" s="23">
        <v>1346.5528437179041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1038</v>
      </c>
      <c r="X48" s="23">
        <v>1298.8701000000001</v>
      </c>
      <c r="Y48" s="23">
        <v>511</v>
      </c>
      <c r="Z48" s="23">
        <v>108.03350000000002</v>
      </c>
      <c r="AA48" s="23">
        <v>302.95</v>
      </c>
      <c r="AB48" s="23">
        <v>483.69</v>
      </c>
      <c r="AC48" s="23">
        <v>199.57466666666667</v>
      </c>
      <c r="AD48" s="23">
        <v>1421.0066666666667</v>
      </c>
      <c r="AE48" s="23">
        <v>49.375066666666498</v>
      </c>
      <c r="AF48" s="26"/>
      <c r="AG48" s="26"/>
      <c r="AH48" s="26"/>
    </row>
    <row r="49" spans="21:34" ht="17.25" x14ac:dyDescent="0.3">
      <c r="U49" s="26" t="s">
        <v>639</v>
      </c>
      <c r="V49" s="23">
        <f>$AB$48</f>
        <v>483.69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640</v>
      </c>
      <c r="V50" s="23">
        <f>$X$48</f>
        <v>1298.8701000000001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103</v>
      </c>
      <c r="V52" s="23">
        <f>$AE$48</f>
        <v>49.375066666666498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562</v>
      </c>
      <c r="V54" s="23">
        <f>$W$48</f>
        <v>1038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5412.4999999999991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3" customFormat="1" ht="129.75" customHeight="1" x14ac:dyDescent="0.45">
      <c r="A1" s="78" t="s">
        <v>643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37.629999999999995</v>
      </c>
      <c r="AI4" s="23">
        <v>89.375250000000008</v>
      </c>
      <c r="AJ4" s="23">
        <v>109.39500000000001</v>
      </c>
      <c r="AK4" s="23">
        <v>515.0532708333335</v>
      </c>
      <c r="AL4" s="23">
        <v>950.15827083333352</v>
      </c>
      <c r="AM4" s="23">
        <v>950.15827083333352</v>
      </c>
      <c r="AN4" s="23">
        <v>1050.1582708333335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58.150000000000006</v>
      </c>
      <c r="AI5" s="23">
        <v>95.42225000000002</v>
      </c>
      <c r="AJ5" s="23">
        <v>122.65500000000002</v>
      </c>
      <c r="AK5" s="23">
        <v>493.35422916666676</v>
      </c>
      <c r="AL5" s="23">
        <v>891.95506250000017</v>
      </c>
      <c r="AM5" s="23">
        <v>891.95506250000017</v>
      </c>
      <c r="AN5" s="23">
        <v>991.95506250000017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80.77000000000001</v>
      </c>
      <c r="AI6" s="23">
        <v>89.475500000000011</v>
      </c>
      <c r="AJ6" s="23">
        <v>189.79</v>
      </c>
      <c r="AK6" s="23">
        <v>323.67605021796226</v>
      </c>
      <c r="AL6" s="23">
        <v>685.77271688462884</v>
      </c>
      <c r="AM6" s="23">
        <v>718.79329688462883</v>
      </c>
      <c r="AN6" s="23">
        <v>922.35340726919935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106.23</v>
      </c>
      <c r="AI7" s="23">
        <v>94.670083333333338</v>
      </c>
      <c r="AJ7" s="23">
        <v>212.09833333333333</v>
      </c>
      <c r="AK7" s="23">
        <v>288.43023771796197</v>
      </c>
      <c r="AL7" s="23">
        <v>614.02273771796195</v>
      </c>
      <c r="AM7" s="23">
        <v>649.09573771796192</v>
      </c>
      <c r="AN7" s="23">
        <v>852.65584810253245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130.62</v>
      </c>
      <c r="AI8" s="23">
        <v>100.76875</v>
      </c>
      <c r="AJ8" s="23">
        <v>235.32499999999999</v>
      </c>
      <c r="AK8" s="23">
        <v>269.21848771796203</v>
      </c>
      <c r="AL8" s="23">
        <v>558.30765438462868</v>
      </c>
      <c r="AM8" s="23">
        <v>601.37816438462869</v>
      </c>
      <c r="AN8" s="23">
        <v>804.93827476919921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156.9</v>
      </c>
      <c r="AI9" s="23">
        <v>101.81741666666667</v>
      </c>
      <c r="AJ9" s="23">
        <v>258.55166666666668</v>
      </c>
      <c r="AK9" s="23">
        <v>55.500258551295246</v>
      </c>
      <c r="AL9" s="23">
        <v>308.08525855129528</v>
      </c>
      <c r="AM9" s="23">
        <v>353.06529855129531</v>
      </c>
      <c r="AN9" s="23">
        <v>556.62540893586583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185.07</v>
      </c>
      <c r="AI10" s="23">
        <v>109.31608333333334</v>
      </c>
      <c r="AJ10" s="23">
        <v>281.77833333333336</v>
      </c>
      <c r="AK10" s="23">
        <v>106.59352938462916</v>
      </c>
      <c r="AL10" s="23">
        <v>322.67436271796248</v>
      </c>
      <c r="AM10" s="23">
        <v>369.32145271796247</v>
      </c>
      <c r="AN10" s="23">
        <v>572.88156310253294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212.84</v>
      </c>
      <c r="AI11" s="23">
        <v>116.81475</v>
      </c>
      <c r="AJ11" s="23">
        <v>305.00500000000005</v>
      </c>
      <c r="AK11" s="23">
        <v>131.67380021796225</v>
      </c>
      <c r="AL11" s="23">
        <v>311.25046688462896</v>
      </c>
      <c r="AM11" s="23">
        <v>366.18950688462894</v>
      </c>
      <c r="AN11" s="23">
        <v>569.74961726919946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214.47</v>
      </c>
      <c r="AI12" s="23">
        <v>123.67245833333334</v>
      </c>
      <c r="AJ12" s="23">
        <v>341.05083333333334</v>
      </c>
      <c r="AK12" s="23">
        <v>59.896708333333663</v>
      </c>
      <c r="AL12" s="23">
        <v>202.96920833333365</v>
      </c>
      <c r="AM12" s="23">
        <v>266.29545833333367</v>
      </c>
      <c r="AN12" s="23">
        <v>469.85556871790419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214.47</v>
      </c>
      <c r="AI13" s="23">
        <v>127.40379166666669</v>
      </c>
      <c r="AJ13" s="23">
        <v>439.62416666666661</v>
      </c>
      <c r="AK13" s="23">
        <v>115.20404166666731</v>
      </c>
      <c r="AL13" s="23">
        <v>221.77320833333397</v>
      </c>
      <c r="AM13" s="23">
        <v>282.56640833333398</v>
      </c>
      <c r="AN13" s="23">
        <v>486.1265187179045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1344.93264</v>
      </c>
      <c r="AE14" s="23">
        <v>511</v>
      </c>
      <c r="AF14" s="23">
        <v>108.03350000000002</v>
      </c>
      <c r="AG14" s="23">
        <v>302.95</v>
      </c>
      <c r="AH14" s="23">
        <v>214.47</v>
      </c>
      <c r="AI14" s="23">
        <v>131.11425</v>
      </c>
      <c r="AJ14" s="23">
        <v>538.61500000000001</v>
      </c>
      <c r="AK14" s="23">
        <v>-983.21538999999984</v>
      </c>
      <c r="AL14" s="23">
        <v>-913.15038999999979</v>
      </c>
      <c r="AM14" s="23">
        <v>-798.15038999999979</v>
      </c>
      <c r="AN14" s="23">
        <v>-594.59027961542927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1344.93264</v>
      </c>
      <c r="AE15" s="23">
        <v>511</v>
      </c>
      <c r="AF15" s="23">
        <v>108.03350000000002</v>
      </c>
      <c r="AG15" s="23">
        <v>302.95</v>
      </c>
      <c r="AH15" s="23">
        <v>214.47</v>
      </c>
      <c r="AI15" s="23">
        <v>134.82470833333332</v>
      </c>
      <c r="AJ15" s="23">
        <v>637.60583333333329</v>
      </c>
      <c r="AK15" s="23">
        <v>-912.71668166666677</v>
      </c>
      <c r="AL15" s="23">
        <v>-879.15584833333344</v>
      </c>
      <c r="AM15" s="23">
        <v>-769.15584833333344</v>
      </c>
      <c r="AN15" s="23">
        <v>-565.59573794876292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1344.93264</v>
      </c>
      <c r="AE16" s="23">
        <v>511</v>
      </c>
      <c r="AF16" s="23">
        <v>108.03350000000002</v>
      </c>
      <c r="AG16" s="23">
        <v>302.95</v>
      </c>
      <c r="AH16" s="23">
        <v>199.88</v>
      </c>
      <c r="AI16" s="23">
        <v>138.68233333333333</v>
      </c>
      <c r="AJ16" s="23">
        <v>733.65333333333342</v>
      </c>
      <c r="AK16" s="23">
        <v>-824.83180666666658</v>
      </c>
      <c r="AL16" s="23">
        <v>-824.83180666666658</v>
      </c>
      <c r="AM16" s="23">
        <v>-719.83180666666658</v>
      </c>
      <c r="AN16" s="23">
        <v>-516.27169628209606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1344.93264</v>
      </c>
      <c r="AE17" s="23">
        <v>511</v>
      </c>
      <c r="AF17" s="23">
        <v>108.03350000000002</v>
      </c>
      <c r="AG17" s="23">
        <v>302.95</v>
      </c>
      <c r="AH17" s="23">
        <v>224.89</v>
      </c>
      <c r="AI17" s="23">
        <v>144.21800000000002</v>
      </c>
      <c r="AJ17" s="23">
        <v>796.13999999999987</v>
      </c>
      <c r="AK17" s="23">
        <v>-744.66413999999941</v>
      </c>
      <c r="AL17" s="23">
        <v>-744.66413999999941</v>
      </c>
      <c r="AM17" s="23">
        <v>-644.66413999999941</v>
      </c>
      <c r="AN17" s="23">
        <v>-441.10402961542889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1344.93264</v>
      </c>
      <c r="AE18" s="23">
        <v>511</v>
      </c>
      <c r="AF18" s="23">
        <v>108.03350000000002</v>
      </c>
      <c r="AG18" s="23">
        <v>302.95</v>
      </c>
      <c r="AH18" s="23">
        <v>251.14999999999998</v>
      </c>
      <c r="AI18" s="23">
        <v>149.7536666666667</v>
      </c>
      <c r="AJ18" s="23">
        <v>858.62666666666678</v>
      </c>
      <c r="AK18" s="23">
        <v>-665.74647333333269</v>
      </c>
      <c r="AL18" s="23">
        <v>-665.74647333333269</v>
      </c>
      <c r="AM18" s="23">
        <v>-565.74647333333269</v>
      </c>
      <c r="AN18" s="23">
        <v>-362.18636294876217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1344.93264</v>
      </c>
      <c r="AE19" s="23">
        <v>511</v>
      </c>
      <c r="AF19" s="23">
        <v>108.03350000000002</v>
      </c>
      <c r="AG19" s="23">
        <v>302.95</v>
      </c>
      <c r="AH19" s="23">
        <v>278.67999999999995</v>
      </c>
      <c r="AI19" s="23">
        <v>155.28933333333336</v>
      </c>
      <c r="AJ19" s="23">
        <v>921.11333333333346</v>
      </c>
      <c r="AK19" s="23">
        <v>-588.09880666666595</v>
      </c>
      <c r="AL19" s="23">
        <v>-588.09880666666595</v>
      </c>
      <c r="AM19" s="23">
        <v>-488.09880666666595</v>
      </c>
      <c r="AN19" s="23">
        <v>-284.53869628209543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1344.93264</v>
      </c>
      <c r="AE20" s="23">
        <v>511</v>
      </c>
      <c r="AF20" s="23">
        <v>108.03350000000002</v>
      </c>
      <c r="AG20" s="23">
        <v>302.95</v>
      </c>
      <c r="AH20" s="23">
        <v>306.69</v>
      </c>
      <c r="AI20" s="23">
        <v>160.82500000000002</v>
      </c>
      <c r="AJ20" s="23">
        <v>983.60000000000014</v>
      </c>
      <c r="AK20" s="23">
        <v>-510.93113999999969</v>
      </c>
      <c r="AL20" s="23">
        <v>-510.93113999999969</v>
      </c>
      <c r="AM20" s="23">
        <v>-410.93113999999969</v>
      </c>
      <c r="AN20" s="23">
        <v>-207.37102961542917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1344.93264</v>
      </c>
      <c r="AE21" s="23">
        <v>511</v>
      </c>
      <c r="AF21" s="23">
        <v>108.03350000000002</v>
      </c>
      <c r="AG21" s="23">
        <v>302.95</v>
      </c>
      <c r="AH21" s="23">
        <v>334.53</v>
      </c>
      <c r="AI21" s="23">
        <v>166.3606666666667</v>
      </c>
      <c r="AJ21" s="23">
        <v>1046.0866666666666</v>
      </c>
      <c r="AK21" s="23">
        <v>-433.59347333333289</v>
      </c>
      <c r="AL21" s="23">
        <v>-433.59347333333289</v>
      </c>
      <c r="AM21" s="23">
        <v>-333.59347333333289</v>
      </c>
      <c r="AN21" s="23">
        <v>-130.03336294876237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1344.93264</v>
      </c>
      <c r="AE22" s="23">
        <v>511</v>
      </c>
      <c r="AF22" s="23">
        <v>108.03350000000002</v>
      </c>
      <c r="AG22" s="23">
        <v>302.95</v>
      </c>
      <c r="AH22" s="23">
        <v>362.9</v>
      </c>
      <c r="AI22" s="23">
        <v>171.89633333333336</v>
      </c>
      <c r="AJ22" s="23">
        <v>1108.5733333333333</v>
      </c>
      <c r="AK22" s="23">
        <v>-356.7858066666663</v>
      </c>
      <c r="AL22" s="23">
        <v>-356.7858066666663</v>
      </c>
      <c r="AM22" s="23">
        <v>-256.7858066666663</v>
      </c>
      <c r="AN22" s="23">
        <v>-53.225696282095782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1344.93264</v>
      </c>
      <c r="AE23" s="23">
        <v>511</v>
      </c>
      <c r="AF23" s="23">
        <v>108.03350000000002</v>
      </c>
      <c r="AG23" s="23">
        <v>302.95</v>
      </c>
      <c r="AH23" s="23">
        <v>392.32</v>
      </c>
      <c r="AI23" s="23">
        <v>177.43200000000002</v>
      </c>
      <c r="AJ23" s="23">
        <v>1171.06</v>
      </c>
      <c r="AK23" s="23">
        <v>-281.02813999999989</v>
      </c>
      <c r="AL23" s="23">
        <v>-281.02813999999989</v>
      </c>
      <c r="AM23" s="23">
        <v>-181.02813999999989</v>
      </c>
      <c r="AN23" s="23">
        <v>22.531970384570627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1344.93264</v>
      </c>
      <c r="AE24" s="23">
        <v>511</v>
      </c>
      <c r="AF24" s="23">
        <v>108.03350000000002</v>
      </c>
      <c r="AG24" s="23">
        <v>302.95</v>
      </c>
      <c r="AH24" s="23">
        <v>422.78999999999996</v>
      </c>
      <c r="AI24" s="23">
        <v>182.96766666666667</v>
      </c>
      <c r="AJ24" s="23">
        <v>1233.5466666666666</v>
      </c>
      <c r="AK24" s="23">
        <v>-206.32047333333367</v>
      </c>
      <c r="AL24" s="23">
        <v>-206.32047333333367</v>
      </c>
      <c r="AM24" s="23">
        <v>-106.32047333333367</v>
      </c>
      <c r="AN24" s="23">
        <v>97.239637051236855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1344.93264</v>
      </c>
      <c r="AE25" s="23">
        <v>511</v>
      </c>
      <c r="AF25" s="23">
        <v>108.03350000000002</v>
      </c>
      <c r="AG25" s="23">
        <v>302.95</v>
      </c>
      <c r="AH25" s="23">
        <v>450.11</v>
      </c>
      <c r="AI25" s="23">
        <v>188.50333333333336</v>
      </c>
      <c r="AJ25" s="23">
        <v>1296.0333333333333</v>
      </c>
      <c r="AK25" s="23">
        <v>-128.46280666666644</v>
      </c>
      <c r="AL25" s="23">
        <v>-128.46280666666644</v>
      </c>
      <c r="AM25" s="23">
        <v>-28.462806666666438</v>
      </c>
      <c r="AN25" s="23">
        <v>175.09730371790408</v>
      </c>
    </row>
    <row r="26" spans="1:40" ht="20.25" x14ac:dyDescent="0.3">
      <c r="A26" s="7" t="s">
        <v>64</v>
      </c>
      <c r="B26" s="6">
        <f>V57</f>
        <v>5412.5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1344.93264</v>
      </c>
      <c r="AE26" s="23">
        <v>511</v>
      </c>
      <c r="AF26" s="23">
        <v>108.03350000000002</v>
      </c>
      <c r="AG26" s="23">
        <v>302.95</v>
      </c>
      <c r="AH26" s="23">
        <v>454.45</v>
      </c>
      <c r="AI26" s="23">
        <v>194.03900000000002</v>
      </c>
      <c r="AJ26" s="23">
        <v>1358.52</v>
      </c>
      <c r="AK26" s="23">
        <v>-27.625139999999647</v>
      </c>
      <c r="AL26" s="23">
        <v>-27.625139999999647</v>
      </c>
      <c r="AM26" s="23">
        <v>72.374860000000353</v>
      </c>
      <c r="AN26" s="23">
        <v>275.93497038457087</v>
      </c>
    </row>
    <row r="27" spans="1:40" ht="20.25" x14ac:dyDescent="0.3">
      <c r="A27" s="7" t="s">
        <v>62</v>
      </c>
      <c r="B27" s="6">
        <f>B26*12</f>
        <v>64950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1344.93264</v>
      </c>
      <c r="AE27" s="23">
        <v>511</v>
      </c>
      <c r="AF27" s="23">
        <v>108.03350000000002</v>
      </c>
      <c r="AG27" s="23">
        <v>302.95</v>
      </c>
      <c r="AH27" s="23">
        <v>454.45</v>
      </c>
      <c r="AI27" s="23">
        <v>199.57466666666667</v>
      </c>
      <c r="AJ27" s="23">
        <v>1421.0066666666667</v>
      </c>
      <c r="AK27" s="23">
        <v>77.552526666666836</v>
      </c>
      <c r="AL27" s="23">
        <v>77.552526666666836</v>
      </c>
      <c r="AM27" s="23">
        <v>177.55252666666684</v>
      </c>
      <c r="AN27" s="23">
        <v>381.11263705123736</v>
      </c>
    </row>
    <row r="28" spans="1:40" ht="20.25" x14ac:dyDescent="0.3">
      <c r="A28" s="7" t="s">
        <v>66</v>
      </c>
      <c r="B28" s="6">
        <f>B27/2080</f>
        <v>31.22596153846154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1344.93264</v>
      </c>
      <c r="AE28" s="23">
        <v>511</v>
      </c>
      <c r="AF28" s="23">
        <v>108.03350000000002</v>
      </c>
      <c r="AG28" s="23">
        <v>302.95</v>
      </c>
      <c r="AH28" s="23">
        <v>454.45</v>
      </c>
      <c r="AI28" s="23">
        <v>205.11033333333336</v>
      </c>
      <c r="AJ28" s="23">
        <v>1483.4933333333331</v>
      </c>
      <c r="AK28" s="23">
        <v>182.73019333333377</v>
      </c>
      <c r="AL28" s="23">
        <v>182.73019333333377</v>
      </c>
      <c r="AM28" s="23">
        <v>282.73019333333377</v>
      </c>
      <c r="AN28" s="23">
        <v>486.29030371790429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1344.93264</v>
      </c>
      <c r="AE29" s="23">
        <v>511</v>
      </c>
      <c r="AF29" s="23">
        <v>108.03350000000002</v>
      </c>
      <c r="AG29" s="23">
        <v>302.95</v>
      </c>
      <c r="AH29" s="23">
        <v>454.45</v>
      </c>
      <c r="AI29" s="23">
        <v>210.64600000000002</v>
      </c>
      <c r="AJ29" s="23">
        <v>1545.98</v>
      </c>
      <c r="AK29" s="23">
        <v>287.90786000000026</v>
      </c>
      <c r="AL29" s="23">
        <v>287.90786000000026</v>
      </c>
      <c r="AM29" s="23">
        <v>387.90786000000026</v>
      </c>
      <c r="AN29" s="23">
        <v>591.46797038457078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1344.93264</v>
      </c>
      <c r="AE30" s="23">
        <v>511</v>
      </c>
      <c r="AF30" s="23">
        <v>108.03350000000002</v>
      </c>
      <c r="AG30" s="23">
        <v>302.95</v>
      </c>
      <c r="AH30" s="23">
        <v>454.45</v>
      </c>
      <c r="AI30" s="23">
        <v>215.81083333333336</v>
      </c>
      <c r="AJ30" s="23">
        <v>1615.8833333333334</v>
      </c>
      <c r="AK30" s="23">
        <v>386.03969333333407</v>
      </c>
      <c r="AL30" s="23">
        <v>386.03969333333407</v>
      </c>
      <c r="AM30" s="23">
        <v>486.03969333333407</v>
      </c>
      <c r="AN30" s="23">
        <v>689.59980371790459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1344.93264</v>
      </c>
      <c r="AE31" s="23">
        <v>511</v>
      </c>
      <c r="AF31" s="23">
        <v>108.03350000000002</v>
      </c>
      <c r="AG31" s="23">
        <v>302.95</v>
      </c>
      <c r="AH31" s="23">
        <v>454.45</v>
      </c>
      <c r="AI31" s="23">
        <v>220.71483333333336</v>
      </c>
      <c r="AJ31" s="23">
        <v>1695.7033333333334</v>
      </c>
      <c r="AK31" s="23">
        <v>479.215693333334</v>
      </c>
      <c r="AL31" s="23">
        <v>479.215693333334</v>
      </c>
      <c r="AM31" s="23">
        <v>579.215693333334</v>
      </c>
      <c r="AN31" s="23">
        <v>782.77580371790452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1344.93264</v>
      </c>
      <c r="AE32" s="23">
        <v>511</v>
      </c>
      <c r="AF32" s="23">
        <v>108.03350000000002</v>
      </c>
      <c r="AG32" s="23">
        <v>302.95</v>
      </c>
      <c r="AH32" s="23">
        <v>454.45</v>
      </c>
      <c r="AI32" s="23">
        <v>224.97366666666667</v>
      </c>
      <c r="AJ32" s="23">
        <v>1783.8566666666666</v>
      </c>
      <c r="AK32" s="23">
        <v>560.13352666666697</v>
      </c>
      <c r="AL32" s="23">
        <v>560.13352666666697</v>
      </c>
      <c r="AM32" s="23">
        <v>660.13352666666697</v>
      </c>
      <c r="AN32" s="23">
        <v>863.69363705123749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1344.93264</v>
      </c>
      <c r="AE33" s="23">
        <v>511</v>
      </c>
      <c r="AF33" s="23">
        <v>108.03350000000002</v>
      </c>
      <c r="AG33" s="23">
        <v>302.95</v>
      </c>
      <c r="AH33" s="23">
        <v>454.45</v>
      </c>
      <c r="AI33" s="23">
        <v>228.81633333333335</v>
      </c>
      <c r="AJ33" s="23">
        <v>1880.3433333333332</v>
      </c>
      <c r="AK33" s="23">
        <v>633.14419333333399</v>
      </c>
      <c r="AL33" s="23">
        <v>633.14419333333399</v>
      </c>
      <c r="AM33" s="23">
        <v>733.14419333333399</v>
      </c>
      <c r="AN33" s="23">
        <v>936.70430371790451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1344.93264</v>
      </c>
      <c r="AE34" s="23">
        <v>511</v>
      </c>
      <c r="AF34" s="23">
        <v>108.03350000000002</v>
      </c>
      <c r="AG34" s="23">
        <v>302.95</v>
      </c>
      <c r="AH34" s="23">
        <v>454.45</v>
      </c>
      <c r="AI34" s="23">
        <v>232.6585</v>
      </c>
      <c r="AJ34" s="23">
        <v>1976.83</v>
      </c>
      <c r="AK34" s="23">
        <v>706.14536000000044</v>
      </c>
      <c r="AL34" s="23">
        <v>706.14536000000044</v>
      </c>
      <c r="AM34" s="23">
        <v>806.14536000000044</v>
      </c>
      <c r="AN34" s="23">
        <v>1009.705470384571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1344.93264</v>
      </c>
      <c r="AE35" s="23">
        <v>511</v>
      </c>
      <c r="AF35" s="23">
        <v>108.03350000000002</v>
      </c>
      <c r="AG35" s="23">
        <v>302.95</v>
      </c>
      <c r="AH35" s="23">
        <v>454.45</v>
      </c>
      <c r="AI35" s="23">
        <v>236.50066666666669</v>
      </c>
      <c r="AJ35" s="23">
        <v>2073.3166666666666</v>
      </c>
      <c r="AK35" s="23">
        <v>779.14652666666689</v>
      </c>
      <c r="AL35" s="23">
        <v>779.14652666666689</v>
      </c>
      <c r="AM35" s="23">
        <v>879.14652666666689</v>
      </c>
      <c r="AN35" s="23">
        <v>1082.7066370512375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1344.93264</v>
      </c>
      <c r="AE36" s="23">
        <v>511</v>
      </c>
      <c r="AF36" s="23">
        <v>108.03350000000002</v>
      </c>
      <c r="AG36" s="23">
        <v>302.95</v>
      </c>
      <c r="AH36" s="23">
        <v>454.45</v>
      </c>
      <c r="AI36" s="23">
        <v>240.34333333333336</v>
      </c>
      <c r="AJ36" s="23">
        <v>2169.8033333333333</v>
      </c>
      <c r="AK36" s="23">
        <v>852.15719333333391</v>
      </c>
      <c r="AL36" s="23">
        <v>852.15719333333391</v>
      </c>
      <c r="AM36" s="23">
        <v>952.15719333333391</v>
      </c>
      <c r="AN36" s="23">
        <v>1155.7173037179045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1344.93264</v>
      </c>
      <c r="AE37" s="23">
        <v>511</v>
      </c>
      <c r="AF37" s="23">
        <v>108.03350000000002</v>
      </c>
      <c r="AG37" s="23">
        <v>302.95</v>
      </c>
      <c r="AH37" s="23">
        <v>454.45</v>
      </c>
      <c r="AI37" s="23">
        <v>244.18550000000002</v>
      </c>
      <c r="AJ37" s="23">
        <v>2266.29</v>
      </c>
      <c r="AK37" s="23">
        <v>925.15836000000036</v>
      </c>
      <c r="AL37" s="23">
        <v>925.15836000000036</v>
      </c>
      <c r="AM37" s="23">
        <v>1025.1583600000004</v>
      </c>
      <c r="AN37" s="23">
        <v>1228.718470384571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1344.93264</v>
      </c>
      <c r="AE38" s="23">
        <v>511</v>
      </c>
      <c r="AF38" s="23">
        <v>108.03350000000002</v>
      </c>
      <c r="AG38" s="23">
        <v>302.95</v>
      </c>
      <c r="AH38" s="23">
        <v>454.45</v>
      </c>
      <c r="AI38" s="23">
        <v>248.02766666666668</v>
      </c>
      <c r="AJ38" s="23">
        <v>2362.7766666666666</v>
      </c>
      <c r="AK38" s="23">
        <v>998.15952666666681</v>
      </c>
      <c r="AL38" s="23">
        <v>998.15952666666681</v>
      </c>
      <c r="AM38" s="23">
        <v>1098.1595266666668</v>
      </c>
      <c r="AN38" s="23">
        <v>1301.7196370512374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1344.93264</v>
      </c>
      <c r="AE39" s="23">
        <v>511</v>
      </c>
      <c r="AF39" s="23">
        <v>108.03350000000002</v>
      </c>
      <c r="AG39" s="23">
        <v>302.95</v>
      </c>
      <c r="AH39" s="23">
        <v>454.45</v>
      </c>
      <c r="AI39" s="23">
        <v>251.87033333333335</v>
      </c>
      <c r="AJ39" s="23">
        <v>2459.2633333333333</v>
      </c>
      <c r="AK39" s="23">
        <v>1071.1701933333338</v>
      </c>
      <c r="AL39" s="23">
        <v>1071.1701933333338</v>
      </c>
      <c r="AM39" s="23">
        <v>1171.1701933333338</v>
      </c>
      <c r="AN39" s="23">
        <v>1374.7303037179045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1344.93264</v>
      </c>
      <c r="Y48" s="23">
        <v>511</v>
      </c>
      <c r="Z48" s="23">
        <v>108.03350000000002</v>
      </c>
      <c r="AA48" s="23">
        <v>302.95</v>
      </c>
      <c r="AB48" s="23">
        <v>454.45</v>
      </c>
      <c r="AC48" s="23">
        <v>199.57466666666667</v>
      </c>
      <c r="AD48" s="23">
        <v>1421.0066666666667</v>
      </c>
      <c r="AE48" s="23">
        <v>77.552526666666836</v>
      </c>
      <c r="AF48" s="26"/>
      <c r="AG48" s="26"/>
      <c r="AH48" s="26"/>
    </row>
    <row r="49" spans="21:34" ht="17.25" x14ac:dyDescent="0.3">
      <c r="U49" s="26" t="s">
        <v>581</v>
      </c>
      <c r="V49" s="23">
        <f>$AB$48</f>
        <v>454.45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644</v>
      </c>
      <c r="V50" s="23">
        <f>$X$48</f>
        <v>1344.93264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645</v>
      </c>
      <c r="V52" s="23">
        <f>$AE$48</f>
        <v>77.552526666666836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51" customFormat="1" ht="129.75" customHeight="1" x14ac:dyDescent="0.45">
      <c r="A1" s="78" t="s">
        <v>873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45</v>
      </c>
      <c r="AJ2" s="23">
        <v>0</v>
      </c>
      <c r="AK2" s="23">
        <v>196.29649999999992</v>
      </c>
      <c r="AL2" s="23">
        <v>196.29649999999992</v>
      </c>
      <c r="AM2" s="23">
        <v>196.29649999999992</v>
      </c>
      <c r="AN2" s="23">
        <v>296.29649999999992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100</v>
      </c>
      <c r="AH3" s="23">
        <v>0</v>
      </c>
      <c r="AI3" s="23">
        <v>84.378250000000008</v>
      </c>
      <c r="AJ3" s="23">
        <v>96.135000000000005</v>
      </c>
      <c r="AK3" s="23">
        <v>1008.48325</v>
      </c>
      <c r="AL3" s="23">
        <v>1444.8165833333333</v>
      </c>
      <c r="AM3" s="23">
        <v>1444.8165833333333</v>
      </c>
      <c r="AN3" s="23">
        <v>1544.8165833333333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100</v>
      </c>
      <c r="AH4" s="23">
        <v>52.509999999999991</v>
      </c>
      <c r="AI4" s="23">
        <v>92.025250000000014</v>
      </c>
      <c r="AJ4" s="23">
        <v>109.39500000000001</v>
      </c>
      <c r="AK4" s="23">
        <v>680.37327083333344</v>
      </c>
      <c r="AL4" s="23">
        <v>1115.4782708333335</v>
      </c>
      <c r="AM4" s="23">
        <v>1115.4782708333335</v>
      </c>
      <c r="AN4" s="23">
        <v>1215.4782708333335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100</v>
      </c>
      <c r="AH5" s="23">
        <v>73.03</v>
      </c>
      <c r="AI5" s="23">
        <v>98.072250000000025</v>
      </c>
      <c r="AJ5" s="23">
        <v>122.65500000000002</v>
      </c>
      <c r="AK5" s="23">
        <v>658.67422916666715</v>
      </c>
      <c r="AL5" s="23">
        <v>1057.2750625000006</v>
      </c>
      <c r="AM5" s="23">
        <v>1057.2750625000006</v>
      </c>
      <c r="AN5" s="23">
        <v>1157.2750625000006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100</v>
      </c>
      <c r="AH6" s="23">
        <v>95.65</v>
      </c>
      <c r="AI6" s="23">
        <v>89.475500000000011</v>
      </c>
      <c r="AJ6" s="23">
        <v>189.79</v>
      </c>
      <c r="AK6" s="23">
        <v>511.74605021796219</v>
      </c>
      <c r="AL6" s="23">
        <v>873.84271688462877</v>
      </c>
      <c r="AM6" s="23">
        <v>906.86329688462877</v>
      </c>
      <c r="AN6" s="23">
        <v>1110.4234072691993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100</v>
      </c>
      <c r="AH7" s="23">
        <v>121.10999999999999</v>
      </c>
      <c r="AI7" s="23">
        <v>94.670083333333338</v>
      </c>
      <c r="AJ7" s="23">
        <v>212.09833333333333</v>
      </c>
      <c r="AK7" s="23">
        <v>476.50023771796214</v>
      </c>
      <c r="AL7" s="23">
        <v>802.09273771796211</v>
      </c>
      <c r="AM7" s="23">
        <v>837.16573771796209</v>
      </c>
      <c r="AN7" s="23">
        <v>1040.7258481025326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100</v>
      </c>
      <c r="AH8" s="23">
        <v>145.5</v>
      </c>
      <c r="AI8" s="23">
        <v>100.76875</v>
      </c>
      <c r="AJ8" s="23">
        <v>235.32499999999999</v>
      </c>
      <c r="AK8" s="23">
        <v>457.28848771796197</v>
      </c>
      <c r="AL8" s="23">
        <v>746.37765438462861</v>
      </c>
      <c r="AM8" s="23">
        <v>789.44816438462863</v>
      </c>
      <c r="AN8" s="23">
        <v>993.00827476919915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100</v>
      </c>
      <c r="AH9" s="23">
        <v>171.78</v>
      </c>
      <c r="AI9" s="23">
        <v>101.81741666666667</v>
      </c>
      <c r="AJ9" s="23">
        <v>258.55166666666668</v>
      </c>
      <c r="AK9" s="23">
        <v>243.57025855129541</v>
      </c>
      <c r="AL9" s="23">
        <v>496.15525855129545</v>
      </c>
      <c r="AM9" s="23">
        <v>541.13529855129548</v>
      </c>
      <c r="AN9" s="23">
        <v>744.695408935866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100</v>
      </c>
      <c r="AH10" s="23">
        <v>199.95</v>
      </c>
      <c r="AI10" s="23">
        <v>109.31608333333334</v>
      </c>
      <c r="AJ10" s="23">
        <v>281.77833333333336</v>
      </c>
      <c r="AK10" s="23">
        <v>294.66352938462887</v>
      </c>
      <c r="AL10" s="23">
        <v>510.74436271796219</v>
      </c>
      <c r="AM10" s="23">
        <v>557.39145271796224</v>
      </c>
      <c r="AN10" s="23">
        <v>760.95156310253276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100</v>
      </c>
      <c r="AH11" s="23">
        <v>227.72</v>
      </c>
      <c r="AI11" s="23">
        <v>116.81475</v>
      </c>
      <c r="AJ11" s="23">
        <v>305.00500000000005</v>
      </c>
      <c r="AK11" s="23">
        <v>47.301249999999982</v>
      </c>
      <c r="AL11" s="23">
        <v>226.87791666666666</v>
      </c>
      <c r="AM11" s="23">
        <v>281.81695666666667</v>
      </c>
      <c r="AN11" s="23">
        <v>485.37706705123719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100</v>
      </c>
      <c r="AH12" s="23">
        <v>253.47</v>
      </c>
      <c r="AI12" s="23">
        <v>123.67245833333334</v>
      </c>
      <c r="AJ12" s="23">
        <v>341.05083333333334</v>
      </c>
      <c r="AK12" s="23">
        <v>109.84670833333348</v>
      </c>
      <c r="AL12" s="23">
        <v>252.91920833333347</v>
      </c>
      <c r="AM12" s="23">
        <v>316.24545833333349</v>
      </c>
      <c r="AN12" s="23">
        <v>519.80556871790395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100</v>
      </c>
      <c r="AH13" s="23">
        <v>253.47</v>
      </c>
      <c r="AI13" s="23">
        <v>127.40379166666669</v>
      </c>
      <c r="AJ13" s="23">
        <v>439.62416666666661</v>
      </c>
      <c r="AK13" s="23">
        <v>165.15404166666713</v>
      </c>
      <c r="AL13" s="23">
        <v>271.72320833333379</v>
      </c>
      <c r="AM13" s="23">
        <v>332.5164083333338</v>
      </c>
      <c r="AN13" s="23">
        <v>536.07651871790426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1267.3044</v>
      </c>
      <c r="AE14" s="23">
        <v>511</v>
      </c>
      <c r="AF14" s="23">
        <v>108.03350000000002</v>
      </c>
      <c r="AG14" s="23">
        <v>100</v>
      </c>
      <c r="AH14" s="23">
        <v>253.47</v>
      </c>
      <c r="AI14" s="23">
        <v>131.11425</v>
      </c>
      <c r="AJ14" s="23">
        <v>538.61500000000001</v>
      </c>
      <c r="AK14" s="23">
        <v>-855.63715000000002</v>
      </c>
      <c r="AL14" s="23">
        <v>-785.57214999999997</v>
      </c>
      <c r="AM14" s="23">
        <v>-670.57214999999997</v>
      </c>
      <c r="AN14" s="23">
        <v>-467.01203961542944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1267.3044</v>
      </c>
      <c r="AE15" s="23">
        <v>511</v>
      </c>
      <c r="AF15" s="23">
        <v>108.03350000000002</v>
      </c>
      <c r="AG15" s="23">
        <v>100</v>
      </c>
      <c r="AH15" s="23">
        <v>253.47</v>
      </c>
      <c r="AI15" s="23">
        <v>134.82470833333332</v>
      </c>
      <c r="AJ15" s="23">
        <v>637.60583333333329</v>
      </c>
      <c r="AK15" s="23">
        <v>-785.13844166666695</v>
      </c>
      <c r="AL15" s="23">
        <v>-751.57760833333361</v>
      </c>
      <c r="AM15" s="23">
        <v>-641.57760833333361</v>
      </c>
      <c r="AN15" s="23">
        <v>-438.01749794876309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1267.3044</v>
      </c>
      <c r="AE16" s="23">
        <v>511</v>
      </c>
      <c r="AF16" s="23">
        <v>108.03350000000002</v>
      </c>
      <c r="AG16" s="23">
        <v>100</v>
      </c>
      <c r="AH16" s="23">
        <v>231.42000000000002</v>
      </c>
      <c r="AI16" s="23">
        <v>138.68233333333333</v>
      </c>
      <c r="AJ16" s="23">
        <v>733.65333333333342</v>
      </c>
      <c r="AK16" s="23">
        <v>-689.79356666666672</v>
      </c>
      <c r="AL16" s="23">
        <v>-689.79356666666672</v>
      </c>
      <c r="AM16" s="23">
        <v>-584.79356666666672</v>
      </c>
      <c r="AN16" s="23">
        <v>-381.2334562820962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1267.3044</v>
      </c>
      <c r="AE17" s="23">
        <v>511</v>
      </c>
      <c r="AF17" s="23">
        <v>108.03350000000002</v>
      </c>
      <c r="AG17" s="23">
        <v>100</v>
      </c>
      <c r="AH17" s="23">
        <v>256.43</v>
      </c>
      <c r="AI17" s="23">
        <v>144.21800000000002</v>
      </c>
      <c r="AJ17" s="23">
        <v>796.13999999999987</v>
      </c>
      <c r="AK17" s="23">
        <v>-609.62589999999955</v>
      </c>
      <c r="AL17" s="23">
        <v>-609.62589999999955</v>
      </c>
      <c r="AM17" s="23">
        <v>-509.62589999999955</v>
      </c>
      <c r="AN17" s="23">
        <v>-306.06578961542903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1267.3044</v>
      </c>
      <c r="AE18" s="23">
        <v>511</v>
      </c>
      <c r="AF18" s="23">
        <v>108.03350000000002</v>
      </c>
      <c r="AG18" s="23">
        <v>100</v>
      </c>
      <c r="AH18" s="23">
        <v>282.69000000000005</v>
      </c>
      <c r="AI18" s="23">
        <v>149.7536666666667</v>
      </c>
      <c r="AJ18" s="23">
        <v>858.62666666666678</v>
      </c>
      <c r="AK18" s="23">
        <v>-530.70823333333283</v>
      </c>
      <c r="AL18" s="23">
        <v>-530.70823333333283</v>
      </c>
      <c r="AM18" s="23">
        <v>-430.70823333333283</v>
      </c>
      <c r="AN18" s="23">
        <v>-227.14812294876231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1267.3044</v>
      </c>
      <c r="AE19" s="23">
        <v>511</v>
      </c>
      <c r="AF19" s="23">
        <v>108.03350000000002</v>
      </c>
      <c r="AG19" s="23">
        <v>100</v>
      </c>
      <c r="AH19" s="23">
        <v>310.22000000000003</v>
      </c>
      <c r="AI19" s="23">
        <v>155.28933333333336</v>
      </c>
      <c r="AJ19" s="23">
        <v>921.11333333333346</v>
      </c>
      <c r="AK19" s="23">
        <v>-453.06056666666609</v>
      </c>
      <c r="AL19" s="23">
        <v>-453.06056666666609</v>
      </c>
      <c r="AM19" s="23">
        <v>-353.06056666666609</v>
      </c>
      <c r="AN19" s="23">
        <v>-149.50045628209557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1267.3044</v>
      </c>
      <c r="AE20" s="23">
        <v>511</v>
      </c>
      <c r="AF20" s="23">
        <v>108.03350000000002</v>
      </c>
      <c r="AG20" s="23">
        <v>100</v>
      </c>
      <c r="AH20" s="23">
        <v>338.74</v>
      </c>
      <c r="AI20" s="23">
        <v>160.82500000000002</v>
      </c>
      <c r="AJ20" s="23">
        <v>983.60000000000014</v>
      </c>
      <c r="AK20" s="23">
        <v>-376.40290000000005</v>
      </c>
      <c r="AL20" s="23">
        <v>-376.40290000000005</v>
      </c>
      <c r="AM20" s="23">
        <v>-276.40290000000005</v>
      </c>
      <c r="AN20" s="23">
        <v>-72.842789615429524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1267.3044</v>
      </c>
      <c r="AE21" s="23">
        <v>511</v>
      </c>
      <c r="AF21" s="23">
        <v>108.03350000000002</v>
      </c>
      <c r="AG21" s="23">
        <v>100</v>
      </c>
      <c r="AH21" s="23">
        <v>366.07000000000005</v>
      </c>
      <c r="AI21" s="23">
        <v>166.3606666666667</v>
      </c>
      <c r="AJ21" s="23">
        <v>1046.0866666666666</v>
      </c>
      <c r="AK21" s="23">
        <v>-298.55523333333304</v>
      </c>
      <c r="AL21" s="23">
        <v>-298.55523333333304</v>
      </c>
      <c r="AM21" s="23">
        <v>-198.55523333333304</v>
      </c>
      <c r="AN21" s="23">
        <v>5.0048770512374858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1267.3044</v>
      </c>
      <c r="AE22" s="23">
        <v>511</v>
      </c>
      <c r="AF22" s="23">
        <v>108.03350000000002</v>
      </c>
      <c r="AG22" s="23">
        <v>100</v>
      </c>
      <c r="AH22" s="23">
        <v>394.44000000000005</v>
      </c>
      <c r="AI22" s="23">
        <v>171.89633333333336</v>
      </c>
      <c r="AJ22" s="23">
        <v>1108.5733333333333</v>
      </c>
      <c r="AK22" s="23">
        <v>-221.74756666666644</v>
      </c>
      <c r="AL22" s="23">
        <v>-221.74756666666644</v>
      </c>
      <c r="AM22" s="23">
        <v>-121.74756666666644</v>
      </c>
      <c r="AN22" s="23">
        <v>81.812543717904077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1267.3044</v>
      </c>
      <c r="AE23" s="23">
        <v>511</v>
      </c>
      <c r="AF23" s="23">
        <v>108.03350000000002</v>
      </c>
      <c r="AG23" s="23">
        <v>100</v>
      </c>
      <c r="AH23" s="23">
        <v>423.86</v>
      </c>
      <c r="AI23" s="23">
        <v>177.43200000000002</v>
      </c>
      <c r="AJ23" s="23">
        <v>1171.06</v>
      </c>
      <c r="AK23" s="23">
        <v>-145.98990000000003</v>
      </c>
      <c r="AL23" s="23">
        <v>-145.98990000000003</v>
      </c>
      <c r="AM23" s="23">
        <v>-45.989900000000034</v>
      </c>
      <c r="AN23" s="23">
        <v>157.57021038457049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1267.3044</v>
      </c>
      <c r="AE24" s="23">
        <v>511</v>
      </c>
      <c r="AF24" s="23">
        <v>108.03350000000002</v>
      </c>
      <c r="AG24" s="23">
        <v>100</v>
      </c>
      <c r="AH24" s="23">
        <v>454.33000000000004</v>
      </c>
      <c r="AI24" s="23">
        <v>182.96766666666667</v>
      </c>
      <c r="AJ24" s="23">
        <v>1233.5466666666666</v>
      </c>
      <c r="AK24" s="23">
        <v>-71.282233333333807</v>
      </c>
      <c r="AL24" s="23">
        <v>-71.282233333333807</v>
      </c>
      <c r="AM24" s="23">
        <v>28.717766666666193</v>
      </c>
      <c r="AN24" s="23">
        <v>232.27787705123671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1267.3044</v>
      </c>
      <c r="AE25" s="23">
        <v>511</v>
      </c>
      <c r="AF25" s="23">
        <v>108.03350000000002</v>
      </c>
      <c r="AG25" s="23">
        <v>100</v>
      </c>
      <c r="AH25" s="23">
        <v>481.65000000000003</v>
      </c>
      <c r="AI25" s="23">
        <v>188.50333333333336</v>
      </c>
      <c r="AJ25" s="23">
        <v>1296.0333333333333</v>
      </c>
      <c r="AK25" s="23">
        <v>6.5754333333334216</v>
      </c>
      <c r="AL25" s="23">
        <v>6.5754333333334216</v>
      </c>
      <c r="AM25" s="23">
        <v>106.57543333333342</v>
      </c>
      <c r="AN25" s="23">
        <v>310.13554371790394</v>
      </c>
    </row>
    <row r="26" spans="1:40" ht="20.25" x14ac:dyDescent="0.3">
      <c r="A26" s="7" t="s">
        <v>64</v>
      </c>
      <c r="B26" s="6">
        <f>V57</f>
        <v>5066.1000000000004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1267.3044</v>
      </c>
      <c r="AE26" s="23">
        <v>511</v>
      </c>
      <c r="AF26" s="23">
        <v>108.03350000000002</v>
      </c>
      <c r="AG26" s="23">
        <v>100</v>
      </c>
      <c r="AH26" s="23">
        <v>498.22</v>
      </c>
      <c r="AI26" s="23">
        <v>194.03900000000002</v>
      </c>
      <c r="AJ26" s="23">
        <v>1358.52</v>
      </c>
      <c r="AK26" s="23">
        <v>95.183100000000195</v>
      </c>
      <c r="AL26" s="23">
        <v>95.183100000000195</v>
      </c>
      <c r="AM26" s="23">
        <v>195.18310000000019</v>
      </c>
      <c r="AN26" s="23">
        <v>398.74321038457072</v>
      </c>
    </row>
    <row r="27" spans="1:40" ht="20.25" x14ac:dyDescent="0.3">
      <c r="A27" s="7" t="s">
        <v>62</v>
      </c>
      <c r="B27" s="6">
        <f>B26*12</f>
        <v>60793.200000000004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1267.3044</v>
      </c>
      <c r="AE27" s="23">
        <v>511</v>
      </c>
      <c r="AF27" s="23">
        <v>108.03350000000002</v>
      </c>
      <c r="AG27" s="23">
        <v>100</v>
      </c>
      <c r="AH27" s="23">
        <v>514.79000000000008</v>
      </c>
      <c r="AI27" s="23">
        <v>199.57466666666667</v>
      </c>
      <c r="AJ27" s="23">
        <v>1421.0066666666667</v>
      </c>
      <c r="AK27" s="23">
        <v>183.79076666666651</v>
      </c>
      <c r="AL27" s="23">
        <v>183.79076666666651</v>
      </c>
      <c r="AM27" s="23">
        <v>283.79076666666651</v>
      </c>
      <c r="AN27" s="23">
        <v>487.35087705123703</v>
      </c>
    </row>
    <row r="28" spans="1:40" ht="20.25" x14ac:dyDescent="0.3">
      <c r="A28" s="7" t="s">
        <v>66</v>
      </c>
      <c r="B28" s="6">
        <f>B27/2080</f>
        <v>29.227500000000003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1267.3044</v>
      </c>
      <c r="AE28" s="23">
        <v>511</v>
      </c>
      <c r="AF28" s="23">
        <v>108.03350000000002</v>
      </c>
      <c r="AG28" s="23">
        <v>100</v>
      </c>
      <c r="AH28" s="23">
        <v>537.09</v>
      </c>
      <c r="AI28" s="23">
        <v>205.11033333333336</v>
      </c>
      <c r="AJ28" s="23">
        <v>1483.4933333333331</v>
      </c>
      <c r="AK28" s="23">
        <v>266.66843333333327</v>
      </c>
      <c r="AL28" s="23">
        <v>266.66843333333327</v>
      </c>
      <c r="AM28" s="23">
        <v>366.66843333333327</v>
      </c>
      <c r="AN28" s="23">
        <v>570.22854371790379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1267.3044</v>
      </c>
      <c r="AE29" s="23">
        <v>511</v>
      </c>
      <c r="AF29" s="23">
        <v>108.03350000000002</v>
      </c>
      <c r="AG29" s="23">
        <v>100</v>
      </c>
      <c r="AH29" s="23">
        <v>537.09</v>
      </c>
      <c r="AI29" s="23">
        <v>210.64600000000002</v>
      </c>
      <c r="AJ29" s="23">
        <v>1545.98</v>
      </c>
      <c r="AK29" s="23">
        <v>371.84609999999975</v>
      </c>
      <c r="AL29" s="23">
        <v>371.84609999999975</v>
      </c>
      <c r="AM29" s="23">
        <v>471.84609999999975</v>
      </c>
      <c r="AN29" s="23">
        <v>675.40621038457027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1267.3044</v>
      </c>
      <c r="AE30" s="23">
        <v>511</v>
      </c>
      <c r="AF30" s="23">
        <v>108.03350000000002</v>
      </c>
      <c r="AG30" s="23">
        <v>100</v>
      </c>
      <c r="AH30" s="23">
        <v>537.09</v>
      </c>
      <c r="AI30" s="23">
        <v>215.81083333333336</v>
      </c>
      <c r="AJ30" s="23">
        <v>1615.8833333333334</v>
      </c>
      <c r="AK30" s="23">
        <v>469.97793333333357</v>
      </c>
      <c r="AL30" s="23">
        <v>469.97793333333357</v>
      </c>
      <c r="AM30" s="23">
        <v>569.97793333333357</v>
      </c>
      <c r="AN30" s="23">
        <v>773.53804371790409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1267.3044</v>
      </c>
      <c r="AE31" s="23">
        <v>511</v>
      </c>
      <c r="AF31" s="23">
        <v>108.03350000000002</v>
      </c>
      <c r="AG31" s="23">
        <v>100</v>
      </c>
      <c r="AH31" s="23">
        <v>537.09</v>
      </c>
      <c r="AI31" s="23">
        <v>220.71483333333336</v>
      </c>
      <c r="AJ31" s="23">
        <v>1695.7033333333334</v>
      </c>
      <c r="AK31" s="23">
        <v>563.1539333333335</v>
      </c>
      <c r="AL31" s="23">
        <v>563.1539333333335</v>
      </c>
      <c r="AM31" s="23">
        <v>663.1539333333335</v>
      </c>
      <c r="AN31" s="23">
        <v>866.71404371790402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1267.3044</v>
      </c>
      <c r="AE32" s="23">
        <v>511</v>
      </c>
      <c r="AF32" s="23">
        <v>108.03350000000002</v>
      </c>
      <c r="AG32" s="23">
        <v>100</v>
      </c>
      <c r="AH32" s="23">
        <v>537.09</v>
      </c>
      <c r="AI32" s="23">
        <v>224.97366666666667</v>
      </c>
      <c r="AJ32" s="23">
        <v>1783.8566666666666</v>
      </c>
      <c r="AK32" s="23">
        <v>644.07176666666646</v>
      </c>
      <c r="AL32" s="23">
        <v>644.07176666666646</v>
      </c>
      <c r="AM32" s="23">
        <v>744.07176666666646</v>
      </c>
      <c r="AN32" s="23">
        <v>947.63187705123698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1267.3044</v>
      </c>
      <c r="AE33" s="23">
        <v>511</v>
      </c>
      <c r="AF33" s="23">
        <v>108.03350000000002</v>
      </c>
      <c r="AG33" s="23">
        <v>100</v>
      </c>
      <c r="AH33" s="23">
        <v>537.09</v>
      </c>
      <c r="AI33" s="23">
        <v>228.81633333333335</v>
      </c>
      <c r="AJ33" s="23">
        <v>1880.3433333333332</v>
      </c>
      <c r="AK33" s="23">
        <v>717.08243333333348</v>
      </c>
      <c r="AL33" s="23">
        <v>717.08243333333348</v>
      </c>
      <c r="AM33" s="23">
        <v>817.08243333333348</v>
      </c>
      <c r="AN33" s="23">
        <v>1020.642543717904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1267.3044</v>
      </c>
      <c r="AE34" s="23">
        <v>511</v>
      </c>
      <c r="AF34" s="23">
        <v>108.03350000000002</v>
      </c>
      <c r="AG34" s="23">
        <v>100</v>
      </c>
      <c r="AH34" s="23">
        <v>537.09</v>
      </c>
      <c r="AI34" s="23">
        <v>232.6585</v>
      </c>
      <c r="AJ34" s="23">
        <v>1976.83</v>
      </c>
      <c r="AK34" s="23">
        <v>790.08359999999993</v>
      </c>
      <c r="AL34" s="23">
        <v>790.08359999999993</v>
      </c>
      <c r="AM34" s="23">
        <v>890.08359999999993</v>
      </c>
      <c r="AN34" s="23">
        <v>1093.6437103845706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1267.3044</v>
      </c>
      <c r="AE35" s="23">
        <v>511</v>
      </c>
      <c r="AF35" s="23">
        <v>108.03350000000002</v>
      </c>
      <c r="AG35" s="23">
        <v>100</v>
      </c>
      <c r="AH35" s="23">
        <v>537.09</v>
      </c>
      <c r="AI35" s="23">
        <v>236.50066666666669</v>
      </c>
      <c r="AJ35" s="23">
        <v>2073.3166666666666</v>
      </c>
      <c r="AK35" s="23">
        <v>863.08476666666638</v>
      </c>
      <c r="AL35" s="23">
        <v>863.08476666666638</v>
      </c>
      <c r="AM35" s="23">
        <v>963.08476666666638</v>
      </c>
      <c r="AN35" s="23">
        <v>1166.644877051237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1267.3044</v>
      </c>
      <c r="AE36" s="23">
        <v>511</v>
      </c>
      <c r="AF36" s="23">
        <v>108.03350000000002</v>
      </c>
      <c r="AG36" s="23">
        <v>100</v>
      </c>
      <c r="AH36" s="23">
        <v>537.09</v>
      </c>
      <c r="AI36" s="23">
        <v>240.34333333333336</v>
      </c>
      <c r="AJ36" s="23">
        <v>2169.8033333333333</v>
      </c>
      <c r="AK36" s="23">
        <v>936.0954333333334</v>
      </c>
      <c r="AL36" s="23">
        <v>936.0954333333334</v>
      </c>
      <c r="AM36" s="23">
        <v>1036.0954333333334</v>
      </c>
      <c r="AN36" s="23">
        <v>1239.655543717904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1267.3044</v>
      </c>
      <c r="AE37" s="23">
        <v>511</v>
      </c>
      <c r="AF37" s="23">
        <v>108.03350000000002</v>
      </c>
      <c r="AG37" s="23">
        <v>100</v>
      </c>
      <c r="AH37" s="23">
        <v>537.09</v>
      </c>
      <c r="AI37" s="23">
        <v>244.18550000000002</v>
      </c>
      <c r="AJ37" s="23">
        <v>2266.29</v>
      </c>
      <c r="AK37" s="23">
        <v>1009.0965999999999</v>
      </c>
      <c r="AL37" s="23">
        <v>1009.0965999999999</v>
      </c>
      <c r="AM37" s="23">
        <v>1109.0965999999999</v>
      </c>
      <c r="AN37" s="23">
        <v>1312.6567103845705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1267.3044</v>
      </c>
      <c r="AE38" s="23">
        <v>511</v>
      </c>
      <c r="AF38" s="23">
        <v>108.03350000000002</v>
      </c>
      <c r="AG38" s="23">
        <v>100</v>
      </c>
      <c r="AH38" s="23">
        <v>537.09</v>
      </c>
      <c r="AI38" s="23">
        <v>248.02766666666668</v>
      </c>
      <c r="AJ38" s="23">
        <v>2362.7766666666666</v>
      </c>
      <c r="AK38" s="23">
        <v>1082.0977666666663</v>
      </c>
      <c r="AL38" s="23">
        <v>1082.0977666666663</v>
      </c>
      <c r="AM38" s="23">
        <v>1182.0977666666663</v>
      </c>
      <c r="AN38" s="23">
        <v>1385.6578770512369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1267.3044</v>
      </c>
      <c r="AE39" s="23">
        <v>511</v>
      </c>
      <c r="AF39" s="23">
        <v>108.03350000000002</v>
      </c>
      <c r="AG39" s="23">
        <v>100</v>
      </c>
      <c r="AH39" s="23">
        <v>537.09</v>
      </c>
      <c r="AI39" s="23">
        <v>251.87033333333335</v>
      </c>
      <c r="AJ39" s="23">
        <v>2459.2633333333333</v>
      </c>
      <c r="AK39" s="23">
        <v>1155.1084333333333</v>
      </c>
      <c r="AL39" s="23">
        <v>1155.1084333333333</v>
      </c>
      <c r="AM39" s="23">
        <v>1255.1084333333333</v>
      </c>
      <c r="AN39" s="23">
        <v>1458.668543717904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1267.3044</v>
      </c>
      <c r="Y48" s="23">
        <v>511</v>
      </c>
      <c r="Z48" s="23">
        <v>108.03350000000002</v>
      </c>
      <c r="AA48" s="23">
        <v>100</v>
      </c>
      <c r="AB48" s="23">
        <v>481.65000000000003</v>
      </c>
      <c r="AC48" s="23">
        <v>188.50333333333336</v>
      </c>
      <c r="AD48" s="23">
        <v>1296.0333333333333</v>
      </c>
      <c r="AE48" s="23">
        <v>6.5754333333334216</v>
      </c>
      <c r="AF48" s="26"/>
      <c r="AG48" s="26"/>
      <c r="AH48" s="26"/>
    </row>
    <row r="49" spans="21:34" ht="17.25" x14ac:dyDescent="0.3">
      <c r="U49" s="26" t="s">
        <v>607</v>
      </c>
      <c r="V49" s="23">
        <f>$AB$48</f>
        <v>481.65000000000003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874</v>
      </c>
      <c r="V50" s="23">
        <f>$X$48</f>
        <v>1267.3044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539</v>
      </c>
      <c r="V51" s="23">
        <f>$AC$48</f>
        <v>188.50333333333336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875</v>
      </c>
      <c r="V52" s="23">
        <f>$AE$48</f>
        <v>6.5754333333334216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541</v>
      </c>
      <c r="V55" s="23">
        <f>$AD$48</f>
        <v>1296.0333333333333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830</v>
      </c>
      <c r="V56" s="23">
        <f>$AA$48</f>
        <v>100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5066.1000000000004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0.75" customWidth="1"/>
    <col min="24" max="24" width="12.25" customWidth="1"/>
    <col min="28" max="28" width="10.7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51" customFormat="1" ht="129.75" customHeight="1" x14ac:dyDescent="0.45">
      <c r="A1" s="78" t="s">
        <v>828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25</v>
      </c>
      <c r="AH2" s="23">
        <v>0</v>
      </c>
      <c r="AI2" s="23">
        <v>41.550000000000004</v>
      </c>
      <c r="AJ2" s="23">
        <v>0</v>
      </c>
      <c r="AK2" s="23">
        <v>151.44650000000001</v>
      </c>
      <c r="AL2" s="23">
        <v>151.44650000000001</v>
      </c>
      <c r="AM2" s="23">
        <v>151.44650000000001</v>
      </c>
      <c r="AN2" s="23">
        <v>251.44650000000001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100</v>
      </c>
      <c r="AH3" s="23">
        <v>0</v>
      </c>
      <c r="AI3" s="23">
        <v>81.978250000000003</v>
      </c>
      <c r="AJ3" s="23">
        <v>96.135000000000005</v>
      </c>
      <c r="AK3" s="23">
        <v>1004.58325</v>
      </c>
      <c r="AL3" s="23">
        <v>1440.9165833333334</v>
      </c>
      <c r="AM3" s="23">
        <v>1440.9165833333334</v>
      </c>
      <c r="AN3" s="23">
        <v>1540.9165833333334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100</v>
      </c>
      <c r="AH4" s="23">
        <v>52.509999999999991</v>
      </c>
      <c r="AI4" s="23">
        <v>90.125250000000008</v>
      </c>
      <c r="AJ4" s="23">
        <v>109.39500000000001</v>
      </c>
      <c r="AK4" s="23">
        <v>695.97327083333357</v>
      </c>
      <c r="AL4" s="23">
        <v>1131.0782708333336</v>
      </c>
      <c r="AM4" s="23">
        <v>1131.0782708333336</v>
      </c>
      <c r="AN4" s="23">
        <v>1231.0782708333336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100</v>
      </c>
      <c r="AH5" s="23">
        <v>73.03</v>
      </c>
      <c r="AI5" s="23">
        <v>96.17225000000002</v>
      </c>
      <c r="AJ5" s="23">
        <v>122.65500000000002</v>
      </c>
      <c r="AK5" s="23">
        <v>674.2742291666666</v>
      </c>
      <c r="AL5" s="23">
        <v>1072.8750625</v>
      </c>
      <c r="AM5" s="23">
        <v>1072.8750625</v>
      </c>
      <c r="AN5" s="23">
        <v>1172.8750625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100</v>
      </c>
      <c r="AH6" s="23">
        <v>95.65</v>
      </c>
      <c r="AI6" s="23">
        <v>89.475500000000011</v>
      </c>
      <c r="AJ6" s="23">
        <v>189.79</v>
      </c>
      <c r="AK6" s="23">
        <v>511.74605021796219</v>
      </c>
      <c r="AL6" s="23">
        <v>873.84271688462877</v>
      </c>
      <c r="AM6" s="23">
        <v>906.86329688462877</v>
      </c>
      <c r="AN6" s="23">
        <v>1110.4234072691993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100</v>
      </c>
      <c r="AH7" s="23">
        <v>121.10999999999999</v>
      </c>
      <c r="AI7" s="23">
        <v>94.670083333333338</v>
      </c>
      <c r="AJ7" s="23">
        <v>212.09833333333333</v>
      </c>
      <c r="AK7" s="23">
        <v>476.50023771796214</v>
      </c>
      <c r="AL7" s="23">
        <v>802.09273771796211</v>
      </c>
      <c r="AM7" s="23">
        <v>837.16573771796209</v>
      </c>
      <c r="AN7" s="23">
        <v>1040.7258481025326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100</v>
      </c>
      <c r="AH8" s="23">
        <v>145.5</v>
      </c>
      <c r="AI8" s="23">
        <v>100.76875</v>
      </c>
      <c r="AJ8" s="23">
        <v>235.32499999999999</v>
      </c>
      <c r="AK8" s="23">
        <v>457.28848771796197</v>
      </c>
      <c r="AL8" s="23">
        <v>746.37765438462861</v>
      </c>
      <c r="AM8" s="23">
        <v>789.44816438462863</v>
      </c>
      <c r="AN8" s="23">
        <v>993.00827476919915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100</v>
      </c>
      <c r="AH9" s="23">
        <v>171.78</v>
      </c>
      <c r="AI9" s="23">
        <v>101.81741666666667</v>
      </c>
      <c r="AJ9" s="23">
        <v>258.55166666666668</v>
      </c>
      <c r="AK9" s="23">
        <v>243.57025855129541</v>
      </c>
      <c r="AL9" s="23">
        <v>496.15525855129545</v>
      </c>
      <c r="AM9" s="23">
        <v>541.13529855129548</v>
      </c>
      <c r="AN9" s="23">
        <v>744.695408935866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100</v>
      </c>
      <c r="AH10" s="23">
        <v>199.95</v>
      </c>
      <c r="AI10" s="23">
        <v>109.31608333333334</v>
      </c>
      <c r="AJ10" s="23">
        <v>281.77833333333336</v>
      </c>
      <c r="AK10" s="23">
        <v>294.66352938462887</v>
      </c>
      <c r="AL10" s="23">
        <v>510.74436271796219</v>
      </c>
      <c r="AM10" s="23">
        <v>557.39145271796224</v>
      </c>
      <c r="AN10" s="23">
        <v>760.95156310253276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100</v>
      </c>
      <c r="AH11" s="23">
        <v>227.72</v>
      </c>
      <c r="AI11" s="23">
        <v>116.81475</v>
      </c>
      <c r="AJ11" s="23">
        <v>305.00500000000005</v>
      </c>
      <c r="AK11" s="23">
        <v>47.301249999999982</v>
      </c>
      <c r="AL11" s="23">
        <v>226.87791666666666</v>
      </c>
      <c r="AM11" s="23">
        <v>281.81695666666667</v>
      </c>
      <c r="AN11" s="23">
        <v>485.37706705123719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100</v>
      </c>
      <c r="AH12" s="23">
        <v>253.47</v>
      </c>
      <c r="AI12" s="23">
        <v>123.67245833333334</v>
      </c>
      <c r="AJ12" s="23">
        <v>341.05083333333334</v>
      </c>
      <c r="AK12" s="23">
        <v>109.84670833333348</v>
      </c>
      <c r="AL12" s="23">
        <v>252.91920833333347</v>
      </c>
      <c r="AM12" s="23">
        <v>316.24545833333349</v>
      </c>
      <c r="AN12" s="23">
        <v>519.80556871790395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100</v>
      </c>
      <c r="AH13" s="23">
        <v>253.47</v>
      </c>
      <c r="AI13" s="23">
        <v>127.40379166666669</v>
      </c>
      <c r="AJ13" s="23">
        <v>439.62416666666661</v>
      </c>
      <c r="AK13" s="23">
        <v>165.15404166666713</v>
      </c>
      <c r="AL13" s="23">
        <v>271.72320833333379</v>
      </c>
      <c r="AM13" s="23">
        <v>332.5164083333338</v>
      </c>
      <c r="AN13" s="23">
        <v>536.07651871790426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1276.6572000000001</v>
      </c>
      <c r="AE14" s="23">
        <v>511</v>
      </c>
      <c r="AF14" s="23">
        <v>108.03350000000002</v>
      </c>
      <c r="AG14" s="23">
        <v>100</v>
      </c>
      <c r="AH14" s="23">
        <v>253.47</v>
      </c>
      <c r="AI14" s="23">
        <v>131.11425</v>
      </c>
      <c r="AJ14" s="23">
        <v>538.61500000000001</v>
      </c>
      <c r="AK14" s="23">
        <v>-864.98995000000014</v>
      </c>
      <c r="AL14" s="23">
        <v>-794.92495000000008</v>
      </c>
      <c r="AM14" s="23">
        <v>-679.92495000000008</v>
      </c>
      <c r="AN14" s="23">
        <v>-476.36483961542956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1276.6572000000001</v>
      </c>
      <c r="AE15" s="23">
        <v>511</v>
      </c>
      <c r="AF15" s="23">
        <v>108.03350000000002</v>
      </c>
      <c r="AG15" s="23">
        <v>100</v>
      </c>
      <c r="AH15" s="23">
        <v>253.47</v>
      </c>
      <c r="AI15" s="23">
        <v>134.82470833333332</v>
      </c>
      <c r="AJ15" s="23">
        <v>637.60583333333329</v>
      </c>
      <c r="AK15" s="23">
        <v>-794.49124166666661</v>
      </c>
      <c r="AL15" s="23">
        <v>-760.93040833333328</v>
      </c>
      <c r="AM15" s="23">
        <v>-650.93040833333328</v>
      </c>
      <c r="AN15" s="23">
        <v>-447.37029794876275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1276.6572000000001</v>
      </c>
      <c r="AE16" s="23">
        <v>511</v>
      </c>
      <c r="AF16" s="23">
        <v>108.03350000000002</v>
      </c>
      <c r="AG16" s="23">
        <v>100</v>
      </c>
      <c r="AH16" s="23">
        <v>231.42000000000002</v>
      </c>
      <c r="AI16" s="23">
        <v>138.68233333333333</v>
      </c>
      <c r="AJ16" s="23">
        <v>733.65333333333342</v>
      </c>
      <c r="AK16" s="23">
        <v>-699.14636666666684</v>
      </c>
      <c r="AL16" s="23">
        <v>-699.14636666666684</v>
      </c>
      <c r="AM16" s="23">
        <v>-594.14636666666684</v>
      </c>
      <c r="AN16" s="23">
        <v>-390.58625628209631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1276.6572000000001</v>
      </c>
      <c r="AE17" s="23">
        <v>511</v>
      </c>
      <c r="AF17" s="23">
        <v>108.03350000000002</v>
      </c>
      <c r="AG17" s="23">
        <v>100</v>
      </c>
      <c r="AH17" s="23">
        <v>256.43</v>
      </c>
      <c r="AI17" s="23">
        <v>144.21800000000002</v>
      </c>
      <c r="AJ17" s="23">
        <v>796.13999999999987</v>
      </c>
      <c r="AK17" s="23">
        <v>-618.97869999999966</v>
      </c>
      <c r="AL17" s="23">
        <v>-618.97869999999966</v>
      </c>
      <c r="AM17" s="23">
        <v>-518.97869999999966</v>
      </c>
      <c r="AN17" s="23">
        <v>-315.41858961542914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1276.6572000000001</v>
      </c>
      <c r="AE18" s="23">
        <v>511</v>
      </c>
      <c r="AF18" s="23">
        <v>108.03350000000002</v>
      </c>
      <c r="AG18" s="23">
        <v>100</v>
      </c>
      <c r="AH18" s="23">
        <v>282.69000000000005</v>
      </c>
      <c r="AI18" s="23">
        <v>149.7536666666667</v>
      </c>
      <c r="AJ18" s="23">
        <v>858.62666666666678</v>
      </c>
      <c r="AK18" s="23">
        <v>-540.06103333333294</v>
      </c>
      <c r="AL18" s="23">
        <v>-540.06103333333294</v>
      </c>
      <c r="AM18" s="23">
        <v>-440.06103333333294</v>
      </c>
      <c r="AN18" s="23">
        <v>-236.50092294876242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1276.6572000000001</v>
      </c>
      <c r="AE19" s="23">
        <v>511</v>
      </c>
      <c r="AF19" s="23">
        <v>108.03350000000002</v>
      </c>
      <c r="AG19" s="23">
        <v>100</v>
      </c>
      <c r="AH19" s="23">
        <v>310.22000000000003</v>
      </c>
      <c r="AI19" s="23">
        <v>155.28933333333336</v>
      </c>
      <c r="AJ19" s="23">
        <v>921.11333333333346</v>
      </c>
      <c r="AK19" s="23">
        <v>-462.41336666666666</v>
      </c>
      <c r="AL19" s="23">
        <v>-462.41336666666666</v>
      </c>
      <c r="AM19" s="23">
        <v>-362.41336666666666</v>
      </c>
      <c r="AN19" s="23">
        <v>-158.85325628209614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1276.6572000000001</v>
      </c>
      <c r="AE20" s="23">
        <v>511</v>
      </c>
      <c r="AF20" s="23">
        <v>108.03350000000002</v>
      </c>
      <c r="AG20" s="23">
        <v>100</v>
      </c>
      <c r="AH20" s="23">
        <v>338.74</v>
      </c>
      <c r="AI20" s="23">
        <v>160.82500000000002</v>
      </c>
      <c r="AJ20" s="23">
        <v>983.60000000000014</v>
      </c>
      <c r="AK20" s="23">
        <v>-385.75569999999971</v>
      </c>
      <c r="AL20" s="23">
        <v>-385.75569999999971</v>
      </c>
      <c r="AM20" s="23">
        <v>-285.75569999999971</v>
      </c>
      <c r="AN20" s="23">
        <v>-82.195589615429185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1276.6572000000001</v>
      </c>
      <c r="AE21" s="23">
        <v>511</v>
      </c>
      <c r="AF21" s="23">
        <v>108.03350000000002</v>
      </c>
      <c r="AG21" s="23">
        <v>100</v>
      </c>
      <c r="AH21" s="23">
        <v>366.07000000000005</v>
      </c>
      <c r="AI21" s="23">
        <v>166.3606666666667</v>
      </c>
      <c r="AJ21" s="23">
        <v>1046.0866666666666</v>
      </c>
      <c r="AK21" s="23">
        <v>-307.90803333333361</v>
      </c>
      <c r="AL21" s="23">
        <v>-307.90803333333361</v>
      </c>
      <c r="AM21" s="23">
        <v>-207.90803333333361</v>
      </c>
      <c r="AN21" s="23">
        <v>-4.3479229487630846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1276.6572000000001</v>
      </c>
      <c r="AE22" s="23">
        <v>511</v>
      </c>
      <c r="AF22" s="23">
        <v>108.03350000000002</v>
      </c>
      <c r="AG22" s="23">
        <v>100</v>
      </c>
      <c r="AH22" s="23">
        <v>394.44000000000005</v>
      </c>
      <c r="AI22" s="23">
        <v>171.89633333333336</v>
      </c>
      <c r="AJ22" s="23">
        <v>1108.5733333333333</v>
      </c>
      <c r="AK22" s="23">
        <v>-231.10036666666701</v>
      </c>
      <c r="AL22" s="23">
        <v>-231.10036666666701</v>
      </c>
      <c r="AM22" s="23">
        <v>-131.10036666666701</v>
      </c>
      <c r="AN22" s="23">
        <v>72.459743717903507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1276.6572000000001</v>
      </c>
      <c r="AE23" s="23">
        <v>511</v>
      </c>
      <c r="AF23" s="23">
        <v>108.03350000000002</v>
      </c>
      <c r="AG23" s="23">
        <v>100</v>
      </c>
      <c r="AH23" s="23">
        <v>423.86</v>
      </c>
      <c r="AI23" s="23">
        <v>177.43200000000002</v>
      </c>
      <c r="AJ23" s="23">
        <v>1171.06</v>
      </c>
      <c r="AK23" s="23">
        <v>-155.3427000000006</v>
      </c>
      <c r="AL23" s="23">
        <v>-155.3427000000006</v>
      </c>
      <c r="AM23" s="23">
        <v>-55.342700000000605</v>
      </c>
      <c r="AN23" s="23">
        <v>148.21741038456992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1276.6572000000001</v>
      </c>
      <c r="AE24" s="23">
        <v>511</v>
      </c>
      <c r="AF24" s="23">
        <v>108.03350000000002</v>
      </c>
      <c r="AG24" s="23">
        <v>100</v>
      </c>
      <c r="AH24" s="23">
        <v>454.33000000000004</v>
      </c>
      <c r="AI24" s="23">
        <v>182.96766666666667</v>
      </c>
      <c r="AJ24" s="23">
        <v>1233.5466666666666</v>
      </c>
      <c r="AK24" s="23">
        <v>-80.635033333333467</v>
      </c>
      <c r="AL24" s="23">
        <v>-80.635033333333467</v>
      </c>
      <c r="AM24" s="23">
        <v>19.364966666666533</v>
      </c>
      <c r="AN24" s="23">
        <v>222.92507705123705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1276.6572000000001</v>
      </c>
      <c r="AE25" s="23">
        <v>511</v>
      </c>
      <c r="AF25" s="23">
        <v>108.03350000000002</v>
      </c>
      <c r="AG25" s="23">
        <v>100</v>
      </c>
      <c r="AH25" s="23">
        <v>481.65000000000003</v>
      </c>
      <c r="AI25" s="23">
        <v>188.50333333333336</v>
      </c>
      <c r="AJ25" s="23">
        <v>1296.0333333333333</v>
      </c>
      <c r="AK25" s="23">
        <v>-2.7773666666666941</v>
      </c>
      <c r="AL25" s="23">
        <v>-2.7773666666666941</v>
      </c>
      <c r="AM25" s="23">
        <v>97.222633333333306</v>
      </c>
      <c r="AN25" s="23">
        <v>300.78274371790383</v>
      </c>
    </row>
    <row r="26" spans="1:40" ht="20.25" x14ac:dyDescent="0.3">
      <c r="A26" s="7" t="s">
        <v>64</v>
      </c>
      <c r="B26" s="6">
        <f>V57</f>
        <v>5239.2999999999993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1276.6572000000001</v>
      </c>
      <c r="AE26" s="23">
        <v>511</v>
      </c>
      <c r="AF26" s="23">
        <v>108.03350000000002</v>
      </c>
      <c r="AG26" s="23">
        <v>100</v>
      </c>
      <c r="AH26" s="23">
        <v>498.22</v>
      </c>
      <c r="AI26" s="23">
        <v>194.03900000000002</v>
      </c>
      <c r="AJ26" s="23">
        <v>1358.52</v>
      </c>
      <c r="AK26" s="23">
        <v>85.830299999999625</v>
      </c>
      <c r="AL26" s="23">
        <v>85.830299999999625</v>
      </c>
      <c r="AM26" s="23">
        <v>185.83029999999962</v>
      </c>
      <c r="AN26" s="23">
        <v>389.39041038457015</v>
      </c>
    </row>
    <row r="27" spans="1:40" ht="20.25" x14ac:dyDescent="0.3">
      <c r="A27" s="7" t="s">
        <v>62</v>
      </c>
      <c r="B27" s="6">
        <f>B26*12</f>
        <v>62871.599999999991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1276.6572000000001</v>
      </c>
      <c r="AE27" s="23">
        <v>511</v>
      </c>
      <c r="AF27" s="23">
        <v>108.03350000000002</v>
      </c>
      <c r="AG27" s="23">
        <v>100</v>
      </c>
      <c r="AH27" s="23">
        <v>514.79000000000008</v>
      </c>
      <c r="AI27" s="23">
        <v>199.57466666666667</v>
      </c>
      <c r="AJ27" s="23">
        <v>1421.0066666666667</v>
      </c>
      <c r="AK27" s="23">
        <v>174.4379666666664</v>
      </c>
      <c r="AL27" s="23">
        <v>174.4379666666664</v>
      </c>
      <c r="AM27" s="23">
        <v>274.4379666666664</v>
      </c>
      <c r="AN27" s="23">
        <v>477.99807705123692</v>
      </c>
    </row>
    <row r="28" spans="1:40" ht="20.25" x14ac:dyDescent="0.3">
      <c r="A28" s="7" t="s">
        <v>66</v>
      </c>
      <c r="B28" s="6">
        <f>B27/2080</f>
        <v>30.226730769230766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1276.6572000000001</v>
      </c>
      <c r="AE28" s="23">
        <v>511</v>
      </c>
      <c r="AF28" s="23">
        <v>108.03350000000002</v>
      </c>
      <c r="AG28" s="23">
        <v>100</v>
      </c>
      <c r="AH28" s="23">
        <v>537.09</v>
      </c>
      <c r="AI28" s="23">
        <v>205.11033333333336</v>
      </c>
      <c r="AJ28" s="23">
        <v>1483.4933333333331</v>
      </c>
      <c r="AK28" s="23">
        <v>257.31563333333315</v>
      </c>
      <c r="AL28" s="23">
        <v>257.31563333333315</v>
      </c>
      <c r="AM28" s="23">
        <v>357.31563333333315</v>
      </c>
      <c r="AN28" s="23">
        <v>560.87574371790367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1276.6572000000001</v>
      </c>
      <c r="AE29" s="23">
        <v>511</v>
      </c>
      <c r="AF29" s="23">
        <v>108.03350000000002</v>
      </c>
      <c r="AG29" s="23">
        <v>100</v>
      </c>
      <c r="AH29" s="23">
        <v>537.09</v>
      </c>
      <c r="AI29" s="23">
        <v>210.64600000000002</v>
      </c>
      <c r="AJ29" s="23">
        <v>1545.98</v>
      </c>
      <c r="AK29" s="23">
        <v>362.49329999999964</v>
      </c>
      <c r="AL29" s="23">
        <v>362.49329999999964</v>
      </c>
      <c r="AM29" s="23">
        <v>462.49329999999964</v>
      </c>
      <c r="AN29" s="23">
        <v>666.05341038457016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1276.6572000000001</v>
      </c>
      <c r="AE30" s="23">
        <v>511</v>
      </c>
      <c r="AF30" s="23">
        <v>108.03350000000002</v>
      </c>
      <c r="AG30" s="23">
        <v>100</v>
      </c>
      <c r="AH30" s="23">
        <v>537.09</v>
      </c>
      <c r="AI30" s="23">
        <v>215.81083333333336</v>
      </c>
      <c r="AJ30" s="23">
        <v>1615.8833333333334</v>
      </c>
      <c r="AK30" s="23">
        <v>460.62513333333345</v>
      </c>
      <c r="AL30" s="23">
        <v>460.62513333333345</v>
      </c>
      <c r="AM30" s="23">
        <v>560.62513333333345</v>
      </c>
      <c r="AN30" s="23">
        <v>764.18524371790397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1276.6572000000001</v>
      </c>
      <c r="AE31" s="23">
        <v>511</v>
      </c>
      <c r="AF31" s="23">
        <v>108.03350000000002</v>
      </c>
      <c r="AG31" s="23">
        <v>100</v>
      </c>
      <c r="AH31" s="23">
        <v>537.09</v>
      </c>
      <c r="AI31" s="23">
        <v>220.71483333333336</v>
      </c>
      <c r="AJ31" s="23">
        <v>1695.7033333333334</v>
      </c>
      <c r="AK31" s="23">
        <v>553.80113333333338</v>
      </c>
      <c r="AL31" s="23">
        <v>553.80113333333338</v>
      </c>
      <c r="AM31" s="23">
        <v>653.80113333333338</v>
      </c>
      <c r="AN31" s="23">
        <v>857.3612437179039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1276.6572000000001</v>
      </c>
      <c r="AE32" s="23">
        <v>511</v>
      </c>
      <c r="AF32" s="23">
        <v>108.03350000000002</v>
      </c>
      <c r="AG32" s="23">
        <v>100</v>
      </c>
      <c r="AH32" s="23">
        <v>537.09</v>
      </c>
      <c r="AI32" s="23">
        <v>224.97366666666667</v>
      </c>
      <c r="AJ32" s="23">
        <v>1783.8566666666666</v>
      </c>
      <c r="AK32" s="23">
        <v>634.71896666666635</v>
      </c>
      <c r="AL32" s="23">
        <v>634.71896666666635</v>
      </c>
      <c r="AM32" s="23">
        <v>734.71896666666635</v>
      </c>
      <c r="AN32" s="23">
        <v>938.27907705123687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1276.6572000000001</v>
      </c>
      <c r="AE33" s="23">
        <v>511</v>
      </c>
      <c r="AF33" s="23">
        <v>108.03350000000002</v>
      </c>
      <c r="AG33" s="23">
        <v>100</v>
      </c>
      <c r="AH33" s="23">
        <v>537.09</v>
      </c>
      <c r="AI33" s="23">
        <v>228.81633333333335</v>
      </c>
      <c r="AJ33" s="23">
        <v>1880.3433333333332</v>
      </c>
      <c r="AK33" s="23">
        <v>707.72963333333337</v>
      </c>
      <c r="AL33" s="23">
        <v>707.72963333333337</v>
      </c>
      <c r="AM33" s="23">
        <v>807.72963333333337</v>
      </c>
      <c r="AN33" s="23">
        <v>1011.2897437179039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1276.6572000000001</v>
      </c>
      <c r="AE34" s="23">
        <v>511</v>
      </c>
      <c r="AF34" s="23">
        <v>108.03350000000002</v>
      </c>
      <c r="AG34" s="23">
        <v>100</v>
      </c>
      <c r="AH34" s="23">
        <v>537.09</v>
      </c>
      <c r="AI34" s="23">
        <v>232.6585</v>
      </c>
      <c r="AJ34" s="23">
        <v>1976.83</v>
      </c>
      <c r="AK34" s="23">
        <v>780.73079999999982</v>
      </c>
      <c r="AL34" s="23">
        <v>780.73079999999982</v>
      </c>
      <c r="AM34" s="23">
        <v>880.73079999999982</v>
      </c>
      <c r="AN34" s="23">
        <v>1084.2909103845705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1276.6572000000001</v>
      </c>
      <c r="AE35" s="23">
        <v>511</v>
      </c>
      <c r="AF35" s="23">
        <v>108.03350000000002</v>
      </c>
      <c r="AG35" s="23">
        <v>100</v>
      </c>
      <c r="AH35" s="23">
        <v>537.09</v>
      </c>
      <c r="AI35" s="23">
        <v>236.50066666666669</v>
      </c>
      <c r="AJ35" s="23">
        <v>2073.3166666666666</v>
      </c>
      <c r="AK35" s="23">
        <v>853.73196666666627</v>
      </c>
      <c r="AL35" s="23">
        <v>853.73196666666627</v>
      </c>
      <c r="AM35" s="23">
        <v>953.73196666666627</v>
      </c>
      <c r="AN35" s="23">
        <v>1157.2920770512369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1276.6572000000001</v>
      </c>
      <c r="AE36" s="23">
        <v>511</v>
      </c>
      <c r="AF36" s="23">
        <v>108.03350000000002</v>
      </c>
      <c r="AG36" s="23">
        <v>100</v>
      </c>
      <c r="AH36" s="23">
        <v>537.09</v>
      </c>
      <c r="AI36" s="23">
        <v>240.34333333333336</v>
      </c>
      <c r="AJ36" s="23">
        <v>2169.8033333333333</v>
      </c>
      <c r="AK36" s="23">
        <v>926.74263333333329</v>
      </c>
      <c r="AL36" s="23">
        <v>926.74263333333329</v>
      </c>
      <c r="AM36" s="23">
        <v>1026.7426333333333</v>
      </c>
      <c r="AN36" s="23">
        <v>1230.3027437179039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1276.6572000000001</v>
      </c>
      <c r="AE37" s="23">
        <v>511</v>
      </c>
      <c r="AF37" s="23">
        <v>108.03350000000002</v>
      </c>
      <c r="AG37" s="23">
        <v>100</v>
      </c>
      <c r="AH37" s="23">
        <v>537.09</v>
      </c>
      <c r="AI37" s="23">
        <v>244.18550000000002</v>
      </c>
      <c r="AJ37" s="23">
        <v>2266.29</v>
      </c>
      <c r="AK37" s="23">
        <v>999.74379999999974</v>
      </c>
      <c r="AL37" s="23">
        <v>999.74379999999974</v>
      </c>
      <c r="AM37" s="23">
        <v>1099.7437999999997</v>
      </c>
      <c r="AN37" s="23">
        <v>1303.3039103845704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1276.6572000000001</v>
      </c>
      <c r="AE38" s="23">
        <v>511</v>
      </c>
      <c r="AF38" s="23">
        <v>108.03350000000002</v>
      </c>
      <c r="AG38" s="23">
        <v>100</v>
      </c>
      <c r="AH38" s="23">
        <v>537.09</v>
      </c>
      <c r="AI38" s="23">
        <v>248.02766666666668</v>
      </c>
      <c r="AJ38" s="23">
        <v>2362.7766666666666</v>
      </c>
      <c r="AK38" s="23">
        <v>1072.7449666666662</v>
      </c>
      <c r="AL38" s="23">
        <v>1072.7449666666662</v>
      </c>
      <c r="AM38" s="23">
        <v>1172.7449666666662</v>
      </c>
      <c r="AN38" s="23">
        <v>1376.3050770512368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1276.6572000000001</v>
      </c>
      <c r="AE39" s="23">
        <v>511</v>
      </c>
      <c r="AF39" s="23">
        <v>108.03350000000002</v>
      </c>
      <c r="AG39" s="23">
        <v>100</v>
      </c>
      <c r="AH39" s="23">
        <v>537.09</v>
      </c>
      <c r="AI39" s="23">
        <v>251.87033333333335</v>
      </c>
      <c r="AJ39" s="23">
        <v>2459.2633333333333</v>
      </c>
      <c r="AK39" s="23">
        <v>1145.7556333333332</v>
      </c>
      <c r="AL39" s="23">
        <v>1145.7556333333332</v>
      </c>
      <c r="AM39" s="23">
        <v>1245.7556333333332</v>
      </c>
      <c r="AN39" s="23">
        <v>1449.3157437179038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1276.6572000000001</v>
      </c>
      <c r="Y48" s="23">
        <v>511</v>
      </c>
      <c r="Z48" s="23">
        <v>108.03350000000002</v>
      </c>
      <c r="AA48" s="23">
        <v>100</v>
      </c>
      <c r="AB48" s="23">
        <v>498.22</v>
      </c>
      <c r="AC48" s="23">
        <v>194.03900000000002</v>
      </c>
      <c r="AD48" s="23">
        <v>1358.52</v>
      </c>
      <c r="AE48" s="23">
        <v>85.830299999999625</v>
      </c>
      <c r="AF48" s="26"/>
      <c r="AG48" s="26"/>
      <c r="AH48" s="26"/>
    </row>
    <row r="49" spans="21:34" ht="17.25" x14ac:dyDescent="0.3">
      <c r="U49" s="26" t="s">
        <v>629</v>
      </c>
      <c r="V49" s="23">
        <f>$AB$48</f>
        <v>498.22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568</v>
      </c>
      <c r="V50" s="23">
        <f>$X$48</f>
        <v>1276.6572000000001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630</v>
      </c>
      <c r="V51" s="23">
        <f>$AC$48</f>
        <v>194.03900000000002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829</v>
      </c>
      <c r="V52" s="23">
        <f>$AE$48</f>
        <v>85.830299999999625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631</v>
      </c>
      <c r="V55" s="23">
        <f>$AD$48</f>
        <v>1358.52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830</v>
      </c>
      <c r="V56" s="23">
        <f>$AA$48</f>
        <v>100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5239.2999999999993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" customWidth="1"/>
    <col min="24" max="24" width="12.25" customWidth="1"/>
    <col min="25" max="25" width="11.875" customWidth="1"/>
    <col min="26" max="26" width="11.75" customWidth="1"/>
    <col min="28" max="29" width="10.375" customWidth="1"/>
    <col min="30" max="30" width="10.2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37" width="13.5" customWidth="1"/>
    <col min="38" max="38" width="14.75" customWidth="1"/>
    <col min="39" max="39" width="16.125" customWidth="1"/>
    <col min="40" max="40" width="14.875" customWidth="1"/>
  </cols>
  <sheetData>
    <row r="1" spans="1:40" s="2" customFormat="1" ht="129.75" customHeight="1" x14ac:dyDescent="0.45">
      <c r="A1" s="78" t="s">
        <v>72</v>
      </c>
      <c r="B1" s="77"/>
      <c r="C1" s="77"/>
      <c r="D1" s="77"/>
      <c r="U1" s="4"/>
      <c r="V1" s="4" t="s">
        <v>38</v>
      </c>
      <c r="W1" s="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">
        <v>60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8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51.490000000000009</v>
      </c>
      <c r="AI4" s="23">
        <v>89.375250000000008</v>
      </c>
      <c r="AJ4" s="23">
        <v>109.39500000000001</v>
      </c>
      <c r="AK4" s="23">
        <v>501.19327083333337</v>
      </c>
      <c r="AL4" s="23">
        <v>936.29827083333339</v>
      </c>
      <c r="AM4" s="23">
        <v>936.29827083333339</v>
      </c>
      <c r="AN4" s="23">
        <v>1036.2982708333334</v>
      </c>
    </row>
    <row r="5" spans="1:40" ht="17.25" x14ac:dyDescent="0.3">
      <c r="A5" s="76" t="s">
        <v>61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72.010000000000019</v>
      </c>
      <c r="AI5" s="23">
        <v>95.42225000000002</v>
      </c>
      <c r="AJ5" s="23">
        <v>122.65500000000002</v>
      </c>
      <c r="AK5" s="23">
        <v>479.49422916666686</v>
      </c>
      <c r="AL5" s="23">
        <v>878.09506250000027</v>
      </c>
      <c r="AM5" s="23">
        <v>878.09506250000027</v>
      </c>
      <c r="AN5" s="23">
        <v>978.09506250000027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94.63</v>
      </c>
      <c r="AI6" s="23">
        <v>89.475500000000011</v>
      </c>
      <c r="AJ6" s="23">
        <v>189.79</v>
      </c>
      <c r="AK6" s="23">
        <v>309.81605021796236</v>
      </c>
      <c r="AL6" s="23">
        <v>671.91271688462894</v>
      </c>
      <c r="AM6" s="23">
        <v>704.93329688462893</v>
      </c>
      <c r="AN6" s="23">
        <v>908.49340726919945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120.09</v>
      </c>
      <c r="AI7" s="23">
        <v>94.670083333333338</v>
      </c>
      <c r="AJ7" s="23">
        <v>212.09833333333333</v>
      </c>
      <c r="AK7" s="23">
        <v>274.57023771796207</v>
      </c>
      <c r="AL7" s="23">
        <v>600.16273771796205</v>
      </c>
      <c r="AM7" s="23">
        <v>635.23573771796202</v>
      </c>
      <c r="AN7" s="23">
        <v>838.79584810253255</v>
      </c>
    </row>
    <row r="8" spans="1:40" ht="17.25" x14ac:dyDescent="0.3">
      <c r="A8" s="76" t="s">
        <v>68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130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381</v>
      </c>
      <c r="AF8" s="23">
        <v>3.500000000016712E-3</v>
      </c>
      <c r="AG8" s="23">
        <v>302.95</v>
      </c>
      <c r="AH8" s="23">
        <v>144.48000000000002</v>
      </c>
      <c r="AI8" s="23">
        <v>100.81874999999999</v>
      </c>
      <c r="AJ8" s="23">
        <v>235.32499999999999</v>
      </c>
      <c r="AK8" s="23">
        <v>257.30848771796195</v>
      </c>
      <c r="AL8" s="23">
        <v>546.39765438462859</v>
      </c>
      <c r="AM8" s="23">
        <v>589.46816438462861</v>
      </c>
      <c r="AN8" s="23">
        <v>793.02827476919913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746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170.76</v>
      </c>
      <c r="AI9" s="23">
        <v>101.81741666666667</v>
      </c>
      <c r="AJ9" s="23">
        <v>258.55166666666668</v>
      </c>
      <c r="AK9" s="23">
        <v>28.022916666666561</v>
      </c>
      <c r="AL9" s="23">
        <v>280.6079166666666</v>
      </c>
      <c r="AM9" s="23">
        <v>325.58795666666663</v>
      </c>
      <c r="AN9" s="23">
        <v>529.14806705123715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746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198.93</v>
      </c>
      <c r="AI10" s="23">
        <v>109.31608333333334</v>
      </c>
      <c r="AJ10" s="23">
        <v>281.77833333333336</v>
      </c>
      <c r="AK10" s="23">
        <v>130.20358333333343</v>
      </c>
      <c r="AL10" s="23">
        <v>346.28441666666674</v>
      </c>
      <c r="AM10" s="23">
        <v>392.93150666666673</v>
      </c>
      <c r="AN10" s="23">
        <v>596.4916170512372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746</v>
      </c>
      <c r="AD11" s="23">
        <v>888.51600000000008</v>
      </c>
      <c r="AE11" s="23">
        <v>511</v>
      </c>
      <c r="AF11" s="23">
        <v>15.155000000000015</v>
      </c>
      <c r="AG11" s="23">
        <v>302.95</v>
      </c>
      <c r="AH11" s="23">
        <v>226.70000000000002</v>
      </c>
      <c r="AI11" s="23">
        <v>116.81475</v>
      </c>
      <c r="AJ11" s="23">
        <v>305.00500000000005</v>
      </c>
      <c r="AK11" s="23">
        <v>-470.84074999999984</v>
      </c>
      <c r="AL11" s="23">
        <v>-291.26408333333313</v>
      </c>
      <c r="AM11" s="23">
        <v>-161.26408333333313</v>
      </c>
      <c r="AN11" s="23">
        <v>42.296027051237388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746</v>
      </c>
      <c r="AD12" s="23">
        <v>888.51600000000008</v>
      </c>
      <c r="AE12" s="23">
        <v>511</v>
      </c>
      <c r="AF12" s="23">
        <v>15.155000000000015</v>
      </c>
      <c r="AG12" s="23">
        <v>302.95</v>
      </c>
      <c r="AH12" s="23">
        <v>256.26</v>
      </c>
      <c r="AI12" s="23">
        <v>123.67245833333334</v>
      </c>
      <c r="AJ12" s="23">
        <v>341.05083333333334</v>
      </c>
      <c r="AK12" s="23">
        <v>-370.104291666667</v>
      </c>
      <c r="AL12" s="23">
        <v>-227.031791666667</v>
      </c>
      <c r="AM12" s="23">
        <v>-102.031791666667</v>
      </c>
      <c r="AN12" s="23">
        <v>101.52831871790352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746</v>
      </c>
      <c r="AD13" s="23">
        <v>888.51600000000008</v>
      </c>
      <c r="AE13" s="23">
        <v>511</v>
      </c>
      <c r="AF13" s="23">
        <v>15.155000000000015</v>
      </c>
      <c r="AG13" s="23">
        <v>302.95</v>
      </c>
      <c r="AH13" s="23">
        <v>262.24</v>
      </c>
      <c r="AI13" s="23">
        <v>127.40379166666669</v>
      </c>
      <c r="AJ13" s="23">
        <v>439.62416666666661</v>
      </c>
      <c r="AK13" s="23">
        <v>-305.18895833333272</v>
      </c>
      <c r="AL13" s="23">
        <v>-198.61979166666606</v>
      </c>
      <c r="AM13" s="23">
        <v>-78.61979166666606</v>
      </c>
      <c r="AN13" s="23">
        <v>124.94031871790446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746</v>
      </c>
      <c r="AD14" s="23">
        <v>888.51600000000008</v>
      </c>
      <c r="AE14" s="23">
        <v>511</v>
      </c>
      <c r="AF14" s="23">
        <v>108.03350000000002</v>
      </c>
      <c r="AG14" s="23">
        <v>302.95</v>
      </c>
      <c r="AH14" s="23">
        <v>262.24</v>
      </c>
      <c r="AI14" s="23">
        <v>131.11425</v>
      </c>
      <c r="AJ14" s="23">
        <v>538.61500000000001</v>
      </c>
      <c r="AK14" s="23">
        <v>-327.56874999999991</v>
      </c>
      <c r="AL14" s="23">
        <v>-257.50374999999991</v>
      </c>
      <c r="AM14" s="23">
        <v>-142.50374999999991</v>
      </c>
      <c r="AN14" s="23">
        <v>61.05636038457061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746</v>
      </c>
      <c r="AD15" s="23">
        <v>888.51600000000008</v>
      </c>
      <c r="AE15" s="23">
        <v>511</v>
      </c>
      <c r="AF15" s="23">
        <v>108.03350000000002</v>
      </c>
      <c r="AG15" s="23">
        <v>302.95</v>
      </c>
      <c r="AH15" s="23">
        <v>262.24</v>
      </c>
      <c r="AI15" s="23">
        <v>134.82470833333332</v>
      </c>
      <c r="AJ15" s="23">
        <v>637.60583333333329</v>
      </c>
      <c r="AK15" s="23">
        <v>-257.07004166666684</v>
      </c>
      <c r="AL15" s="23">
        <v>-223.5092083333335</v>
      </c>
      <c r="AM15" s="23">
        <v>-113.5092083333335</v>
      </c>
      <c r="AN15" s="23">
        <v>90.050902051237017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746</v>
      </c>
      <c r="AD16" s="23">
        <v>888.51600000000008</v>
      </c>
      <c r="AE16" s="23">
        <v>511</v>
      </c>
      <c r="AF16" s="23">
        <v>108.03350000000002</v>
      </c>
      <c r="AG16" s="23">
        <v>302.95</v>
      </c>
      <c r="AH16" s="23">
        <v>229.25999999999993</v>
      </c>
      <c r="AI16" s="23">
        <v>138.68233333333333</v>
      </c>
      <c r="AJ16" s="23">
        <v>733.65333333333342</v>
      </c>
      <c r="AK16" s="23">
        <v>-150.79516666666632</v>
      </c>
      <c r="AL16" s="23">
        <v>-150.79516666666632</v>
      </c>
      <c r="AM16" s="23">
        <v>-45.795166666666319</v>
      </c>
      <c r="AN16" s="23">
        <v>157.7649437179042</v>
      </c>
    </row>
    <row r="17" spans="1:40" ht="17.25" x14ac:dyDescent="0.3"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746</v>
      </c>
      <c r="AD17" s="23">
        <v>888.51600000000008</v>
      </c>
      <c r="AE17" s="23">
        <v>511</v>
      </c>
      <c r="AF17" s="23">
        <v>108.03350000000002</v>
      </c>
      <c r="AG17" s="23">
        <v>302.95</v>
      </c>
      <c r="AH17" s="23">
        <v>254.26999999999992</v>
      </c>
      <c r="AI17" s="23">
        <v>144.21800000000002</v>
      </c>
      <c r="AJ17" s="23">
        <v>796.13999999999987</v>
      </c>
      <c r="AK17" s="23">
        <v>-70.6274999999996</v>
      </c>
      <c r="AL17" s="23">
        <v>-70.6274999999996</v>
      </c>
      <c r="AM17" s="23">
        <v>29.3725000000004</v>
      </c>
      <c r="AN17" s="23">
        <v>232.93261038457092</v>
      </c>
    </row>
    <row r="18" spans="1:40" ht="15.75" customHeight="1" x14ac:dyDescent="0.3">
      <c r="A18" s="76" t="s">
        <v>70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746</v>
      </c>
      <c r="AD18" s="23">
        <v>888.51600000000008</v>
      </c>
      <c r="AE18" s="23">
        <v>511</v>
      </c>
      <c r="AF18" s="23">
        <v>108.03350000000002</v>
      </c>
      <c r="AG18" s="23">
        <v>302.95</v>
      </c>
      <c r="AH18" s="23">
        <v>280.52999999999997</v>
      </c>
      <c r="AI18" s="23">
        <v>149.7536666666667</v>
      </c>
      <c r="AJ18" s="23">
        <v>858.62666666666678</v>
      </c>
      <c r="AK18" s="23">
        <v>8.2901666666675737</v>
      </c>
      <c r="AL18" s="23">
        <v>8.2901666666675737</v>
      </c>
      <c r="AM18" s="23">
        <v>108.29016666666757</v>
      </c>
      <c r="AN18" s="23">
        <v>311.85027705123809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746</v>
      </c>
      <c r="AD19" s="23">
        <v>888.51600000000008</v>
      </c>
      <c r="AE19" s="23">
        <v>511</v>
      </c>
      <c r="AF19" s="23">
        <v>108.03350000000002</v>
      </c>
      <c r="AG19" s="23">
        <v>302.95</v>
      </c>
      <c r="AH19" s="23">
        <v>308.05999999999995</v>
      </c>
      <c r="AI19" s="23">
        <v>155.28933333333336</v>
      </c>
      <c r="AJ19" s="23">
        <v>921.11333333333346</v>
      </c>
      <c r="AK19" s="23">
        <v>85.937833333333856</v>
      </c>
      <c r="AL19" s="23">
        <v>85.937833333333856</v>
      </c>
      <c r="AM19" s="23">
        <v>185.93783333333386</v>
      </c>
      <c r="AN19" s="23">
        <v>389.49794371790438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746</v>
      </c>
      <c r="AD20" s="23">
        <v>888.51600000000008</v>
      </c>
      <c r="AE20" s="23">
        <v>511</v>
      </c>
      <c r="AF20" s="23">
        <v>108.03350000000002</v>
      </c>
      <c r="AG20" s="23">
        <v>302.95</v>
      </c>
      <c r="AH20" s="23">
        <v>336.57999999999993</v>
      </c>
      <c r="AI20" s="23">
        <v>160.82500000000002</v>
      </c>
      <c r="AJ20" s="23">
        <v>983.60000000000014</v>
      </c>
      <c r="AK20" s="23">
        <v>162.59550000000036</v>
      </c>
      <c r="AL20" s="23">
        <v>162.59550000000036</v>
      </c>
      <c r="AM20" s="23">
        <v>262.59550000000036</v>
      </c>
      <c r="AN20" s="23">
        <v>466.15561038457088</v>
      </c>
    </row>
    <row r="21" spans="1:40" ht="17.25" x14ac:dyDescent="0.3"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746</v>
      </c>
      <c r="AD21" s="23">
        <v>888.51600000000008</v>
      </c>
      <c r="AE21" s="23">
        <v>511</v>
      </c>
      <c r="AF21" s="23">
        <v>108.03350000000002</v>
      </c>
      <c r="AG21" s="23">
        <v>302.95</v>
      </c>
      <c r="AH21" s="23">
        <v>363.90999999999997</v>
      </c>
      <c r="AI21" s="23">
        <v>166.3606666666667</v>
      </c>
      <c r="AJ21" s="23">
        <v>1046.0866666666666</v>
      </c>
      <c r="AK21" s="23">
        <v>240.44316666666737</v>
      </c>
      <c r="AL21" s="23">
        <v>240.44316666666737</v>
      </c>
      <c r="AM21" s="23">
        <v>340.44316666666737</v>
      </c>
      <c r="AN21" s="23">
        <v>544.00327705123789</v>
      </c>
    </row>
    <row r="22" spans="1:40" ht="17.25" x14ac:dyDescent="0.3"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746</v>
      </c>
      <c r="AD22" s="23">
        <v>888.51600000000008</v>
      </c>
      <c r="AE22" s="23">
        <v>511</v>
      </c>
      <c r="AF22" s="23">
        <v>108.03350000000002</v>
      </c>
      <c r="AG22" s="23">
        <v>302.95</v>
      </c>
      <c r="AH22" s="23">
        <v>392.28</v>
      </c>
      <c r="AI22" s="23">
        <v>171.89633333333336</v>
      </c>
      <c r="AJ22" s="23">
        <v>1108.5733333333333</v>
      </c>
      <c r="AK22" s="23">
        <v>317.25083333333396</v>
      </c>
      <c r="AL22" s="23">
        <v>317.25083333333396</v>
      </c>
      <c r="AM22" s="23">
        <v>417.25083333333396</v>
      </c>
      <c r="AN22" s="23">
        <v>620.81094371790448</v>
      </c>
    </row>
    <row r="23" spans="1:40" ht="17.25" x14ac:dyDescent="0.3">
      <c r="A23" s="76" t="s">
        <v>76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746</v>
      </c>
      <c r="AD23" s="23">
        <v>888.51600000000008</v>
      </c>
      <c r="AE23" s="23">
        <v>511</v>
      </c>
      <c r="AF23" s="23">
        <v>108.03350000000002</v>
      </c>
      <c r="AG23" s="23">
        <v>302.95</v>
      </c>
      <c r="AH23" s="23">
        <v>421.69999999999993</v>
      </c>
      <c r="AI23" s="23">
        <v>177.43200000000002</v>
      </c>
      <c r="AJ23" s="23">
        <v>1171.06</v>
      </c>
      <c r="AK23" s="23">
        <v>393.00850000000037</v>
      </c>
      <c r="AL23" s="23">
        <v>393.00850000000037</v>
      </c>
      <c r="AM23" s="23">
        <v>493.00850000000037</v>
      </c>
      <c r="AN23" s="23">
        <v>696.56861038457089</v>
      </c>
    </row>
    <row r="24" spans="1:40" ht="21.7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746</v>
      </c>
      <c r="AD24" s="23">
        <v>888.51600000000008</v>
      </c>
      <c r="AE24" s="23">
        <v>511</v>
      </c>
      <c r="AF24" s="23">
        <v>108.03350000000002</v>
      </c>
      <c r="AG24" s="23">
        <v>302.95</v>
      </c>
      <c r="AH24" s="23">
        <v>452.16999999999996</v>
      </c>
      <c r="AI24" s="23">
        <v>182.96766666666667</v>
      </c>
      <c r="AJ24" s="23">
        <v>1233.5466666666666</v>
      </c>
      <c r="AK24" s="23">
        <v>467.7161666666666</v>
      </c>
      <c r="AL24" s="23">
        <v>467.7161666666666</v>
      </c>
      <c r="AM24" s="23">
        <v>567.7161666666666</v>
      </c>
      <c r="AN24" s="23">
        <v>771.27627705123712</v>
      </c>
    </row>
    <row r="25" spans="1:40" ht="15" customHeight="1" x14ac:dyDescent="0.3">
      <c r="A25" s="5"/>
      <c r="B25" s="2"/>
      <c r="C25" s="2"/>
      <c r="D25" s="2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746</v>
      </c>
      <c r="AD25" s="23">
        <v>888.51600000000008</v>
      </c>
      <c r="AE25" s="23">
        <v>511</v>
      </c>
      <c r="AF25" s="23">
        <v>108.03350000000002</v>
      </c>
      <c r="AG25" s="23">
        <v>302.95</v>
      </c>
      <c r="AH25" s="23">
        <v>479.48999999999995</v>
      </c>
      <c r="AI25" s="23">
        <v>188.50333333333336</v>
      </c>
      <c r="AJ25" s="23">
        <v>1296.0333333333333</v>
      </c>
      <c r="AK25" s="23">
        <v>545.57383333333382</v>
      </c>
      <c r="AL25" s="23">
        <v>545.57383333333382</v>
      </c>
      <c r="AM25" s="23">
        <v>645.57383333333382</v>
      </c>
      <c r="AN25" s="23">
        <v>849.13394371790434</v>
      </c>
    </row>
    <row r="26" spans="1:40" ht="20.25" x14ac:dyDescent="0.3">
      <c r="A26" s="7" t="s">
        <v>64</v>
      </c>
      <c r="B26" s="6">
        <f>V57</f>
        <v>3853.7000000000007</v>
      </c>
      <c r="C26" s="2"/>
      <c r="D26" s="2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746</v>
      </c>
      <c r="AD26" s="23">
        <v>888.51600000000008</v>
      </c>
      <c r="AE26" s="23">
        <v>511</v>
      </c>
      <c r="AF26" s="23">
        <v>108.03350000000002</v>
      </c>
      <c r="AG26" s="23">
        <v>302.95</v>
      </c>
      <c r="AH26" s="23">
        <v>496.05999999999995</v>
      </c>
      <c r="AI26" s="23">
        <v>194.03900000000002</v>
      </c>
      <c r="AJ26" s="23">
        <v>1358.52</v>
      </c>
      <c r="AK26" s="23">
        <v>634.18150000000014</v>
      </c>
      <c r="AL26" s="23">
        <v>634.18150000000014</v>
      </c>
      <c r="AM26" s="23">
        <v>734.18150000000014</v>
      </c>
      <c r="AN26" s="23">
        <v>937.74161038457066</v>
      </c>
    </row>
    <row r="27" spans="1:40" ht="20.25" x14ac:dyDescent="0.3">
      <c r="A27" s="7" t="s">
        <v>62</v>
      </c>
      <c r="B27" s="6">
        <f>B26*12</f>
        <v>46244.400000000009</v>
      </c>
      <c r="C27" s="2"/>
      <c r="D27" s="2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746</v>
      </c>
      <c r="AD27" s="23">
        <v>888.51600000000008</v>
      </c>
      <c r="AE27" s="23">
        <v>511</v>
      </c>
      <c r="AF27" s="23">
        <v>108.03350000000002</v>
      </c>
      <c r="AG27" s="23">
        <v>302.95</v>
      </c>
      <c r="AH27" s="23">
        <v>512.63</v>
      </c>
      <c r="AI27" s="23">
        <v>199.57466666666667</v>
      </c>
      <c r="AJ27" s="23">
        <v>1421.0066666666667</v>
      </c>
      <c r="AK27" s="23">
        <v>722.78916666666646</v>
      </c>
      <c r="AL27" s="23">
        <v>722.78916666666646</v>
      </c>
      <c r="AM27" s="23">
        <v>822.78916666666646</v>
      </c>
      <c r="AN27" s="23">
        <v>1026.3492770512371</v>
      </c>
    </row>
    <row r="28" spans="1:40" ht="20.25" x14ac:dyDescent="0.3">
      <c r="A28" s="7" t="s">
        <v>66</v>
      </c>
      <c r="B28" s="6">
        <f>B27/2080</f>
        <v>22.23288461538462</v>
      </c>
      <c r="C28" s="2"/>
      <c r="D28" s="2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746</v>
      </c>
      <c r="AD28" s="23">
        <v>888.51600000000008</v>
      </c>
      <c r="AE28" s="23">
        <v>511</v>
      </c>
      <c r="AF28" s="23">
        <v>108.03350000000002</v>
      </c>
      <c r="AG28" s="23">
        <v>302.95</v>
      </c>
      <c r="AH28" s="23">
        <v>555.67999999999995</v>
      </c>
      <c r="AI28" s="23">
        <v>205.11033333333336</v>
      </c>
      <c r="AJ28" s="23">
        <v>1483.4933333333331</v>
      </c>
      <c r="AK28" s="23">
        <v>784.91683333333367</v>
      </c>
      <c r="AL28" s="23">
        <v>784.91683333333367</v>
      </c>
      <c r="AM28" s="23">
        <v>884.91683333333367</v>
      </c>
      <c r="AN28" s="23">
        <v>1088.4769437179043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746</v>
      </c>
      <c r="AD29" s="23">
        <v>888.51600000000008</v>
      </c>
      <c r="AE29" s="23">
        <v>511</v>
      </c>
      <c r="AF29" s="23">
        <v>108.03350000000002</v>
      </c>
      <c r="AG29" s="23">
        <v>302.95</v>
      </c>
      <c r="AH29" s="23">
        <v>555.67999999999995</v>
      </c>
      <c r="AI29" s="23">
        <v>210.64600000000002</v>
      </c>
      <c r="AJ29" s="23">
        <v>1545.98</v>
      </c>
      <c r="AK29" s="23">
        <v>890.09450000000015</v>
      </c>
      <c r="AL29" s="23">
        <v>890.09450000000015</v>
      </c>
      <c r="AM29" s="23">
        <v>990.09450000000015</v>
      </c>
      <c r="AN29" s="23">
        <v>1193.6546103845708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746</v>
      </c>
      <c r="AD30" s="23">
        <v>888.51600000000008</v>
      </c>
      <c r="AE30" s="23">
        <v>511</v>
      </c>
      <c r="AF30" s="23">
        <v>108.03350000000002</v>
      </c>
      <c r="AG30" s="23">
        <v>302.95</v>
      </c>
      <c r="AH30" s="23">
        <v>555.67999999999995</v>
      </c>
      <c r="AI30" s="23">
        <v>215.81083333333336</v>
      </c>
      <c r="AJ30" s="23">
        <v>1615.8833333333334</v>
      </c>
      <c r="AK30" s="23">
        <v>988.22633333333397</v>
      </c>
      <c r="AL30" s="23">
        <v>988.22633333333397</v>
      </c>
      <c r="AM30" s="23">
        <v>1088.226333333334</v>
      </c>
      <c r="AN30" s="23">
        <v>1291.7864437179046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746</v>
      </c>
      <c r="AD31" s="23">
        <v>888.51600000000008</v>
      </c>
      <c r="AE31" s="23">
        <v>511</v>
      </c>
      <c r="AF31" s="23">
        <v>108.03350000000002</v>
      </c>
      <c r="AG31" s="23">
        <v>302.95</v>
      </c>
      <c r="AH31" s="23">
        <v>555.67999999999995</v>
      </c>
      <c r="AI31" s="23">
        <v>220.71483333333336</v>
      </c>
      <c r="AJ31" s="23">
        <v>1695.7033333333334</v>
      </c>
      <c r="AK31" s="23">
        <v>1081.4023333333339</v>
      </c>
      <c r="AL31" s="23">
        <v>1081.4023333333339</v>
      </c>
      <c r="AM31" s="23">
        <v>1181.4023333333339</v>
      </c>
      <c r="AN31" s="23">
        <v>1384.9624437179045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746</v>
      </c>
      <c r="AD32" s="23">
        <v>888.51600000000008</v>
      </c>
      <c r="AE32" s="23">
        <v>511</v>
      </c>
      <c r="AF32" s="23">
        <v>108.03350000000002</v>
      </c>
      <c r="AG32" s="23">
        <v>302.95</v>
      </c>
      <c r="AH32" s="23">
        <v>555.67999999999995</v>
      </c>
      <c r="AI32" s="23">
        <v>224.97366666666667</v>
      </c>
      <c r="AJ32" s="23">
        <v>1783.8566666666666</v>
      </c>
      <c r="AK32" s="23">
        <v>1162.3201666666669</v>
      </c>
      <c r="AL32" s="23">
        <v>1162.3201666666669</v>
      </c>
      <c r="AM32" s="23">
        <v>1262.3201666666669</v>
      </c>
      <c r="AN32" s="23">
        <v>1465.8802770512375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746</v>
      </c>
      <c r="AD33" s="23">
        <v>888.51600000000008</v>
      </c>
      <c r="AE33" s="23">
        <v>511</v>
      </c>
      <c r="AF33" s="23">
        <v>108.03350000000002</v>
      </c>
      <c r="AG33" s="23">
        <v>302.95</v>
      </c>
      <c r="AH33" s="23">
        <v>555.67999999999995</v>
      </c>
      <c r="AI33" s="23">
        <v>228.81633333333335</v>
      </c>
      <c r="AJ33" s="23">
        <v>1880.3433333333332</v>
      </c>
      <c r="AK33" s="23">
        <v>1235.3308333333339</v>
      </c>
      <c r="AL33" s="23">
        <v>1235.3308333333339</v>
      </c>
      <c r="AM33" s="23">
        <v>1335.3308333333339</v>
      </c>
      <c r="AN33" s="23">
        <v>1538.8909437179045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746</v>
      </c>
      <c r="AD34" s="23">
        <v>888.51600000000008</v>
      </c>
      <c r="AE34" s="23">
        <v>511</v>
      </c>
      <c r="AF34" s="23">
        <v>108.03350000000002</v>
      </c>
      <c r="AG34" s="23">
        <v>302.95</v>
      </c>
      <c r="AH34" s="23">
        <v>555.67999999999995</v>
      </c>
      <c r="AI34" s="23">
        <v>232.6585</v>
      </c>
      <c r="AJ34" s="23">
        <v>1976.83</v>
      </c>
      <c r="AK34" s="23">
        <v>1308.3320000000003</v>
      </c>
      <c r="AL34" s="23">
        <v>1308.3320000000003</v>
      </c>
      <c r="AM34" s="23">
        <v>1408.3320000000003</v>
      </c>
      <c r="AN34" s="23">
        <v>1611.892110384571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746</v>
      </c>
      <c r="AD35" s="23">
        <v>888.51600000000008</v>
      </c>
      <c r="AE35" s="23">
        <v>511</v>
      </c>
      <c r="AF35" s="23">
        <v>108.03350000000002</v>
      </c>
      <c r="AG35" s="23">
        <v>302.95</v>
      </c>
      <c r="AH35" s="23">
        <v>555.67999999999995</v>
      </c>
      <c r="AI35" s="23">
        <v>236.50066666666669</v>
      </c>
      <c r="AJ35" s="23">
        <v>2073.3166666666666</v>
      </c>
      <c r="AK35" s="23">
        <v>1381.3331666666668</v>
      </c>
      <c r="AL35" s="23">
        <v>1381.3331666666668</v>
      </c>
      <c r="AM35" s="23">
        <v>1481.3331666666668</v>
      </c>
      <c r="AN35" s="23">
        <v>1684.8932770512374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746</v>
      </c>
      <c r="AD36" s="23">
        <v>888.51600000000008</v>
      </c>
      <c r="AE36" s="23">
        <v>511</v>
      </c>
      <c r="AF36" s="23">
        <v>108.03350000000002</v>
      </c>
      <c r="AG36" s="23">
        <v>302.95</v>
      </c>
      <c r="AH36" s="23">
        <v>555.67999999999995</v>
      </c>
      <c r="AI36" s="23">
        <v>240.34333333333336</v>
      </c>
      <c r="AJ36" s="23">
        <v>2169.8033333333333</v>
      </c>
      <c r="AK36" s="23">
        <v>1454.3438333333338</v>
      </c>
      <c r="AL36" s="23">
        <v>1454.3438333333338</v>
      </c>
      <c r="AM36" s="23">
        <v>1554.3438333333338</v>
      </c>
      <c r="AN36" s="23">
        <v>1757.9039437179044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746</v>
      </c>
      <c r="AD37" s="23">
        <v>888.51600000000008</v>
      </c>
      <c r="AE37" s="23">
        <v>511</v>
      </c>
      <c r="AF37" s="23">
        <v>108.03350000000002</v>
      </c>
      <c r="AG37" s="23">
        <v>302.95</v>
      </c>
      <c r="AH37" s="23">
        <v>555.67999999999995</v>
      </c>
      <c r="AI37" s="23">
        <v>244.18550000000002</v>
      </c>
      <c r="AJ37" s="23">
        <v>2266.29</v>
      </c>
      <c r="AK37" s="23">
        <v>1527.3450000000003</v>
      </c>
      <c r="AL37" s="23">
        <v>1527.3450000000003</v>
      </c>
      <c r="AM37" s="23">
        <v>1627.3450000000003</v>
      </c>
      <c r="AN37" s="23">
        <v>1830.9051103845709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746</v>
      </c>
      <c r="AD38" s="23">
        <v>888.51600000000008</v>
      </c>
      <c r="AE38" s="23">
        <v>511</v>
      </c>
      <c r="AF38" s="23">
        <v>108.03350000000002</v>
      </c>
      <c r="AG38" s="23">
        <v>302.95</v>
      </c>
      <c r="AH38" s="23">
        <v>555.67999999999995</v>
      </c>
      <c r="AI38" s="23">
        <v>248.02766666666668</v>
      </c>
      <c r="AJ38" s="23">
        <v>2362.7766666666666</v>
      </c>
      <c r="AK38" s="23">
        <v>1600.3461666666667</v>
      </c>
      <c r="AL38" s="23">
        <v>1600.3461666666667</v>
      </c>
      <c r="AM38" s="23">
        <v>1700.3461666666667</v>
      </c>
      <c r="AN38" s="23">
        <v>1903.9062770512373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746</v>
      </c>
      <c r="AD39" s="23">
        <v>888.51600000000008</v>
      </c>
      <c r="AE39" s="23">
        <v>511</v>
      </c>
      <c r="AF39" s="23">
        <v>108.03350000000002</v>
      </c>
      <c r="AG39" s="23">
        <v>302.95</v>
      </c>
      <c r="AH39" s="23">
        <v>555.67999999999995</v>
      </c>
      <c r="AI39" s="23">
        <v>251.87033333333335</v>
      </c>
      <c r="AJ39" s="23">
        <v>2459.2633333333333</v>
      </c>
      <c r="AK39" s="23">
        <v>1673.3568333333337</v>
      </c>
      <c r="AL39" s="23">
        <v>1673.3568333333337</v>
      </c>
      <c r="AM39" s="23">
        <v>1773.3568333333337</v>
      </c>
      <c r="AN39" s="23">
        <v>1976.9169437179044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746</v>
      </c>
      <c r="X48" s="23">
        <v>888.51600000000008</v>
      </c>
      <c r="Y48" s="23">
        <v>511</v>
      </c>
      <c r="Z48" s="23">
        <v>108.03350000000002</v>
      </c>
      <c r="AA48" s="23">
        <v>302.95</v>
      </c>
      <c r="AB48" s="23">
        <v>280.52999999999997</v>
      </c>
      <c r="AC48" s="23">
        <v>149.7536666666667</v>
      </c>
      <c r="AD48" s="23">
        <v>858.62666666666678</v>
      </c>
      <c r="AE48" s="23">
        <v>8.2901666666675737</v>
      </c>
      <c r="AF48" s="26"/>
      <c r="AG48" s="26"/>
      <c r="AH48" s="26"/>
    </row>
    <row r="49" spans="21:34" ht="17.25" x14ac:dyDescent="0.3">
      <c r="U49" s="26" t="s">
        <v>77</v>
      </c>
      <c r="V49" s="23">
        <f>$AB$48</f>
        <v>280.52999999999997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87</v>
      </c>
      <c r="V50" s="23">
        <f>$X$48</f>
        <v>888.51600000000008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88</v>
      </c>
      <c r="V51" s="23">
        <f>$AC$48</f>
        <v>149.7536666666667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89</v>
      </c>
      <c r="V52" s="23">
        <f>$AE$48</f>
        <v>8.2901666666675737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90</v>
      </c>
      <c r="V54" s="23">
        <f>$W$48</f>
        <v>746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80</v>
      </c>
      <c r="V55" s="23">
        <f>$AD$48</f>
        <v>858.62666666666678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56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3853.7000000000007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9">
    <mergeCell ref="A8:D16"/>
    <mergeCell ref="A18:D20"/>
    <mergeCell ref="A23:D24"/>
    <mergeCell ref="A1:D1"/>
    <mergeCell ref="A2:D2"/>
    <mergeCell ref="A3:D3"/>
    <mergeCell ref="A4:D4"/>
    <mergeCell ref="A5:D6"/>
    <mergeCell ref="A7:D7"/>
  </mergeCells>
  <pageMargins left="0.7" right="0.7" top="0.75" bottom="0.75" header="0.3" footer="0.3"/>
  <pageSetup scale="51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3" customFormat="1" ht="129.75" customHeight="1" x14ac:dyDescent="0.45">
      <c r="A1" s="78" t="s">
        <v>646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201</v>
      </c>
      <c r="AA7" s="64">
        <v>0</v>
      </c>
      <c r="AB7" s="64">
        <v>203.56011038457052</v>
      </c>
      <c r="AC7" s="23">
        <v>777</v>
      </c>
      <c r="AD7" s="23">
        <v>116.91</v>
      </c>
      <c r="AE7" s="23">
        <v>310</v>
      </c>
      <c r="AF7" s="23">
        <v>3.500000000016712E-3</v>
      </c>
      <c r="AG7" s="23">
        <v>302.95</v>
      </c>
      <c r="AH7" s="23">
        <v>120.19</v>
      </c>
      <c r="AI7" s="23">
        <v>96.870083333333341</v>
      </c>
      <c r="AJ7" s="23">
        <v>212.09833333333333</v>
      </c>
      <c r="AK7" s="23">
        <v>213.47808333333342</v>
      </c>
      <c r="AL7" s="23">
        <v>539.07058333333339</v>
      </c>
      <c r="AM7" s="23">
        <v>574.14358333333337</v>
      </c>
      <c r="AN7" s="23">
        <v>777.70369371790389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139</v>
      </c>
      <c r="AA8" s="64">
        <v>0</v>
      </c>
      <c r="AB8" s="64">
        <v>203.56011038457052</v>
      </c>
      <c r="AC8" s="23">
        <v>777</v>
      </c>
      <c r="AD8" s="23">
        <v>148.51900000000001</v>
      </c>
      <c r="AE8" s="23">
        <v>372</v>
      </c>
      <c r="AF8" s="23">
        <v>3.500000000016712E-3</v>
      </c>
      <c r="AG8" s="23">
        <v>302.95</v>
      </c>
      <c r="AH8" s="23">
        <v>144.57999999999998</v>
      </c>
      <c r="AI8" s="23">
        <v>101.26875</v>
      </c>
      <c r="AJ8" s="23">
        <v>235.32499999999999</v>
      </c>
      <c r="AK8" s="23">
        <v>179.05374999999981</v>
      </c>
      <c r="AL8" s="23">
        <v>468.14291666666651</v>
      </c>
      <c r="AM8" s="23">
        <v>511.21342666666652</v>
      </c>
      <c r="AN8" s="23">
        <v>714.7735370512371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777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-3.0770833333335759</v>
      </c>
      <c r="AL9" s="23">
        <v>249.50791666666643</v>
      </c>
      <c r="AM9" s="23">
        <v>294.48795666666643</v>
      </c>
      <c r="AN9" s="23">
        <v>498.04806705123696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777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99.103583333333518</v>
      </c>
      <c r="AL10" s="23">
        <v>315.18441666666683</v>
      </c>
      <c r="AM10" s="23">
        <v>361.83150666666683</v>
      </c>
      <c r="AN10" s="23">
        <v>565.39161705123729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777</v>
      </c>
      <c r="AD11" s="23">
        <v>1075.5720000000001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-688.99675000000025</v>
      </c>
      <c r="AL11" s="23">
        <v>-509.42008333333354</v>
      </c>
      <c r="AM11" s="23">
        <v>-379.42008333333354</v>
      </c>
      <c r="AN11" s="23">
        <v>-175.85997294876302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777</v>
      </c>
      <c r="AD12" s="23">
        <v>1075.5720000000001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-584.02029166666671</v>
      </c>
      <c r="AL12" s="23">
        <v>-440.94779166666672</v>
      </c>
      <c r="AM12" s="23">
        <v>-315.94779166666672</v>
      </c>
      <c r="AN12" s="23">
        <v>-112.3876812820962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777</v>
      </c>
      <c r="AD13" s="23">
        <v>1075.5720000000001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-513.12495833333287</v>
      </c>
      <c r="AL13" s="23">
        <v>-406.55579166666621</v>
      </c>
      <c r="AM13" s="23">
        <v>-286.55579166666621</v>
      </c>
      <c r="AN13" s="23">
        <v>-82.995681282095688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777</v>
      </c>
      <c r="AD14" s="23">
        <v>1075.5720000000001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-535.50475000000006</v>
      </c>
      <c r="AL14" s="23">
        <v>-465.43975000000006</v>
      </c>
      <c r="AM14" s="23">
        <v>-350.43975000000006</v>
      </c>
      <c r="AN14" s="23">
        <v>-146.87963961542954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777</v>
      </c>
      <c r="AD15" s="23">
        <v>1075.5720000000001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-465.00604166666653</v>
      </c>
      <c r="AL15" s="23">
        <v>-431.4452083333332</v>
      </c>
      <c r="AM15" s="23">
        <v>-321.4452083333332</v>
      </c>
      <c r="AN15" s="23">
        <v>-117.88509794876268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777</v>
      </c>
      <c r="AD16" s="23">
        <v>1075.5720000000001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-369.05116666666663</v>
      </c>
      <c r="AL16" s="23">
        <v>-369.05116666666663</v>
      </c>
      <c r="AM16" s="23">
        <v>-264.05116666666663</v>
      </c>
      <c r="AN16" s="23">
        <v>-60.49105628209611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777</v>
      </c>
      <c r="AD17" s="23">
        <v>1075.5720000000001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-288.88349999999946</v>
      </c>
      <c r="AL17" s="23">
        <v>-288.88349999999946</v>
      </c>
      <c r="AM17" s="23">
        <v>-188.88349999999946</v>
      </c>
      <c r="AN17" s="23">
        <v>14.676610384571063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777</v>
      </c>
      <c r="AD18" s="23">
        <v>1075.5720000000001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-209.96583333333274</v>
      </c>
      <c r="AL18" s="23">
        <v>-209.96583333333274</v>
      </c>
      <c r="AM18" s="23">
        <v>-109.96583333333274</v>
      </c>
      <c r="AN18" s="23">
        <v>93.594277051237782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777</v>
      </c>
      <c r="AD19" s="23">
        <v>1075.5720000000001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-132.318166666666</v>
      </c>
      <c r="AL19" s="23">
        <v>-132.318166666666</v>
      </c>
      <c r="AM19" s="23">
        <v>-32.318166666666002</v>
      </c>
      <c r="AN19" s="23">
        <v>171.24194371790452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777</v>
      </c>
      <c r="AD20" s="23">
        <v>1075.5720000000001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-55.660499999999956</v>
      </c>
      <c r="AL20" s="23">
        <v>-55.660499999999956</v>
      </c>
      <c r="AM20" s="23">
        <v>44.339500000000044</v>
      </c>
      <c r="AN20" s="23">
        <v>247.89961038457056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777</v>
      </c>
      <c r="AD21" s="23">
        <v>1075.5720000000001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22.187166666667054</v>
      </c>
      <c r="AL21" s="23">
        <v>22.187166666667054</v>
      </c>
      <c r="AM21" s="23">
        <v>122.18716666666705</v>
      </c>
      <c r="AN21" s="23">
        <v>325.74727705123757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777</v>
      </c>
      <c r="AD22" s="23">
        <v>1075.5720000000001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98.994833333333645</v>
      </c>
      <c r="AL22" s="23">
        <v>98.994833333333645</v>
      </c>
      <c r="AM22" s="23">
        <v>198.99483333333364</v>
      </c>
      <c r="AN22" s="23">
        <v>402.55494371790417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777</v>
      </c>
      <c r="AD23" s="23">
        <v>1075.5720000000001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174.75250000000005</v>
      </c>
      <c r="AL23" s="23">
        <v>174.75250000000005</v>
      </c>
      <c r="AM23" s="23">
        <v>274.75250000000005</v>
      </c>
      <c r="AN23" s="23">
        <v>478.31261038457058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777</v>
      </c>
      <c r="AD24" s="23">
        <v>1075.5720000000001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249.46016666666628</v>
      </c>
      <c r="AL24" s="23">
        <v>249.46016666666628</v>
      </c>
      <c r="AM24" s="23">
        <v>349.46016666666628</v>
      </c>
      <c r="AN24" s="23">
        <v>553.0202770512368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777</v>
      </c>
      <c r="AD25" s="23">
        <v>1075.5720000000001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327.31783333333351</v>
      </c>
      <c r="AL25" s="23">
        <v>327.31783333333351</v>
      </c>
      <c r="AM25" s="23">
        <v>427.31783333333351</v>
      </c>
      <c r="AN25" s="23">
        <v>630.87794371790403</v>
      </c>
    </row>
    <row r="26" spans="1:40" ht="20.25" x14ac:dyDescent="0.3">
      <c r="A26" s="7" t="s">
        <v>64</v>
      </c>
      <c r="B26" s="6">
        <f>V57</f>
        <v>4373.3000000000011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777</v>
      </c>
      <c r="AD26" s="23">
        <v>1075.5720000000001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415.92549999999983</v>
      </c>
      <c r="AL26" s="23">
        <v>415.92549999999983</v>
      </c>
      <c r="AM26" s="23">
        <v>515.92549999999983</v>
      </c>
      <c r="AN26" s="23">
        <v>719.48561038457035</v>
      </c>
    </row>
    <row r="27" spans="1:40" ht="20.25" x14ac:dyDescent="0.3">
      <c r="A27" s="7" t="s">
        <v>62</v>
      </c>
      <c r="B27" s="6">
        <f>B26*12</f>
        <v>52479.600000000013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777</v>
      </c>
      <c r="AD27" s="23">
        <v>1075.5720000000001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504.5331666666666</v>
      </c>
      <c r="AL27" s="23">
        <v>504.5331666666666</v>
      </c>
      <c r="AM27" s="23">
        <v>604.5331666666666</v>
      </c>
      <c r="AN27" s="23">
        <v>808.09327705123712</v>
      </c>
    </row>
    <row r="28" spans="1:40" ht="20.25" x14ac:dyDescent="0.3">
      <c r="A28" s="7" t="s">
        <v>66</v>
      </c>
      <c r="B28" s="6">
        <f>B27/2080</f>
        <v>25.230576923076928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777</v>
      </c>
      <c r="AD28" s="23">
        <v>1075.5720000000001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588.32083333333367</v>
      </c>
      <c r="AL28" s="23">
        <v>588.32083333333367</v>
      </c>
      <c r="AM28" s="23">
        <v>688.32083333333367</v>
      </c>
      <c r="AN28" s="23">
        <v>891.88094371790419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777</v>
      </c>
      <c r="AD29" s="23">
        <v>1075.5720000000001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693.49850000000015</v>
      </c>
      <c r="AL29" s="23">
        <v>693.49850000000015</v>
      </c>
      <c r="AM29" s="23">
        <v>793.49850000000015</v>
      </c>
      <c r="AN29" s="23">
        <v>997.05861038457067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777</v>
      </c>
      <c r="AD30" s="23">
        <v>1075.5720000000001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791.63033333333397</v>
      </c>
      <c r="AL30" s="23">
        <v>791.63033333333397</v>
      </c>
      <c r="AM30" s="23">
        <v>891.63033333333397</v>
      </c>
      <c r="AN30" s="23">
        <v>1095.1904437179046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777</v>
      </c>
      <c r="AD31" s="23">
        <v>1075.5720000000001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884.8063333333339</v>
      </c>
      <c r="AL31" s="23">
        <v>884.8063333333339</v>
      </c>
      <c r="AM31" s="23">
        <v>984.8063333333339</v>
      </c>
      <c r="AN31" s="23">
        <v>1188.3664437179045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777</v>
      </c>
      <c r="AD32" s="23">
        <v>1075.5720000000001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965.72416666666686</v>
      </c>
      <c r="AL32" s="23">
        <v>965.72416666666686</v>
      </c>
      <c r="AM32" s="23">
        <v>1065.7241666666669</v>
      </c>
      <c r="AN32" s="23">
        <v>1269.2842770512375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777</v>
      </c>
      <c r="AD33" s="23">
        <v>1075.5720000000001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1038.7348333333339</v>
      </c>
      <c r="AL33" s="23">
        <v>1038.7348333333339</v>
      </c>
      <c r="AM33" s="23">
        <v>1138.7348333333339</v>
      </c>
      <c r="AN33" s="23">
        <v>1342.2949437179045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777</v>
      </c>
      <c r="AD34" s="23">
        <v>1075.5720000000001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1111.7360000000003</v>
      </c>
      <c r="AL34" s="23">
        <v>1111.7360000000003</v>
      </c>
      <c r="AM34" s="23">
        <v>1211.7360000000003</v>
      </c>
      <c r="AN34" s="23">
        <v>1415.296110384571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777</v>
      </c>
      <c r="AD35" s="23">
        <v>1075.5720000000001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1184.7371666666668</v>
      </c>
      <c r="AL35" s="23">
        <v>1184.7371666666668</v>
      </c>
      <c r="AM35" s="23">
        <v>1284.7371666666668</v>
      </c>
      <c r="AN35" s="23">
        <v>1488.2972770512374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777</v>
      </c>
      <c r="AD36" s="23">
        <v>1075.5720000000001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1257.7478333333338</v>
      </c>
      <c r="AL36" s="23">
        <v>1257.7478333333338</v>
      </c>
      <c r="AM36" s="23">
        <v>1357.7478333333338</v>
      </c>
      <c r="AN36" s="23">
        <v>1561.3079437179044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777</v>
      </c>
      <c r="AD37" s="23">
        <v>1075.5720000000001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1330.7490000000003</v>
      </c>
      <c r="AL37" s="23">
        <v>1330.7490000000003</v>
      </c>
      <c r="AM37" s="23">
        <v>1430.7490000000003</v>
      </c>
      <c r="AN37" s="23">
        <v>1634.3091103845709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777</v>
      </c>
      <c r="AD38" s="23">
        <v>1075.5720000000001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1403.7501666666667</v>
      </c>
      <c r="AL38" s="23">
        <v>1403.7501666666667</v>
      </c>
      <c r="AM38" s="23">
        <v>1503.7501666666667</v>
      </c>
      <c r="AN38" s="23">
        <v>1707.3102770512373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777</v>
      </c>
      <c r="AD39" s="23">
        <v>1075.5720000000001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1476.7608333333337</v>
      </c>
      <c r="AL39" s="23">
        <v>1476.7608333333337</v>
      </c>
      <c r="AM39" s="23">
        <v>1576.7608333333337</v>
      </c>
      <c r="AN39" s="23">
        <v>1780.3209437179044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777</v>
      </c>
      <c r="X48" s="23">
        <v>1075.5720000000001</v>
      </c>
      <c r="Y48" s="23">
        <v>511</v>
      </c>
      <c r="Z48" s="23">
        <v>108.03350000000002</v>
      </c>
      <c r="AA48" s="23">
        <v>302.95</v>
      </c>
      <c r="AB48" s="23">
        <v>364.11</v>
      </c>
      <c r="AC48" s="23">
        <v>166.3606666666667</v>
      </c>
      <c r="AD48" s="23">
        <v>1046.0866666666666</v>
      </c>
      <c r="AE48" s="23">
        <v>22.187166666667054</v>
      </c>
      <c r="AF48" s="26"/>
      <c r="AG48" s="26"/>
      <c r="AH48" s="26"/>
    </row>
    <row r="49" spans="21:34" ht="17.25" x14ac:dyDescent="0.3">
      <c r="U49" s="26" t="s">
        <v>57</v>
      </c>
      <c r="V49" s="23">
        <f>$AB$48</f>
        <v>364.11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52</v>
      </c>
      <c r="V50" s="23">
        <f>$X$48</f>
        <v>1075.5720000000001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617</v>
      </c>
      <c r="V51" s="23">
        <f>$AC$48</f>
        <v>166.3606666666667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94</v>
      </c>
      <c r="V52" s="23">
        <f>$AE$48</f>
        <v>22.187166666667054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647</v>
      </c>
      <c r="V54" s="23">
        <f>$W$48</f>
        <v>777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620</v>
      </c>
      <c r="V55" s="23">
        <f>$AD$48</f>
        <v>1046.0866666666666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4373.3000000000011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topLeftCell="V1" workbookViewId="0">
      <pane ySplit="1" topLeftCell="A2" activePane="bottomLeft" state="frozen"/>
      <selection activeCell="W1" sqref="W1"/>
      <selection pane="bottomLeft" activeCell="X1" sqref="X1:AB39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3" customFormat="1" ht="129.75" customHeight="1" x14ac:dyDescent="0.45">
      <c r="A1" s="78" t="s">
        <v>649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120.19</v>
      </c>
      <c r="AI7" s="23">
        <v>94.670083333333338</v>
      </c>
      <c r="AJ7" s="23">
        <v>212.09833333333333</v>
      </c>
      <c r="AK7" s="23">
        <v>274.47023771796194</v>
      </c>
      <c r="AL7" s="23">
        <v>600.06273771796191</v>
      </c>
      <c r="AM7" s="23">
        <v>635.13573771796189</v>
      </c>
      <c r="AN7" s="23">
        <v>838.69584810253241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147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364</v>
      </c>
      <c r="AF8" s="23">
        <v>3.500000000016712E-3</v>
      </c>
      <c r="AG8" s="23">
        <v>302.95</v>
      </c>
      <c r="AH8" s="23">
        <v>144.57999999999998</v>
      </c>
      <c r="AI8" s="23">
        <v>101.66874999999999</v>
      </c>
      <c r="AJ8" s="23">
        <v>235.32499999999999</v>
      </c>
      <c r="AK8" s="23">
        <v>290.35848771796191</v>
      </c>
      <c r="AL8" s="23">
        <v>579.44765438462855</v>
      </c>
      <c r="AM8" s="23">
        <v>622.51816438462856</v>
      </c>
      <c r="AN8" s="23">
        <v>826.07827476919908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803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-29.077083333333576</v>
      </c>
      <c r="AL9" s="23">
        <v>223.50791666666643</v>
      </c>
      <c r="AM9" s="23">
        <v>268.48795666666643</v>
      </c>
      <c r="AN9" s="23">
        <v>472.04806705123696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803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73.103583333333518</v>
      </c>
      <c r="AL10" s="23">
        <v>289.18441666666683</v>
      </c>
      <c r="AM10" s="23">
        <v>335.83150666666683</v>
      </c>
      <c r="AN10" s="23">
        <v>539.39161705123729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803</v>
      </c>
      <c r="AD11" s="23">
        <v>1098.954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-738.37874999999985</v>
      </c>
      <c r="AL11" s="23">
        <v>-558.80208333333314</v>
      </c>
      <c r="AM11" s="23">
        <v>-428.80208333333314</v>
      </c>
      <c r="AN11" s="23">
        <v>-225.24197294876262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803</v>
      </c>
      <c r="AD12" s="23">
        <v>1098.954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-633.40229166666631</v>
      </c>
      <c r="AL12" s="23">
        <v>-490.32979166666632</v>
      </c>
      <c r="AM12" s="23">
        <v>-365.32979166666632</v>
      </c>
      <c r="AN12" s="23">
        <v>-161.7696812820958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803</v>
      </c>
      <c r="AD13" s="23">
        <v>1098.954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-562.50695833333248</v>
      </c>
      <c r="AL13" s="23">
        <v>-455.93779166666582</v>
      </c>
      <c r="AM13" s="23">
        <v>-335.93779166666582</v>
      </c>
      <c r="AN13" s="23">
        <v>-132.3776812820953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803</v>
      </c>
      <c r="AD14" s="23">
        <v>1098.954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-584.88674999999967</v>
      </c>
      <c r="AL14" s="23">
        <v>-514.82174999999961</v>
      </c>
      <c r="AM14" s="23">
        <v>-399.82174999999961</v>
      </c>
      <c r="AN14" s="23">
        <v>-196.26163961542909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803</v>
      </c>
      <c r="AD15" s="23">
        <v>1098.954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-514.38804166666614</v>
      </c>
      <c r="AL15" s="23">
        <v>-480.82720833333281</v>
      </c>
      <c r="AM15" s="23">
        <v>-370.82720833333281</v>
      </c>
      <c r="AN15" s="23">
        <v>-167.26709794876228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803</v>
      </c>
      <c r="AD16" s="23">
        <v>1098.954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-418.43316666666624</v>
      </c>
      <c r="AL16" s="23">
        <v>-418.43316666666624</v>
      </c>
      <c r="AM16" s="23">
        <v>-313.43316666666624</v>
      </c>
      <c r="AN16" s="23">
        <v>-109.87305628209572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803</v>
      </c>
      <c r="AD17" s="23">
        <v>1098.954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-338.26549999999907</v>
      </c>
      <c r="AL17" s="23">
        <v>-338.26549999999907</v>
      </c>
      <c r="AM17" s="23">
        <v>-238.26549999999907</v>
      </c>
      <c r="AN17" s="23">
        <v>-34.705389615428544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803</v>
      </c>
      <c r="AD18" s="23">
        <v>1098.954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-259.34783333333235</v>
      </c>
      <c r="AL18" s="23">
        <v>-259.34783333333235</v>
      </c>
      <c r="AM18" s="23">
        <v>-159.34783333333235</v>
      </c>
      <c r="AN18" s="23">
        <v>44.212277051238175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803</v>
      </c>
      <c r="AD19" s="23">
        <v>1098.954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-181.70016666666561</v>
      </c>
      <c r="AL19" s="23">
        <v>-181.70016666666561</v>
      </c>
      <c r="AM19" s="23">
        <v>-81.700166666665609</v>
      </c>
      <c r="AN19" s="23">
        <v>121.85994371790491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803</v>
      </c>
      <c r="AD20" s="23">
        <v>1098.954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-105.04249999999956</v>
      </c>
      <c r="AL20" s="23">
        <v>-105.04249999999956</v>
      </c>
      <c r="AM20" s="23">
        <v>-5.0424999999995634</v>
      </c>
      <c r="AN20" s="23">
        <v>198.51761038457096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803</v>
      </c>
      <c r="AD21" s="23">
        <v>1098.954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-27.194833333332554</v>
      </c>
      <c r="AL21" s="23">
        <v>-27.194833333332554</v>
      </c>
      <c r="AM21" s="23">
        <v>72.805166666667446</v>
      </c>
      <c r="AN21" s="23">
        <v>276.36527705123797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803</v>
      </c>
      <c r="AD22" s="23">
        <v>1098.954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49.612833333334038</v>
      </c>
      <c r="AL22" s="23">
        <v>49.612833333334038</v>
      </c>
      <c r="AM22" s="23">
        <v>149.61283333333404</v>
      </c>
      <c r="AN22" s="23">
        <v>353.17294371790456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803</v>
      </c>
      <c r="AD23" s="23">
        <v>1098.954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125.37050000000045</v>
      </c>
      <c r="AL23" s="23">
        <v>125.37050000000045</v>
      </c>
      <c r="AM23" s="23">
        <v>225.37050000000045</v>
      </c>
      <c r="AN23" s="23">
        <v>428.93061038457097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803</v>
      </c>
      <c r="AD24" s="23">
        <v>1098.954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200.07816666666668</v>
      </c>
      <c r="AL24" s="23">
        <v>200.07816666666668</v>
      </c>
      <c r="AM24" s="23">
        <v>300.07816666666668</v>
      </c>
      <c r="AN24" s="23">
        <v>503.6382770512372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803</v>
      </c>
      <c r="AD25" s="23">
        <v>1098.954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277.9358333333339</v>
      </c>
      <c r="AL25" s="23">
        <v>277.9358333333339</v>
      </c>
      <c r="AM25" s="23">
        <v>377.9358333333339</v>
      </c>
      <c r="AN25" s="23">
        <v>581.49594371790442</v>
      </c>
    </row>
    <row r="26" spans="1:40" ht="20.25" x14ac:dyDescent="0.3">
      <c r="A26" s="7" t="s">
        <v>64</v>
      </c>
      <c r="B26" s="6">
        <f>V57</f>
        <v>4546.5000000000009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803</v>
      </c>
      <c r="AD26" s="23">
        <v>1098.954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366.54350000000022</v>
      </c>
      <c r="AL26" s="23">
        <v>366.54350000000022</v>
      </c>
      <c r="AM26" s="23">
        <v>466.54350000000022</v>
      </c>
      <c r="AN26" s="23">
        <v>670.10361038457074</v>
      </c>
    </row>
    <row r="27" spans="1:40" ht="20.25" x14ac:dyDescent="0.3">
      <c r="A27" s="7" t="s">
        <v>62</v>
      </c>
      <c r="B27" s="6">
        <f>B26*12</f>
        <v>54558.000000000015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803</v>
      </c>
      <c r="AD27" s="23">
        <v>1098.954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455.151166666667</v>
      </c>
      <c r="AL27" s="23">
        <v>455.151166666667</v>
      </c>
      <c r="AM27" s="23">
        <v>555.151166666667</v>
      </c>
      <c r="AN27" s="23">
        <v>758.71127705123752</v>
      </c>
    </row>
    <row r="28" spans="1:40" ht="20.25" x14ac:dyDescent="0.3">
      <c r="A28" s="7" t="s">
        <v>66</v>
      </c>
      <c r="B28" s="6">
        <f>B27/2080</f>
        <v>26.229807692307698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803</v>
      </c>
      <c r="AD28" s="23">
        <v>1098.954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538.93883333333406</v>
      </c>
      <c r="AL28" s="23">
        <v>538.93883333333406</v>
      </c>
      <c r="AM28" s="23">
        <v>638.93883333333406</v>
      </c>
      <c r="AN28" s="23">
        <v>842.49894371790458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803</v>
      </c>
      <c r="AD29" s="23">
        <v>1098.954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644.11650000000054</v>
      </c>
      <c r="AL29" s="23">
        <v>644.11650000000054</v>
      </c>
      <c r="AM29" s="23">
        <v>744.11650000000054</v>
      </c>
      <c r="AN29" s="23">
        <v>947.67661038457106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803</v>
      </c>
      <c r="AD30" s="23">
        <v>1098.954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742.24833333333436</v>
      </c>
      <c r="AL30" s="23">
        <v>742.24833333333436</v>
      </c>
      <c r="AM30" s="23">
        <v>842.24833333333436</v>
      </c>
      <c r="AN30" s="23">
        <v>1045.808443717905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803</v>
      </c>
      <c r="AD31" s="23">
        <v>1098.954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835.42433333333429</v>
      </c>
      <c r="AL31" s="23">
        <v>835.42433333333429</v>
      </c>
      <c r="AM31" s="23">
        <v>935.42433333333429</v>
      </c>
      <c r="AN31" s="23">
        <v>1138.9844437179049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803</v>
      </c>
      <c r="AD32" s="23">
        <v>1098.954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916.34216666666725</v>
      </c>
      <c r="AL32" s="23">
        <v>916.34216666666725</v>
      </c>
      <c r="AM32" s="23">
        <v>1016.3421666666673</v>
      </c>
      <c r="AN32" s="23">
        <v>1219.9022770512379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803</v>
      </c>
      <c r="AD33" s="23">
        <v>1098.954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989.35283333333427</v>
      </c>
      <c r="AL33" s="23">
        <v>989.35283333333427</v>
      </c>
      <c r="AM33" s="23">
        <v>1089.3528333333343</v>
      </c>
      <c r="AN33" s="23">
        <v>1292.9129437179049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803</v>
      </c>
      <c r="AD34" s="23">
        <v>1098.954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1062.3540000000007</v>
      </c>
      <c r="AL34" s="23">
        <v>1062.3540000000007</v>
      </c>
      <c r="AM34" s="23">
        <v>1162.3540000000007</v>
      </c>
      <c r="AN34" s="23">
        <v>1365.9141103845714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803</v>
      </c>
      <c r="AD35" s="23">
        <v>1098.954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1135.3551666666672</v>
      </c>
      <c r="AL35" s="23">
        <v>1135.3551666666672</v>
      </c>
      <c r="AM35" s="23">
        <v>1235.3551666666672</v>
      </c>
      <c r="AN35" s="23">
        <v>1438.9152770512378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803</v>
      </c>
      <c r="AD36" s="23">
        <v>1098.954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1208.3658333333342</v>
      </c>
      <c r="AL36" s="23">
        <v>1208.3658333333342</v>
      </c>
      <c r="AM36" s="23">
        <v>1308.3658333333342</v>
      </c>
      <c r="AN36" s="23">
        <v>1511.9259437179048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803</v>
      </c>
      <c r="AD37" s="23">
        <v>1098.954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1281.3670000000006</v>
      </c>
      <c r="AL37" s="23">
        <v>1281.3670000000006</v>
      </c>
      <c r="AM37" s="23">
        <v>1381.3670000000006</v>
      </c>
      <c r="AN37" s="23">
        <v>1584.9271103845713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803</v>
      </c>
      <c r="AD38" s="23">
        <v>1098.954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1354.3681666666671</v>
      </c>
      <c r="AL38" s="23">
        <v>1354.3681666666671</v>
      </c>
      <c r="AM38" s="23">
        <v>1454.3681666666671</v>
      </c>
      <c r="AN38" s="23">
        <v>1657.9282770512377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803</v>
      </c>
      <c r="AD39" s="23">
        <v>1098.954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1427.3788333333341</v>
      </c>
      <c r="AL39" s="23">
        <v>1427.3788333333341</v>
      </c>
      <c r="AM39" s="23">
        <v>1527.3788333333341</v>
      </c>
      <c r="AN39" s="23">
        <v>1730.9389437179047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803</v>
      </c>
      <c r="X48" s="23">
        <v>1098.954</v>
      </c>
      <c r="Y48" s="23">
        <v>511</v>
      </c>
      <c r="Z48" s="23">
        <v>108.03350000000002</v>
      </c>
      <c r="AA48" s="23">
        <v>302.95</v>
      </c>
      <c r="AB48" s="23">
        <v>392.48</v>
      </c>
      <c r="AC48" s="23">
        <v>171.89633333333336</v>
      </c>
      <c r="AD48" s="23">
        <v>1108.5733333333333</v>
      </c>
      <c r="AE48" s="23">
        <v>49.612833333334038</v>
      </c>
      <c r="AF48" s="26"/>
      <c r="AG48" s="26"/>
      <c r="AH48" s="26"/>
    </row>
    <row r="49" spans="21:34" ht="17.25" x14ac:dyDescent="0.3">
      <c r="U49" s="26" t="s">
        <v>650</v>
      </c>
      <c r="V49" s="23">
        <f>$AB$48</f>
        <v>392.48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547</v>
      </c>
      <c r="V50" s="23">
        <f>$X$48</f>
        <v>1098.954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83</v>
      </c>
      <c r="V51" s="23">
        <f>$AC$48</f>
        <v>171.89633333333336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612</v>
      </c>
      <c r="V52" s="23">
        <f>$AE$48</f>
        <v>49.612833333334038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651</v>
      </c>
      <c r="V54" s="23">
        <f>$W$48</f>
        <v>803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86</v>
      </c>
      <c r="V55" s="23">
        <f>$AD$48</f>
        <v>1108.5733333333333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4546.5000000000009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50" customFormat="1" ht="129.75" customHeight="1" x14ac:dyDescent="0.45">
      <c r="A1" s="78" t="s">
        <v>812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841.75200000000007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-321.17675000000008</v>
      </c>
      <c r="AL11" s="23">
        <v>-141.6000833333334</v>
      </c>
      <c r="AM11" s="23">
        <v>-11.600083333333401</v>
      </c>
      <c r="AN11" s="23">
        <v>191.96002705123712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841.75200000000007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-216.20029166666654</v>
      </c>
      <c r="AL12" s="23">
        <v>-73.127791666666553</v>
      </c>
      <c r="AM12" s="23">
        <v>51.872208333333447</v>
      </c>
      <c r="AN12" s="23">
        <v>255.43231871790397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841.75200000000007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-145.30495833333271</v>
      </c>
      <c r="AL13" s="23">
        <v>-38.735791666666046</v>
      </c>
      <c r="AM13" s="23">
        <v>81.264208333333954</v>
      </c>
      <c r="AN13" s="23">
        <v>284.82431871790448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841.75200000000007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-167.68474999999989</v>
      </c>
      <c r="AL14" s="23">
        <v>-97.619749999999897</v>
      </c>
      <c r="AM14" s="23">
        <v>17.380250000000103</v>
      </c>
      <c r="AN14" s="23">
        <v>220.94036038457062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841.75200000000007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-97.186041666666824</v>
      </c>
      <c r="AL15" s="23">
        <v>-63.625208333333489</v>
      </c>
      <c r="AM15" s="23">
        <v>46.374791666666511</v>
      </c>
      <c r="AN15" s="23">
        <v>249.93490205123703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841.75200000000007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-1.2311666666664678</v>
      </c>
      <c r="AL16" s="23">
        <v>-1.2311666666664678</v>
      </c>
      <c r="AM16" s="23">
        <v>103.76883333333353</v>
      </c>
      <c r="AN16" s="23">
        <v>307.32894371790405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841.75200000000007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78.936500000000251</v>
      </c>
      <c r="AL17" s="23">
        <v>78.936500000000251</v>
      </c>
      <c r="AM17" s="23">
        <v>178.93650000000025</v>
      </c>
      <c r="AN17" s="23">
        <v>382.49661038457077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841.75200000000007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157.85416666666742</v>
      </c>
      <c r="AL18" s="23">
        <v>157.85416666666742</v>
      </c>
      <c r="AM18" s="23">
        <v>257.85416666666742</v>
      </c>
      <c r="AN18" s="23">
        <v>461.41427705123795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841.75200000000007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235.50183333333371</v>
      </c>
      <c r="AL19" s="23">
        <v>235.50183333333371</v>
      </c>
      <c r="AM19" s="23">
        <v>335.50183333333371</v>
      </c>
      <c r="AN19" s="23">
        <v>539.06194371790423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841.75200000000007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312.15950000000021</v>
      </c>
      <c r="AL20" s="23">
        <v>312.15950000000021</v>
      </c>
      <c r="AM20" s="23">
        <v>412.15950000000021</v>
      </c>
      <c r="AN20" s="23">
        <v>615.71961038457073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841.75200000000007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390.00716666666676</v>
      </c>
      <c r="AL21" s="23">
        <v>390.00716666666676</v>
      </c>
      <c r="AM21" s="23">
        <v>490.00716666666676</v>
      </c>
      <c r="AN21" s="23">
        <v>693.56727705123728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841.75200000000007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466.81483333333335</v>
      </c>
      <c r="AL22" s="23">
        <v>466.81483333333335</v>
      </c>
      <c r="AM22" s="23">
        <v>566.81483333333335</v>
      </c>
      <c r="AN22" s="23">
        <v>770.37494371790388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841.75200000000007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542.57249999999976</v>
      </c>
      <c r="AL23" s="23">
        <v>542.57249999999976</v>
      </c>
      <c r="AM23" s="23">
        <v>642.57249999999976</v>
      </c>
      <c r="AN23" s="23">
        <v>846.13261038457028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841.75200000000007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617.2801666666669</v>
      </c>
      <c r="AL24" s="23">
        <v>617.2801666666669</v>
      </c>
      <c r="AM24" s="23">
        <v>717.2801666666669</v>
      </c>
      <c r="AN24" s="23">
        <v>920.84027705123742</v>
      </c>
    </row>
    <row r="25" spans="1:40" ht="15" customHeight="1" x14ac:dyDescent="0.3">
      <c r="A25" s="5"/>
      <c r="B25" s="50"/>
      <c r="C25" s="50"/>
      <c r="D25" s="50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841.75200000000007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695.13783333333367</v>
      </c>
      <c r="AL25" s="23">
        <v>695.13783333333367</v>
      </c>
      <c r="AM25" s="23">
        <v>795.13783333333367</v>
      </c>
      <c r="AN25" s="23">
        <v>998.6979437179042</v>
      </c>
    </row>
    <row r="26" spans="1:40" ht="20.25" x14ac:dyDescent="0.3">
      <c r="A26" s="7" t="s">
        <v>64</v>
      </c>
      <c r="B26" s="6">
        <f>V57</f>
        <v>3680.5000000000005</v>
      </c>
      <c r="C26" s="50"/>
      <c r="D26" s="50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841.75200000000007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783.74549999999999</v>
      </c>
      <c r="AL26" s="23">
        <v>783.74549999999999</v>
      </c>
      <c r="AM26" s="23">
        <v>883.74549999999999</v>
      </c>
      <c r="AN26" s="23">
        <v>1087.3056103845706</v>
      </c>
    </row>
    <row r="27" spans="1:40" ht="20.25" x14ac:dyDescent="0.3">
      <c r="A27" s="7" t="s">
        <v>62</v>
      </c>
      <c r="B27" s="6">
        <f>B26*12</f>
        <v>44166.000000000007</v>
      </c>
      <c r="C27" s="50"/>
      <c r="D27" s="50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841.75200000000007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872.35316666666677</v>
      </c>
      <c r="AL27" s="23">
        <v>872.35316666666677</v>
      </c>
      <c r="AM27" s="23">
        <v>972.35316666666677</v>
      </c>
      <c r="AN27" s="23">
        <v>1175.9132770512374</v>
      </c>
    </row>
    <row r="28" spans="1:40" ht="20.25" x14ac:dyDescent="0.3">
      <c r="A28" s="7" t="s">
        <v>66</v>
      </c>
      <c r="B28" s="6">
        <f>B27/2080</f>
        <v>21.23365384615385</v>
      </c>
      <c r="C28" s="50"/>
      <c r="D28" s="50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841.75200000000007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956.14083333333338</v>
      </c>
      <c r="AL28" s="23">
        <v>956.14083333333338</v>
      </c>
      <c r="AM28" s="23">
        <v>1056.1408333333334</v>
      </c>
      <c r="AN28" s="23">
        <v>1259.700943717904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841.75200000000007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1061.3184999999999</v>
      </c>
      <c r="AL29" s="23">
        <v>1061.3184999999999</v>
      </c>
      <c r="AM29" s="23">
        <v>1161.3184999999999</v>
      </c>
      <c r="AN29" s="23">
        <v>1364.8786103845705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841.75200000000007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1159.4503333333337</v>
      </c>
      <c r="AL30" s="23">
        <v>1159.4503333333337</v>
      </c>
      <c r="AM30" s="23">
        <v>1259.4503333333337</v>
      </c>
      <c r="AN30" s="23">
        <v>1463.0104437179043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841.75200000000007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1252.6263333333336</v>
      </c>
      <c r="AL31" s="23">
        <v>1252.6263333333336</v>
      </c>
      <c r="AM31" s="23">
        <v>1352.6263333333336</v>
      </c>
      <c r="AN31" s="23">
        <v>1556.1864437179042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841.75200000000007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1333.5441666666666</v>
      </c>
      <c r="AL32" s="23">
        <v>1333.5441666666666</v>
      </c>
      <c r="AM32" s="23">
        <v>1433.5441666666666</v>
      </c>
      <c r="AN32" s="23">
        <v>1637.1042770512372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841.75200000000007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1406.5548333333336</v>
      </c>
      <c r="AL33" s="23">
        <v>1406.5548333333336</v>
      </c>
      <c r="AM33" s="23">
        <v>1506.5548333333336</v>
      </c>
      <c r="AN33" s="23">
        <v>1710.1149437179042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841.75200000000007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1479.556</v>
      </c>
      <c r="AL34" s="23">
        <v>1479.556</v>
      </c>
      <c r="AM34" s="23">
        <v>1579.556</v>
      </c>
      <c r="AN34" s="23">
        <v>1783.1161103845707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841.75200000000007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1552.5571666666665</v>
      </c>
      <c r="AL35" s="23">
        <v>1552.5571666666665</v>
      </c>
      <c r="AM35" s="23">
        <v>1652.5571666666665</v>
      </c>
      <c r="AN35" s="23">
        <v>1856.1172770512371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841.75200000000007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1625.5678333333335</v>
      </c>
      <c r="AL36" s="23">
        <v>1625.5678333333335</v>
      </c>
      <c r="AM36" s="23">
        <v>1725.5678333333335</v>
      </c>
      <c r="AN36" s="23">
        <v>1929.1279437179041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841.75200000000007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1698.569</v>
      </c>
      <c r="AL37" s="23">
        <v>1698.569</v>
      </c>
      <c r="AM37" s="23">
        <v>1798.569</v>
      </c>
      <c r="AN37" s="23">
        <v>2002.1291103845706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841.75200000000007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1771.5701666666664</v>
      </c>
      <c r="AL38" s="23">
        <v>1771.5701666666664</v>
      </c>
      <c r="AM38" s="23">
        <v>1871.5701666666664</v>
      </c>
      <c r="AN38" s="23">
        <v>2075.130277051237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841.75200000000007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1844.5808333333334</v>
      </c>
      <c r="AL39" s="23">
        <v>1844.5808333333334</v>
      </c>
      <c r="AM39" s="23">
        <v>1944.5808333333334</v>
      </c>
      <c r="AN39" s="23">
        <v>2148.1409437179041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841.75200000000007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78.936500000000251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493</v>
      </c>
      <c r="V50" s="23">
        <f>$X$48</f>
        <v>841.75200000000007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495</v>
      </c>
      <c r="V52" s="23">
        <f>$AE$48</f>
        <v>78.936500000000251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4" max="24" width="12.25" customWidth="1"/>
    <col min="29" max="29" width="13.375" customWidth="1"/>
    <col min="30" max="30" width="12.75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5.375" customWidth="1"/>
  </cols>
  <sheetData>
    <row r="1" spans="1:40" s="3" customFormat="1" ht="129.75" customHeight="1" x14ac:dyDescent="0.45">
      <c r="A1" s="78" t="s">
        <v>652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195</v>
      </c>
      <c r="AA7" s="64">
        <v>0</v>
      </c>
      <c r="AB7" s="64">
        <v>203.56011038457052</v>
      </c>
      <c r="AC7" s="23">
        <v>757</v>
      </c>
      <c r="AD7" s="23">
        <v>116.91</v>
      </c>
      <c r="AE7" s="23">
        <v>316</v>
      </c>
      <c r="AF7" s="23">
        <v>3.500000000016712E-3</v>
      </c>
      <c r="AG7" s="23">
        <v>302.95</v>
      </c>
      <c r="AH7" s="23">
        <v>120.19</v>
      </c>
      <c r="AI7" s="23">
        <v>96.570083333333343</v>
      </c>
      <c r="AJ7" s="23">
        <v>212.09833333333333</v>
      </c>
      <c r="AK7" s="23">
        <v>221.77808333333337</v>
      </c>
      <c r="AL7" s="23">
        <v>547.37058333333334</v>
      </c>
      <c r="AM7" s="23">
        <v>582.44358333333332</v>
      </c>
      <c r="AN7" s="23">
        <v>786.00369371790384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133</v>
      </c>
      <c r="AA8" s="64">
        <v>0</v>
      </c>
      <c r="AB8" s="64">
        <v>203.56011038457052</v>
      </c>
      <c r="AC8" s="23">
        <v>757</v>
      </c>
      <c r="AD8" s="23">
        <v>148.51900000000001</v>
      </c>
      <c r="AE8" s="23">
        <v>378</v>
      </c>
      <c r="AF8" s="23">
        <v>3.500000000016712E-3</v>
      </c>
      <c r="AG8" s="23">
        <v>302.95</v>
      </c>
      <c r="AH8" s="23">
        <v>144.57999999999998</v>
      </c>
      <c r="AI8" s="23">
        <v>100.96875</v>
      </c>
      <c r="AJ8" s="23">
        <v>235.32499999999999</v>
      </c>
      <c r="AK8" s="23">
        <v>187.35374999999976</v>
      </c>
      <c r="AL8" s="23">
        <v>476.44291666666646</v>
      </c>
      <c r="AM8" s="23">
        <v>519.51342666666642</v>
      </c>
      <c r="AN8" s="23">
        <v>723.07353705123694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757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16.922916666666424</v>
      </c>
      <c r="AL9" s="23">
        <v>269.50791666666646</v>
      </c>
      <c r="AM9" s="23">
        <v>314.48795666666649</v>
      </c>
      <c r="AN9" s="23">
        <v>518.04806705123701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757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119.10358333333352</v>
      </c>
      <c r="AL10" s="23">
        <v>335.18441666666683</v>
      </c>
      <c r="AM10" s="23">
        <v>381.83150666666683</v>
      </c>
      <c r="AN10" s="23">
        <v>585.39161705123729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757</v>
      </c>
      <c r="AD11" s="23">
        <v>916.34058000000016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-509.76533000000018</v>
      </c>
      <c r="AL11" s="23">
        <v>-330.18866333333347</v>
      </c>
      <c r="AM11" s="23">
        <v>-200.18866333333347</v>
      </c>
      <c r="AN11" s="23">
        <v>3.3714470512370553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757</v>
      </c>
      <c r="AD12" s="23">
        <v>916.34058000000016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-404.78887166666664</v>
      </c>
      <c r="AL12" s="23">
        <v>-261.71637166666665</v>
      </c>
      <c r="AM12" s="23">
        <v>-136.71637166666665</v>
      </c>
      <c r="AN12" s="23">
        <v>66.843738717903875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757</v>
      </c>
      <c r="AD13" s="23">
        <v>916.34058000000016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-333.8935383333328</v>
      </c>
      <c r="AL13" s="23">
        <v>-227.32437166666614</v>
      </c>
      <c r="AM13" s="23">
        <v>-107.32437166666614</v>
      </c>
      <c r="AN13" s="23">
        <v>96.235738717904383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757</v>
      </c>
      <c r="AD14" s="23">
        <v>916.34058000000016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-356.27332999999999</v>
      </c>
      <c r="AL14" s="23">
        <v>-286.20832999999999</v>
      </c>
      <c r="AM14" s="23">
        <v>-171.20832999999999</v>
      </c>
      <c r="AN14" s="23">
        <v>32.351780384570532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757</v>
      </c>
      <c r="AD15" s="23">
        <v>916.34058000000016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-285.77462166666646</v>
      </c>
      <c r="AL15" s="23">
        <v>-252.21378833333313</v>
      </c>
      <c r="AM15" s="23">
        <v>-142.21378833333313</v>
      </c>
      <c r="AN15" s="23">
        <v>61.346322051237394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757</v>
      </c>
      <c r="AD16" s="23">
        <v>916.34058000000016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-189.81974666666656</v>
      </c>
      <c r="AL16" s="23">
        <v>-189.81974666666656</v>
      </c>
      <c r="AM16" s="23">
        <v>-84.81974666666656</v>
      </c>
      <c r="AN16" s="23">
        <v>118.74036371790396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757</v>
      </c>
      <c r="AD17" s="23">
        <v>916.34058000000016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-109.65207999999939</v>
      </c>
      <c r="AL17" s="23">
        <v>-109.65207999999939</v>
      </c>
      <c r="AM17" s="23">
        <v>-9.6520799999993869</v>
      </c>
      <c r="AN17" s="23">
        <v>193.90803038457113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757</v>
      </c>
      <c r="AD18" s="23">
        <v>916.34058000000016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-30.734413333332668</v>
      </c>
      <c r="AL18" s="23">
        <v>-30.734413333332668</v>
      </c>
      <c r="AM18" s="23">
        <v>69.265586666667332</v>
      </c>
      <c r="AN18" s="23">
        <v>272.82569705123785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757</v>
      </c>
      <c r="AD19" s="23">
        <v>916.34058000000016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46.913253333334069</v>
      </c>
      <c r="AL19" s="23">
        <v>46.913253333334069</v>
      </c>
      <c r="AM19" s="23">
        <v>146.91325333333407</v>
      </c>
      <c r="AN19" s="23">
        <v>350.47336371790459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757</v>
      </c>
      <c r="AD20" s="23">
        <v>916.34058000000016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123.57092000000011</v>
      </c>
      <c r="AL20" s="23">
        <v>123.57092000000011</v>
      </c>
      <c r="AM20" s="23">
        <v>223.57092000000011</v>
      </c>
      <c r="AN20" s="23">
        <v>427.13103038457064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757</v>
      </c>
      <c r="AD21" s="23">
        <v>916.34058000000016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201.41858666666712</v>
      </c>
      <c r="AL21" s="23">
        <v>201.41858666666712</v>
      </c>
      <c r="AM21" s="23">
        <v>301.41858666666712</v>
      </c>
      <c r="AN21" s="23">
        <v>504.97869705123765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757</v>
      </c>
      <c r="AD22" s="23">
        <v>916.34058000000016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278.22625333333372</v>
      </c>
      <c r="AL22" s="23">
        <v>278.22625333333372</v>
      </c>
      <c r="AM22" s="23">
        <v>378.22625333333372</v>
      </c>
      <c r="AN22" s="23">
        <v>581.78636371790424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757</v>
      </c>
      <c r="AD23" s="23">
        <v>916.34058000000016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353.98392000000013</v>
      </c>
      <c r="AL23" s="23">
        <v>353.98392000000013</v>
      </c>
      <c r="AM23" s="23">
        <v>453.98392000000013</v>
      </c>
      <c r="AN23" s="23">
        <v>657.54403038457065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757</v>
      </c>
      <c r="AD24" s="23">
        <v>916.34058000000016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428.69158666666635</v>
      </c>
      <c r="AL24" s="23">
        <v>428.69158666666635</v>
      </c>
      <c r="AM24" s="23">
        <v>528.69158666666635</v>
      </c>
      <c r="AN24" s="23">
        <v>732.25169705123687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757</v>
      </c>
      <c r="AD25" s="23">
        <v>916.34058000000016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506.54925333333358</v>
      </c>
      <c r="AL25" s="23">
        <v>506.54925333333358</v>
      </c>
      <c r="AM25" s="23">
        <v>606.54925333333358</v>
      </c>
      <c r="AN25" s="23">
        <v>810.1093637179041</v>
      </c>
    </row>
    <row r="26" spans="1:40" ht="20.25" x14ac:dyDescent="0.3">
      <c r="A26" s="7" t="s">
        <v>64</v>
      </c>
      <c r="B26" s="6">
        <f>V57</f>
        <v>4026.9000000000015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757</v>
      </c>
      <c r="AD26" s="23">
        <v>916.34058000000016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595.1569199999999</v>
      </c>
      <c r="AL26" s="23">
        <v>595.1569199999999</v>
      </c>
      <c r="AM26" s="23">
        <v>695.1569199999999</v>
      </c>
      <c r="AN26" s="23">
        <v>898.71703038457042</v>
      </c>
    </row>
    <row r="27" spans="1:40" ht="20.25" x14ac:dyDescent="0.3">
      <c r="A27" s="7" t="s">
        <v>62</v>
      </c>
      <c r="B27" s="6">
        <f>B26*12</f>
        <v>48322.800000000017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757</v>
      </c>
      <c r="AD27" s="23">
        <v>916.34058000000016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683.76458666666667</v>
      </c>
      <c r="AL27" s="23">
        <v>683.76458666666667</v>
      </c>
      <c r="AM27" s="23">
        <v>783.76458666666667</v>
      </c>
      <c r="AN27" s="23">
        <v>987.32469705123719</v>
      </c>
    </row>
    <row r="28" spans="1:40" ht="20.25" x14ac:dyDescent="0.3">
      <c r="A28" s="7" t="s">
        <v>66</v>
      </c>
      <c r="B28" s="6">
        <f>B27/2080</f>
        <v>23.232115384615394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757</v>
      </c>
      <c r="AD28" s="23">
        <v>916.34058000000016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767.55225333333374</v>
      </c>
      <c r="AL28" s="23">
        <v>767.55225333333374</v>
      </c>
      <c r="AM28" s="23">
        <v>867.55225333333374</v>
      </c>
      <c r="AN28" s="23">
        <v>1071.1123637179044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757</v>
      </c>
      <c r="AD29" s="23">
        <v>916.34058000000016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872.72992000000022</v>
      </c>
      <c r="AL29" s="23">
        <v>872.72992000000022</v>
      </c>
      <c r="AM29" s="23">
        <v>972.72992000000022</v>
      </c>
      <c r="AN29" s="23">
        <v>1176.2900303845709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757</v>
      </c>
      <c r="AD30" s="23">
        <v>916.34058000000016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970.86175333333404</v>
      </c>
      <c r="AL30" s="23">
        <v>970.86175333333404</v>
      </c>
      <c r="AM30" s="23">
        <v>1070.861753333334</v>
      </c>
      <c r="AN30" s="23">
        <v>1274.4218637179047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757</v>
      </c>
      <c r="AD31" s="23">
        <v>916.34058000000016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1064.037753333334</v>
      </c>
      <c r="AL31" s="23">
        <v>1064.037753333334</v>
      </c>
      <c r="AM31" s="23">
        <v>1164.037753333334</v>
      </c>
      <c r="AN31" s="23">
        <v>1367.5978637179046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757</v>
      </c>
      <c r="AD32" s="23">
        <v>916.34058000000016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1144.9555866666669</v>
      </c>
      <c r="AL32" s="23">
        <v>1144.9555866666669</v>
      </c>
      <c r="AM32" s="23">
        <v>1244.9555866666669</v>
      </c>
      <c r="AN32" s="23">
        <v>1448.5156970512376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757</v>
      </c>
      <c r="AD33" s="23">
        <v>916.34058000000016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1217.966253333334</v>
      </c>
      <c r="AL33" s="23">
        <v>1217.966253333334</v>
      </c>
      <c r="AM33" s="23">
        <v>1317.966253333334</v>
      </c>
      <c r="AN33" s="23">
        <v>1521.5263637179046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757</v>
      </c>
      <c r="AD34" s="23">
        <v>916.34058000000016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1290.9674200000004</v>
      </c>
      <c r="AL34" s="23">
        <v>1290.9674200000004</v>
      </c>
      <c r="AM34" s="23">
        <v>1390.9674200000004</v>
      </c>
      <c r="AN34" s="23">
        <v>1594.527530384571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757</v>
      </c>
      <c r="AD35" s="23">
        <v>916.34058000000016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1363.9685866666669</v>
      </c>
      <c r="AL35" s="23">
        <v>1363.9685866666669</v>
      </c>
      <c r="AM35" s="23">
        <v>1463.9685866666669</v>
      </c>
      <c r="AN35" s="23">
        <v>1667.5286970512375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757</v>
      </c>
      <c r="AD36" s="23">
        <v>916.34058000000016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1436.9792533333339</v>
      </c>
      <c r="AL36" s="23">
        <v>1436.9792533333339</v>
      </c>
      <c r="AM36" s="23">
        <v>1536.9792533333339</v>
      </c>
      <c r="AN36" s="23">
        <v>1740.5393637179045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757</v>
      </c>
      <c r="AD37" s="23">
        <v>916.34058000000016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1509.9804200000003</v>
      </c>
      <c r="AL37" s="23">
        <v>1509.9804200000003</v>
      </c>
      <c r="AM37" s="23">
        <v>1609.9804200000003</v>
      </c>
      <c r="AN37" s="23">
        <v>1813.540530384571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757</v>
      </c>
      <c r="AD38" s="23">
        <v>916.34058000000016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1582.9815866666668</v>
      </c>
      <c r="AL38" s="23">
        <v>1582.9815866666668</v>
      </c>
      <c r="AM38" s="23">
        <v>1682.9815866666668</v>
      </c>
      <c r="AN38" s="23">
        <v>1886.5416970512374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757</v>
      </c>
      <c r="AD39" s="23">
        <v>916.34058000000016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1655.9922533333338</v>
      </c>
      <c r="AL39" s="23">
        <v>1655.9922533333338</v>
      </c>
      <c r="AM39" s="23">
        <v>1755.9922533333338</v>
      </c>
      <c r="AN39" s="23">
        <v>1959.5523637179044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757</v>
      </c>
      <c r="X48" s="23">
        <v>916.34058000000016</v>
      </c>
      <c r="Y48" s="23">
        <v>511</v>
      </c>
      <c r="Z48" s="23">
        <v>108.03350000000002</v>
      </c>
      <c r="AA48" s="23">
        <v>302.95</v>
      </c>
      <c r="AB48" s="23">
        <v>308.26</v>
      </c>
      <c r="AC48" s="23">
        <v>155.28933333333336</v>
      </c>
      <c r="AD48" s="23">
        <v>921.11333333333346</v>
      </c>
      <c r="AE48" s="23">
        <v>46.913253333334069</v>
      </c>
      <c r="AF48" s="26"/>
      <c r="AG48" s="26"/>
      <c r="AH48" s="26"/>
    </row>
    <row r="49" spans="21:34" ht="17.25" x14ac:dyDescent="0.3">
      <c r="U49" s="26" t="s">
        <v>100</v>
      </c>
      <c r="V49" s="23">
        <f>$AB$48</f>
        <v>308.26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82</v>
      </c>
      <c r="V50" s="23">
        <f>$X$48</f>
        <v>916.34058000000016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500</v>
      </c>
      <c r="V51" s="23">
        <f>$AC$48</f>
        <v>155.28933333333336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653</v>
      </c>
      <c r="V52" s="23">
        <f>$AE$48</f>
        <v>46.913253333334069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654</v>
      </c>
      <c r="V54" s="23">
        <f>$W$48</f>
        <v>757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104</v>
      </c>
      <c r="V55" s="23">
        <f>$AD$48</f>
        <v>921.11333333333346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4026.9000000000015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3.125" customWidth="1"/>
    <col min="24" max="24" width="12.25" customWidth="1"/>
    <col min="25" max="25" width="14" customWidth="1"/>
    <col min="26" max="27" width="11.75" customWidth="1"/>
    <col min="28" max="28" width="12.125" customWidth="1"/>
    <col min="29" max="29" width="12.75" customWidth="1"/>
    <col min="30" max="30" width="12.375" customWidth="1"/>
    <col min="31" max="31" width="10.375" customWidth="1"/>
    <col min="32" max="32" width="11.125" customWidth="1"/>
    <col min="33" max="33" width="11.625" customWidth="1"/>
    <col min="34" max="34" width="14.25" customWidth="1"/>
  </cols>
  <sheetData>
    <row r="1" spans="1:40" s="3" customFormat="1" ht="129.75" customHeight="1" x14ac:dyDescent="0.45">
      <c r="A1" s="78" t="s">
        <v>655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41.97</v>
      </c>
      <c r="AI4" s="23">
        <v>89.375250000000008</v>
      </c>
      <c r="AJ4" s="23">
        <v>109.39500000000001</v>
      </c>
      <c r="AK4" s="23">
        <v>510.71327083333335</v>
      </c>
      <c r="AL4" s="23">
        <v>945.81827083333337</v>
      </c>
      <c r="AM4" s="23">
        <v>945.81827083333337</v>
      </c>
      <c r="AN4" s="23">
        <v>1045.8182708333334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62.490000000000009</v>
      </c>
      <c r="AI5" s="23">
        <v>95.42225000000002</v>
      </c>
      <c r="AJ5" s="23">
        <v>122.65500000000002</v>
      </c>
      <c r="AK5" s="23">
        <v>489.01422916666684</v>
      </c>
      <c r="AL5" s="23">
        <v>887.61506250000025</v>
      </c>
      <c r="AM5" s="23">
        <v>887.61506250000025</v>
      </c>
      <c r="AN5" s="23">
        <v>987.61506250000025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85.110000000000014</v>
      </c>
      <c r="AI6" s="23">
        <v>89.475500000000011</v>
      </c>
      <c r="AJ6" s="23">
        <v>189.79</v>
      </c>
      <c r="AK6" s="23">
        <v>319.33605021796234</v>
      </c>
      <c r="AL6" s="23">
        <v>681.43271688462892</v>
      </c>
      <c r="AM6" s="23">
        <v>714.45329688462891</v>
      </c>
      <c r="AN6" s="23">
        <v>918.01340726919943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110.57</v>
      </c>
      <c r="AI7" s="23">
        <v>94.670083333333338</v>
      </c>
      <c r="AJ7" s="23">
        <v>212.09833333333333</v>
      </c>
      <c r="AK7" s="23">
        <v>284.09023771796205</v>
      </c>
      <c r="AL7" s="23">
        <v>609.68273771796203</v>
      </c>
      <c r="AM7" s="23">
        <v>644.75573771796201</v>
      </c>
      <c r="AN7" s="23">
        <v>848.31584810253253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134.95999999999998</v>
      </c>
      <c r="AI8" s="23">
        <v>100.76875</v>
      </c>
      <c r="AJ8" s="23">
        <v>235.32499999999999</v>
      </c>
      <c r="AK8" s="23">
        <v>264.87848771796189</v>
      </c>
      <c r="AL8" s="23">
        <v>553.96765438462853</v>
      </c>
      <c r="AM8" s="23">
        <v>597.03816438462854</v>
      </c>
      <c r="AN8" s="23">
        <v>800.59827476919907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161.24</v>
      </c>
      <c r="AI9" s="23">
        <v>101.81741666666667</v>
      </c>
      <c r="AJ9" s="23">
        <v>258.55166666666668</v>
      </c>
      <c r="AK9" s="23">
        <v>51.160258551295328</v>
      </c>
      <c r="AL9" s="23">
        <v>303.74525855129536</v>
      </c>
      <c r="AM9" s="23">
        <v>348.7252985512954</v>
      </c>
      <c r="AN9" s="23">
        <v>552.28540893586592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189.41</v>
      </c>
      <c r="AI10" s="23">
        <v>109.31608333333334</v>
      </c>
      <c r="AJ10" s="23">
        <v>281.77833333333336</v>
      </c>
      <c r="AK10" s="23">
        <v>102.25352938462902</v>
      </c>
      <c r="AL10" s="23">
        <v>318.33436271796234</v>
      </c>
      <c r="AM10" s="23">
        <v>364.98145271796233</v>
      </c>
      <c r="AN10" s="23">
        <v>568.54156310253279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843</v>
      </c>
      <c r="AD11" s="23">
        <v>1481.7173400000001</v>
      </c>
      <c r="AE11" s="23">
        <v>511</v>
      </c>
      <c r="AF11" s="23">
        <v>15.155000000000015</v>
      </c>
      <c r="AG11" s="23">
        <v>302.95</v>
      </c>
      <c r="AH11" s="23">
        <v>217.18</v>
      </c>
      <c r="AI11" s="23">
        <v>116.81475</v>
      </c>
      <c r="AJ11" s="23">
        <v>305.00500000000005</v>
      </c>
      <c r="AK11" s="23">
        <v>-1151.5220899999999</v>
      </c>
      <c r="AL11" s="23">
        <v>-971.94542333333322</v>
      </c>
      <c r="AM11" s="23">
        <v>-841.94542333333322</v>
      </c>
      <c r="AN11" s="23">
        <v>-638.3853129487627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843</v>
      </c>
      <c r="AD12" s="23">
        <v>1481.7173400000001</v>
      </c>
      <c r="AE12" s="23">
        <v>511</v>
      </c>
      <c r="AF12" s="23">
        <v>15.155000000000015</v>
      </c>
      <c r="AG12" s="23">
        <v>302.95</v>
      </c>
      <c r="AH12" s="23">
        <v>242.5</v>
      </c>
      <c r="AI12" s="23">
        <v>123.67245833333334</v>
      </c>
      <c r="AJ12" s="23">
        <v>341.05083333333334</v>
      </c>
      <c r="AK12" s="23">
        <v>-1046.5456316666668</v>
      </c>
      <c r="AL12" s="23">
        <v>-903.47313166666686</v>
      </c>
      <c r="AM12" s="23">
        <v>-778.47313166666686</v>
      </c>
      <c r="AN12" s="23">
        <v>-574.91302128209634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843</v>
      </c>
      <c r="AD13" s="23">
        <v>1481.7173400000001</v>
      </c>
      <c r="AE13" s="23">
        <v>511</v>
      </c>
      <c r="AF13" s="23">
        <v>15.155000000000015</v>
      </c>
      <c r="AG13" s="23">
        <v>302.95</v>
      </c>
      <c r="AH13" s="23">
        <v>242.5</v>
      </c>
      <c r="AI13" s="23">
        <v>127.40379166666669</v>
      </c>
      <c r="AJ13" s="23">
        <v>439.62416666666661</v>
      </c>
      <c r="AK13" s="23">
        <v>-975.65029833333301</v>
      </c>
      <c r="AL13" s="23">
        <v>-869.08113166666635</v>
      </c>
      <c r="AM13" s="23">
        <v>-749.08113166666635</v>
      </c>
      <c r="AN13" s="23">
        <v>-545.52102128209583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843</v>
      </c>
      <c r="AD14" s="23">
        <v>1481.7173400000001</v>
      </c>
      <c r="AE14" s="23">
        <v>511</v>
      </c>
      <c r="AF14" s="23">
        <v>108.03350000000002</v>
      </c>
      <c r="AG14" s="23">
        <v>302.95</v>
      </c>
      <c r="AH14" s="23">
        <v>242.5</v>
      </c>
      <c r="AI14" s="23">
        <v>131.11425</v>
      </c>
      <c r="AJ14" s="23">
        <v>538.61500000000001</v>
      </c>
      <c r="AK14" s="23">
        <v>-998.0300900000002</v>
      </c>
      <c r="AL14" s="23">
        <v>-927.96509000000015</v>
      </c>
      <c r="AM14" s="23">
        <v>-812.96509000000015</v>
      </c>
      <c r="AN14" s="23">
        <v>-609.40497961542962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843</v>
      </c>
      <c r="AD15" s="23">
        <v>1481.7173400000001</v>
      </c>
      <c r="AE15" s="23">
        <v>511</v>
      </c>
      <c r="AF15" s="23">
        <v>108.03350000000002</v>
      </c>
      <c r="AG15" s="23">
        <v>302.95</v>
      </c>
      <c r="AH15" s="23">
        <v>242.5</v>
      </c>
      <c r="AI15" s="23">
        <v>134.82470833333332</v>
      </c>
      <c r="AJ15" s="23">
        <v>637.60583333333329</v>
      </c>
      <c r="AK15" s="23">
        <v>-927.53138166666668</v>
      </c>
      <c r="AL15" s="23">
        <v>-893.97054833333334</v>
      </c>
      <c r="AM15" s="23">
        <v>-783.97054833333334</v>
      </c>
      <c r="AN15" s="23">
        <v>-580.41043794876282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843</v>
      </c>
      <c r="AD16" s="23">
        <v>1481.7173400000001</v>
      </c>
      <c r="AE16" s="23">
        <v>511</v>
      </c>
      <c r="AF16" s="23">
        <v>108.03350000000002</v>
      </c>
      <c r="AG16" s="23">
        <v>302.95</v>
      </c>
      <c r="AH16" s="23">
        <v>215.39000000000004</v>
      </c>
      <c r="AI16" s="23">
        <v>138.68233333333333</v>
      </c>
      <c r="AJ16" s="23">
        <v>733.65333333333342</v>
      </c>
      <c r="AK16" s="23">
        <v>-827.1265066666665</v>
      </c>
      <c r="AL16" s="23">
        <v>-827.1265066666665</v>
      </c>
      <c r="AM16" s="23">
        <v>-722.1265066666665</v>
      </c>
      <c r="AN16" s="23">
        <v>-518.56639628209598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843</v>
      </c>
      <c r="AD17" s="23">
        <v>1481.7173400000001</v>
      </c>
      <c r="AE17" s="23">
        <v>511</v>
      </c>
      <c r="AF17" s="23">
        <v>108.03350000000002</v>
      </c>
      <c r="AG17" s="23">
        <v>302.95</v>
      </c>
      <c r="AH17" s="23">
        <v>240.39000000000004</v>
      </c>
      <c r="AI17" s="23">
        <v>144.21800000000002</v>
      </c>
      <c r="AJ17" s="23">
        <v>796.13999999999987</v>
      </c>
      <c r="AK17" s="23">
        <v>-746.94883999999956</v>
      </c>
      <c r="AL17" s="23">
        <v>-746.94883999999956</v>
      </c>
      <c r="AM17" s="23">
        <v>-646.94883999999956</v>
      </c>
      <c r="AN17" s="23">
        <v>-443.38872961542904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843</v>
      </c>
      <c r="AD18" s="23">
        <v>1481.7173400000001</v>
      </c>
      <c r="AE18" s="23">
        <v>511</v>
      </c>
      <c r="AF18" s="23">
        <v>108.03350000000002</v>
      </c>
      <c r="AG18" s="23">
        <v>302.95</v>
      </c>
      <c r="AH18" s="23">
        <v>266.65000000000003</v>
      </c>
      <c r="AI18" s="23">
        <v>149.7536666666667</v>
      </c>
      <c r="AJ18" s="23">
        <v>858.62666666666678</v>
      </c>
      <c r="AK18" s="23">
        <v>-668.03117333333284</v>
      </c>
      <c r="AL18" s="23">
        <v>-668.03117333333284</v>
      </c>
      <c r="AM18" s="23">
        <v>-568.03117333333284</v>
      </c>
      <c r="AN18" s="23">
        <v>-364.47106294876232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843</v>
      </c>
      <c r="AD19" s="23">
        <v>1481.7173400000001</v>
      </c>
      <c r="AE19" s="23">
        <v>511</v>
      </c>
      <c r="AF19" s="23">
        <v>108.03350000000002</v>
      </c>
      <c r="AG19" s="23">
        <v>302.95</v>
      </c>
      <c r="AH19" s="23">
        <v>294.18000000000006</v>
      </c>
      <c r="AI19" s="23">
        <v>155.28933333333336</v>
      </c>
      <c r="AJ19" s="23">
        <v>921.11333333333346</v>
      </c>
      <c r="AK19" s="23">
        <v>-590.38350666666611</v>
      </c>
      <c r="AL19" s="23">
        <v>-590.38350666666611</v>
      </c>
      <c r="AM19" s="23">
        <v>-490.38350666666611</v>
      </c>
      <c r="AN19" s="23">
        <v>-286.82339628209559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843</v>
      </c>
      <c r="AD20" s="23">
        <v>1481.7173400000001</v>
      </c>
      <c r="AE20" s="23">
        <v>511</v>
      </c>
      <c r="AF20" s="23">
        <v>108.03350000000002</v>
      </c>
      <c r="AG20" s="23">
        <v>302.95</v>
      </c>
      <c r="AH20" s="23">
        <v>322.70000000000005</v>
      </c>
      <c r="AI20" s="23">
        <v>160.82500000000002</v>
      </c>
      <c r="AJ20" s="23">
        <v>983.60000000000014</v>
      </c>
      <c r="AK20" s="23">
        <v>-513.72584000000006</v>
      </c>
      <c r="AL20" s="23">
        <v>-513.72584000000006</v>
      </c>
      <c r="AM20" s="23">
        <v>-413.72584000000006</v>
      </c>
      <c r="AN20" s="23">
        <v>-210.16572961542954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843</v>
      </c>
      <c r="AD21" s="23">
        <v>1481.7173400000001</v>
      </c>
      <c r="AE21" s="23">
        <v>511</v>
      </c>
      <c r="AF21" s="23">
        <v>108.03350000000002</v>
      </c>
      <c r="AG21" s="23">
        <v>302.95</v>
      </c>
      <c r="AH21" s="23">
        <v>350.03000000000003</v>
      </c>
      <c r="AI21" s="23">
        <v>166.3606666666667</v>
      </c>
      <c r="AJ21" s="23">
        <v>1046.0866666666666</v>
      </c>
      <c r="AK21" s="23">
        <v>-435.87817333333305</v>
      </c>
      <c r="AL21" s="23">
        <v>-435.87817333333305</v>
      </c>
      <c r="AM21" s="23">
        <v>-335.87817333333305</v>
      </c>
      <c r="AN21" s="23">
        <v>-132.31806294876253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843</v>
      </c>
      <c r="AD22" s="23">
        <v>1481.7173400000001</v>
      </c>
      <c r="AE22" s="23">
        <v>511</v>
      </c>
      <c r="AF22" s="23">
        <v>108.03350000000002</v>
      </c>
      <c r="AG22" s="23">
        <v>302.95</v>
      </c>
      <c r="AH22" s="23">
        <v>378.40000000000003</v>
      </c>
      <c r="AI22" s="23">
        <v>171.89633333333336</v>
      </c>
      <c r="AJ22" s="23">
        <v>1108.5733333333333</v>
      </c>
      <c r="AK22" s="23">
        <v>-359.07050666666646</v>
      </c>
      <c r="AL22" s="23">
        <v>-359.07050666666646</v>
      </c>
      <c r="AM22" s="23">
        <v>-259.07050666666646</v>
      </c>
      <c r="AN22" s="23">
        <v>-55.51039628209594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843</v>
      </c>
      <c r="AD23" s="23">
        <v>1481.7173400000001</v>
      </c>
      <c r="AE23" s="23">
        <v>511</v>
      </c>
      <c r="AF23" s="23">
        <v>108.03350000000002</v>
      </c>
      <c r="AG23" s="23">
        <v>302.95</v>
      </c>
      <c r="AH23" s="23">
        <v>407.83000000000004</v>
      </c>
      <c r="AI23" s="23">
        <v>177.43200000000002</v>
      </c>
      <c r="AJ23" s="23">
        <v>1171.06</v>
      </c>
      <c r="AK23" s="23">
        <v>-283.32284000000027</v>
      </c>
      <c r="AL23" s="23">
        <v>-283.32284000000027</v>
      </c>
      <c r="AM23" s="23">
        <v>-183.32284000000027</v>
      </c>
      <c r="AN23" s="23">
        <v>20.237270384570252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843</v>
      </c>
      <c r="AD24" s="23">
        <v>1481.7173400000001</v>
      </c>
      <c r="AE24" s="23">
        <v>511</v>
      </c>
      <c r="AF24" s="23">
        <v>108.03350000000002</v>
      </c>
      <c r="AG24" s="23">
        <v>302.95</v>
      </c>
      <c r="AH24" s="23">
        <v>438.3</v>
      </c>
      <c r="AI24" s="23">
        <v>182.96766666666667</v>
      </c>
      <c r="AJ24" s="23">
        <v>1233.5466666666666</v>
      </c>
      <c r="AK24" s="23">
        <v>-208.61517333333404</v>
      </c>
      <c r="AL24" s="23">
        <v>-208.61517333333404</v>
      </c>
      <c r="AM24" s="23">
        <v>-108.61517333333404</v>
      </c>
      <c r="AN24" s="23">
        <v>94.944937051236479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843</v>
      </c>
      <c r="AD25" s="23">
        <v>1481.7173400000001</v>
      </c>
      <c r="AE25" s="23">
        <v>511</v>
      </c>
      <c r="AF25" s="23">
        <v>108.03350000000002</v>
      </c>
      <c r="AG25" s="23">
        <v>302.95</v>
      </c>
      <c r="AH25" s="23">
        <v>465.61</v>
      </c>
      <c r="AI25" s="23">
        <v>188.50333333333336</v>
      </c>
      <c r="AJ25" s="23">
        <v>1296.0333333333333</v>
      </c>
      <c r="AK25" s="23">
        <v>-130.7475066666666</v>
      </c>
      <c r="AL25" s="23">
        <v>-130.7475066666666</v>
      </c>
      <c r="AM25" s="23">
        <v>-30.747506666666595</v>
      </c>
      <c r="AN25" s="23">
        <v>172.81260371790393</v>
      </c>
    </row>
    <row r="26" spans="1:40" ht="20.25" x14ac:dyDescent="0.3">
      <c r="A26" s="7" t="s">
        <v>64</v>
      </c>
      <c r="B26" s="6">
        <f>V57</f>
        <v>5412.5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843</v>
      </c>
      <c r="AD26" s="23">
        <v>1481.7173400000001</v>
      </c>
      <c r="AE26" s="23">
        <v>511</v>
      </c>
      <c r="AF26" s="23">
        <v>108.03350000000002</v>
      </c>
      <c r="AG26" s="23">
        <v>302.95</v>
      </c>
      <c r="AH26" s="23">
        <v>482.18</v>
      </c>
      <c r="AI26" s="23">
        <v>194.03900000000002</v>
      </c>
      <c r="AJ26" s="23">
        <v>1358.52</v>
      </c>
      <c r="AK26" s="23">
        <v>-42.139839999999822</v>
      </c>
      <c r="AL26" s="23">
        <v>-42.139839999999822</v>
      </c>
      <c r="AM26" s="23">
        <v>57.860160000000178</v>
      </c>
      <c r="AN26" s="23">
        <v>261.4202703845707</v>
      </c>
    </row>
    <row r="27" spans="1:40" ht="20.25" x14ac:dyDescent="0.3">
      <c r="A27" s="7" t="s">
        <v>62</v>
      </c>
      <c r="B27" s="6">
        <f>B26*12</f>
        <v>64950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843</v>
      </c>
      <c r="AD27" s="23">
        <v>1481.7173400000001</v>
      </c>
      <c r="AE27" s="23">
        <v>511</v>
      </c>
      <c r="AF27" s="23">
        <v>108.03350000000002</v>
      </c>
      <c r="AG27" s="23">
        <v>302.95</v>
      </c>
      <c r="AH27" s="23">
        <v>498.75000000000006</v>
      </c>
      <c r="AI27" s="23">
        <v>199.57466666666667</v>
      </c>
      <c r="AJ27" s="23">
        <v>1421.0066666666667</v>
      </c>
      <c r="AK27" s="23">
        <v>46.467826666666497</v>
      </c>
      <c r="AL27" s="23">
        <v>46.467826666666497</v>
      </c>
      <c r="AM27" s="23">
        <v>146.4678266666665</v>
      </c>
      <c r="AN27" s="23">
        <v>350.02793705123702</v>
      </c>
    </row>
    <row r="28" spans="1:40" ht="20.25" x14ac:dyDescent="0.3">
      <c r="A28" s="7" t="s">
        <v>66</v>
      </c>
      <c r="B28" s="6">
        <f>B27/2080</f>
        <v>31.22596153846154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843</v>
      </c>
      <c r="AD28" s="23">
        <v>1481.7173400000001</v>
      </c>
      <c r="AE28" s="23">
        <v>511</v>
      </c>
      <c r="AF28" s="23">
        <v>108.03350000000002</v>
      </c>
      <c r="AG28" s="23">
        <v>302.95</v>
      </c>
      <c r="AH28" s="23">
        <v>513.84</v>
      </c>
      <c r="AI28" s="23">
        <v>205.11033333333336</v>
      </c>
      <c r="AJ28" s="23">
        <v>1483.4933333333331</v>
      </c>
      <c r="AK28" s="23">
        <v>136.55549333333329</v>
      </c>
      <c r="AL28" s="23">
        <v>136.55549333333329</v>
      </c>
      <c r="AM28" s="23">
        <v>236.55549333333329</v>
      </c>
      <c r="AN28" s="23">
        <v>440.11560371790381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843</v>
      </c>
      <c r="AD29" s="23">
        <v>1481.7173400000001</v>
      </c>
      <c r="AE29" s="23">
        <v>511</v>
      </c>
      <c r="AF29" s="23">
        <v>108.03350000000002</v>
      </c>
      <c r="AG29" s="23">
        <v>302.95</v>
      </c>
      <c r="AH29" s="23">
        <v>513.84</v>
      </c>
      <c r="AI29" s="23">
        <v>210.64600000000002</v>
      </c>
      <c r="AJ29" s="23">
        <v>1545.98</v>
      </c>
      <c r="AK29" s="23">
        <v>241.73315999999977</v>
      </c>
      <c r="AL29" s="23">
        <v>241.73315999999977</v>
      </c>
      <c r="AM29" s="23">
        <v>341.73315999999977</v>
      </c>
      <c r="AN29" s="23">
        <v>545.29327038457029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843</v>
      </c>
      <c r="AD30" s="23">
        <v>1481.7173400000001</v>
      </c>
      <c r="AE30" s="23">
        <v>511</v>
      </c>
      <c r="AF30" s="23">
        <v>108.03350000000002</v>
      </c>
      <c r="AG30" s="23">
        <v>302.95</v>
      </c>
      <c r="AH30" s="23">
        <v>513.84</v>
      </c>
      <c r="AI30" s="23">
        <v>215.81083333333336</v>
      </c>
      <c r="AJ30" s="23">
        <v>1615.8833333333334</v>
      </c>
      <c r="AK30" s="23">
        <v>339.86499333333359</v>
      </c>
      <c r="AL30" s="23">
        <v>339.86499333333359</v>
      </c>
      <c r="AM30" s="23">
        <v>439.86499333333359</v>
      </c>
      <c r="AN30" s="23">
        <v>643.42510371790411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843</v>
      </c>
      <c r="AD31" s="23">
        <v>1481.7173400000001</v>
      </c>
      <c r="AE31" s="23">
        <v>511</v>
      </c>
      <c r="AF31" s="23">
        <v>108.03350000000002</v>
      </c>
      <c r="AG31" s="23">
        <v>302.95</v>
      </c>
      <c r="AH31" s="23">
        <v>513.84</v>
      </c>
      <c r="AI31" s="23">
        <v>220.71483333333336</v>
      </c>
      <c r="AJ31" s="23">
        <v>1695.7033333333334</v>
      </c>
      <c r="AK31" s="23">
        <v>433.04099333333352</v>
      </c>
      <c r="AL31" s="23">
        <v>433.04099333333352</v>
      </c>
      <c r="AM31" s="23">
        <v>533.04099333333352</v>
      </c>
      <c r="AN31" s="23">
        <v>736.60110371790404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843</v>
      </c>
      <c r="AD32" s="23">
        <v>1481.7173400000001</v>
      </c>
      <c r="AE32" s="23">
        <v>511</v>
      </c>
      <c r="AF32" s="23">
        <v>108.03350000000002</v>
      </c>
      <c r="AG32" s="23">
        <v>302.95</v>
      </c>
      <c r="AH32" s="23">
        <v>513.84</v>
      </c>
      <c r="AI32" s="23">
        <v>224.97366666666667</v>
      </c>
      <c r="AJ32" s="23">
        <v>1783.8566666666666</v>
      </c>
      <c r="AK32" s="23">
        <v>513.95882666666648</v>
      </c>
      <c r="AL32" s="23">
        <v>513.95882666666648</v>
      </c>
      <c r="AM32" s="23">
        <v>613.95882666666648</v>
      </c>
      <c r="AN32" s="23">
        <v>817.518937051237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843</v>
      </c>
      <c r="AD33" s="23">
        <v>1481.7173400000001</v>
      </c>
      <c r="AE33" s="23">
        <v>511</v>
      </c>
      <c r="AF33" s="23">
        <v>108.03350000000002</v>
      </c>
      <c r="AG33" s="23">
        <v>302.95</v>
      </c>
      <c r="AH33" s="23">
        <v>513.84</v>
      </c>
      <c r="AI33" s="23">
        <v>228.81633333333335</v>
      </c>
      <c r="AJ33" s="23">
        <v>1880.3433333333332</v>
      </c>
      <c r="AK33" s="23">
        <v>586.9694933333335</v>
      </c>
      <c r="AL33" s="23">
        <v>586.9694933333335</v>
      </c>
      <c r="AM33" s="23">
        <v>686.9694933333335</v>
      </c>
      <c r="AN33" s="23">
        <v>890.52960371790402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843</v>
      </c>
      <c r="AD34" s="23">
        <v>1481.7173400000001</v>
      </c>
      <c r="AE34" s="23">
        <v>511</v>
      </c>
      <c r="AF34" s="23">
        <v>108.03350000000002</v>
      </c>
      <c r="AG34" s="23">
        <v>302.95</v>
      </c>
      <c r="AH34" s="23">
        <v>513.84</v>
      </c>
      <c r="AI34" s="23">
        <v>232.6585</v>
      </c>
      <c r="AJ34" s="23">
        <v>1976.83</v>
      </c>
      <c r="AK34" s="23">
        <v>659.97065999999995</v>
      </c>
      <c r="AL34" s="23">
        <v>659.97065999999995</v>
      </c>
      <c r="AM34" s="23">
        <v>759.97065999999995</v>
      </c>
      <c r="AN34" s="23">
        <v>963.53077038457047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843</v>
      </c>
      <c r="AD35" s="23">
        <v>1481.7173400000001</v>
      </c>
      <c r="AE35" s="23">
        <v>511</v>
      </c>
      <c r="AF35" s="23">
        <v>108.03350000000002</v>
      </c>
      <c r="AG35" s="23">
        <v>302.95</v>
      </c>
      <c r="AH35" s="23">
        <v>513.84</v>
      </c>
      <c r="AI35" s="23">
        <v>236.50066666666669</v>
      </c>
      <c r="AJ35" s="23">
        <v>2073.3166666666666</v>
      </c>
      <c r="AK35" s="23">
        <v>732.9718266666664</v>
      </c>
      <c r="AL35" s="23">
        <v>732.9718266666664</v>
      </c>
      <c r="AM35" s="23">
        <v>832.9718266666664</v>
      </c>
      <c r="AN35" s="23">
        <v>1036.531937051237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843</v>
      </c>
      <c r="AD36" s="23">
        <v>1481.7173400000001</v>
      </c>
      <c r="AE36" s="23">
        <v>511</v>
      </c>
      <c r="AF36" s="23">
        <v>108.03350000000002</v>
      </c>
      <c r="AG36" s="23">
        <v>302.95</v>
      </c>
      <c r="AH36" s="23">
        <v>513.84</v>
      </c>
      <c r="AI36" s="23">
        <v>240.34333333333336</v>
      </c>
      <c r="AJ36" s="23">
        <v>2169.8033333333333</v>
      </c>
      <c r="AK36" s="23">
        <v>805.98249333333342</v>
      </c>
      <c r="AL36" s="23">
        <v>805.98249333333342</v>
      </c>
      <c r="AM36" s="23">
        <v>905.98249333333342</v>
      </c>
      <c r="AN36" s="23">
        <v>1109.5426037179041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843</v>
      </c>
      <c r="AD37" s="23">
        <v>1481.7173400000001</v>
      </c>
      <c r="AE37" s="23">
        <v>511</v>
      </c>
      <c r="AF37" s="23">
        <v>108.03350000000002</v>
      </c>
      <c r="AG37" s="23">
        <v>302.95</v>
      </c>
      <c r="AH37" s="23">
        <v>513.84</v>
      </c>
      <c r="AI37" s="23">
        <v>244.18550000000002</v>
      </c>
      <c r="AJ37" s="23">
        <v>2266.29</v>
      </c>
      <c r="AK37" s="23">
        <v>878.98365999999987</v>
      </c>
      <c r="AL37" s="23">
        <v>878.98365999999987</v>
      </c>
      <c r="AM37" s="23">
        <v>978.98365999999987</v>
      </c>
      <c r="AN37" s="23">
        <v>1182.5437703845705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843</v>
      </c>
      <c r="AD38" s="23">
        <v>1481.7173400000001</v>
      </c>
      <c r="AE38" s="23">
        <v>511</v>
      </c>
      <c r="AF38" s="23">
        <v>108.03350000000002</v>
      </c>
      <c r="AG38" s="23">
        <v>302.95</v>
      </c>
      <c r="AH38" s="23">
        <v>513.84</v>
      </c>
      <c r="AI38" s="23">
        <v>248.02766666666668</v>
      </c>
      <c r="AJ38" s="23">
        <v>2362.7766666666666</v>
      </c>
      <c r="AK38" s="23">
        <v>951.98482666666632</v>
      </c>
      <c r="AL38" s="23">
        <v>951.98482666666632</v>
      </c>
      <c r="AM38" s="23">
        <v>1051.9848266666663</v>
      </c>
      <c r="AN38" s="23">
        <v>1255.544937051237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843</v>
      </c>
      <c r="AD39" s="23">
        <v>1481.7173400000001</v>
      </c>
      <c r="AE39" s="23">
        <v>511</v>
      </c>
      <c r="AF39" s="23">
        <v>108.03350000000002</v>
      </c>
      <c r="AG39" s="23">
        <v>302.95</v>
      </c>
      <c r="AH39" s="23">
        <v>513.84</v>
      </c>
      <c r="AI39" s="23">
        <v>251.87033333333335</v>
      </c>
      <c r="AJ39" s="23">
        <v>2459.2633333333333</v>
      </c>
      <c r="AK39" s="23">
        <v>1024.9954933333333</v>
      </c>
      <c r="AL39" s="23">
        <v>1024.9954933333333</v>
      </c>
      <c r="AM39" s="23">
        <v>1124.9954933333333</v>
      </c>
      <c r="AN39" s="23">
        <v>1328.555603717904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843</v>
      </c>
      <c r="X48" s="23">
        <v>1481.7173400000001</v>
      </c>
      <c r="Y48" s="23">
        <v>511</v>
      </c>
      <c r="Z48" s="23">
        <v>108.03350000000002</v>
      </c>
      <c r="AA48" s="23">
        <v>302.95</v>
      </c>
      <c r="AB48" s="23">
        <v>498.75000000000006</v>
      </c>
      <c r="AC48" s="23">
        <v>199.57466666666667</v>
      </c>
      <c r="AD48" s="23">
        <v>1421.0066666666667</v>
      </c>
      <c r="AE48" s="23">
        <v>46.467826666666497</v>
      </c>
      <c r="AF48" s="26"/>
      <c r="AG48" s="26"/>
      <c r="AH48" s="26"/>
    </row>
    <row r="49" spans="21:34" ht="17.25" x14ac:dyDescent="0.3">
      <c r="U49" s="26" t="s">
        <v>656</v>
      </c>
      <c r="V49" s="23">
        <f>$AB$48</f>
        <v>498.75000000000006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625</v>
      </c>
      <c r="V50" s="23">
        <f>$X$48</f>
        <v>1481.7173400000001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641</v>
      </c>
      <c r="V51" s="23">
        <f>$AC$48</f>
        <v>199.57466666666667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657</v>
      </c>
      <c r="V52" s="23">
        <f>$AE$48</f>
        <v>46.467826666666497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658</v>
      </c>
      <c r="V54" s="23">
        <f>$W$48</f>
        <v>843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642</v>
      </c>
      <c r="V55" s="23">
        <f>$AD$48</f>
        <v>1421.0066666666667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5412.5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1" sqref="W1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5" customWidth="1"/>
    <col min="24" max="24" width="14.5" customWidth="1"/>
    <col min="25" max="25" width="13.875" customWidth="1"/>
    <col min="26" max="26" width="12" customWidth="1"/>
    <col min="27" max="27" width="11.87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659</v>
      </c>
      <c r="B1" s="77"/>
      <c r="C1" s="77"/>
      <c r="D1" s="77"/>
      <c r="U1" s="4"/>
      <c r="V1" s="4" t="s">
        <v>38</v>
      </c>
      <c r="W1" s="24" t="s">
        <v>889</v>
      </c>
      <c r="X1" s="63" t="s">
        <v>890</v>
      </c>
      <c r="Y1" s="63" t="s">
        <v>891</v>
      </c>
      <c r="Z1" s="63" t="s">
        <v>892</v>
      </c>
      <c r="AA1" s="63" t="s">
        <v>893</v>
      </c>
      <c r="AB1" s="63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164</v>
      </c>
      <c r="AA7" s="64">
        <v>0</v>
      </c>
      <c r="AB7" s="64">
        <v>203.56011038457052</v>
      </c>
      <c r="AC7" s="23">
        <v>652</v>
      </c>
      <c r="AD7" s="23">
        <v>116.91</v>
      </c>
      <c r="AE7" s="23">
        <v>347</v>
      </c>
      <c r="AF7" s="23">
        <v>3.500000000016712E-3</v>
      </c>
      <c r="AG7" s="23">
        <v>302.95</v>
      </c>
      <c r="AH7" s="23">
        <v>120.19</v>
      </c>
      <c r="AI7" s="23">
        <v>95.020083333333332</v>
      </c>
      <c r="AJ7" s="23">
        <v>212.09833333333333</v>
      </c>
      <c r="AK7" s="23">
        <v>266.32808333333332</v>
      </c>
      <c r="AL7" s="23">
        <v>591.9205833333333</v>
      </c>
      <c r="AM7" s="23">
        <v>626.99358333333328</v>
      </c>
      <c r="AN7" s="23">
        <v>830.5536937179038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101</v>
      </c>
      <c r="AA8" s="64">
        <v>0</v>
      </c>
      <c r="AB8" s="64">
        <v>203.56011038457052</v>
      </c>
      <c r="AC8" s="23">
        <v>652</v>
      </c>
      <c r="AD8" s="23">
        <v>148.51900000000001</v>
      </c>
      <c r="AE8" s="23">
        <v>410</v>
      </c>
      <c r="AF8" s="23">
        <v>3.500000000016712E-3</v>
      </c>
      <c r="AG8" s="23">
        <v>302.95</v>
      </c>
      <c r="AH8" s="23">
        <v>144.57999999999998</v>
      </c>
      <c r="AI8" s="23">
        <v>99.368749999999991</v>
      </c>
      <c r="AJ8" s="23">
        <v>235.32499999999999</v>
      </c>
      <c r="AK8" s="23">
        <v>229.95374999999967</v>
      </c>
      <c r="AL8" s="23">
        <v>519.04291666666631</v>
      </c>
      <c r="AM8" s="23">
        <v>562.11342666666633</v>
      </c>
      <c r="AN8" s="23">
        <v>765.67353705123685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652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121.92291666666642</v>
      </c>
      <c r="AL9" s="23">
        <v>374.50791666666646</v>
      </c>
      <c r="AM9" s="23">
        <v>419.48795666666649</v>
      </c>
      <c r="AN9" s="23">
        <v>623.04806705123701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652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224.10358333333329</v>
      </c>
      <c r="AL10" s="23">
        <v>440.18441666666661</v>
      </c>
      <c r="AM10" s="23">
        <v>486.8315066666666</v>
      </c>
      <c r="AN10" s="23">
        <v>690.39161705123706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652</v>
      </c>
      <c r="AD11" s="23">
        <v>1110.645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-599.06975000000011</v>
      </c>
      <c r="AL11" s="23">
        <v>-419.4930833333334</v>
      </c>
      <c r="AM11" s="23">
        <v>-289.4930833333334</v>
      </c>
      <c r="AN11" s="23">
        <v>-85.932972948762881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652</v>
      </c>
      <c r="AD12" s="23">
        <v>1110.645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-494.09329166666657</v>
      </c>
      <c r="AL12" s="23">
        <v>-351.02079166666658</v>
      </c>
      <c r="AM12" s="23">
        <v>-226.02079166666658</v>
      </c>
      <c r="AN12" s="23">
        <v>-22.460681282096061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652</v>
      </c>
      <c r="AD13" s="23">
        <v>1110.645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-423.19795833333274</v>
      </c>
      <c r="AL13" s="23">
        <v>-316.62879166666607</v>
      </c>
      <c r="AM13" s="23">
        <v>-196.62879166666607</v>
      </c>
      <c r="AN13" s="23">
        <v>6.9313187179044462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652</v>
      </c>
      <c r="AD14" s="23">
        <v>1110.645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-445.57774999999992</v>
      </c>
      <c r="AL14" s="23">
        <v>-375.51274999999993</v>
      </c>
      <c r="AM14" s="23">
        <v>-260.51274999999993</v>
      </c>
      <c r="AN14" s="23">
        <v>-56.952639615429405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652</v>
      </c>
      <c r="AD15" s="23">
        <v>1110.645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-375.07904166666685</v>
      </c>
      <c r="AL15" s="23">
        <v>-341.51820833333352</v>
      </c>
      <c r="AM15" s="23">
        <v>-231.51820833333352</v>
      </c>
      <c r="AN15" s="23">
        <v>-27.958097948762997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652</v>
      </c>
      <c r="AD16" s="23">
        <v>1110.645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-279.1241666666665</v>
      </c>
      <c r="AL16" s="23">
        <v>-279.1241666666665</v>
      </c>
      <c r="AM16" s="23">
        <v>-174.1241666666665</v>
      </c>
      <c r="AN16" s="23">
        <v>29.435943717904024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652</v>
      </c>
      <c r="AD17" s="23">
        <v>1110.645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-198.95649999999978</v>
      </c>
      <c r="AL17" s="23">
        <v>-198.95649999999978</v>
      </c>
      <c r="AM17" s="23">
        <v>-98.956499999999778</v>
      </c>
      <c r="AN17" s="23">
        <v>104.60361038457074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652</v>
      </c>
      <c r="AD18" s="23">
        <v>1110.645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-120.0388333333326</v>
      </c>
      <c r="AL18" s="23">
        <v>-120.0388333333326</v>
      </c>
      <c r="AM18" s="23">
        <v>-20.038833333332605</v>
      </c>
      <c r="AN18" s="23">
        <v>183.52127705123792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652</v>
      </c>
      <c r="AD19" s="23">
        <v>1110.645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-42.391166666666322</v>
      </c>
      <c r="AL19" s="23">
        <v>-42.391166666666322</v>
      </c>
      <c r="AM19" s="23">
        <v>57.608833333333678</v>
      </c>
      <c r="AN19" s="23">
        <v>261.1689437179042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652</v>
      </c>
      <c r="AD20" s="23">
        <v>1110.645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34.266500000000178</v>
      </c>
      <c r="AL20" s="23">
        <v>34.266500000000178</v>
      </c>
      <c r="AM20" s="23">
        <v>134.26650000000018</v>
      </c>
      <c r="AN20" s="23">
        <v>337.8266103845707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652</v>
      </c>
      <c r="AD21" s="23">
        <v>1110.645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112.11416666666673</v>
      </c>
      <c r="AL21" s="23">
        <v>112.11416666666673</v>
      </c>
      <c r="AM21" s="23">
        <v>212.11416666666673</v>
      </c>
      <c r="AN21" s="23">
        <v>415.67427705123725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652</v>
      </c>
      <c r="AD22" s="23">
        <v>1110.645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188.92183333333332</v>
      </c>
      <c r="AL22" s="23">
        <v>188.92183333333332</v>
      </c>
      <c r="AM22" s="23">
        <v>288.92183333333332</v>
      </c>
      <c r="AN22" s="23">
        <v>492.48194371790385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652</v>
      </c>
      <c r="AD23" s="23">
        <v>1110.645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264.67949999999973</v>
      </c>
      <c r="AL23" s="23">
        <v>264.67949999999973</v>
      </c>
      <c r="AM23" s="23">
        <v>364.67949999999973</v>
      </c>
      <c r="AN23" s="23">
        <v>568.23961038457026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652</v>
      </c>
      <c r="AD24" s="23">
        <v>1110.645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339.38716666666687</v>
      </c>
      <c r="AL24" s="23">
        <v>339.38716666666687</v>
      </c>
      <c r="AM24" s="23">
        <v>439.38716666666687</v>
      </c>
      <c r="AN24" s="23">
        <v>642.94727705123739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652</v>
      </c>
      <c r="AD25" s="23">
        <v>1110.645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417.24483333333364</v>
      </c>
      <c r="AL25" s="23">
        <v>417.24483333333364</v>
      </c>
      <c r="AM25" s="23">
        <v>517.24483333333364</v>
      </c>
      <c r="AN25" s="23">
        <v>720.80494371790417</v>
      </c>
    </row>
    <row r="26" spans="1:40" ht="20.25" x14ac:dyDescent="0.3">
      <c r="A26" s="7" t="s">
        <v>64</v>
      </c>
      <c r="B26" s="6">
        <f>V57</f>
        <v>4200.1000000000004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652</v>
      </c>
      <c r="AD26" s="23">
        <v>1110.645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505.85249999999996</v>
      </c>
      <c r="AL26" s="23">
        <v>505.85249999999996</v>
      </c>
      <c r="AM26" s="23">
        <v>605.85249999999996</v>
      </c>
      <c r="AN26" s="23">
        <v>809.41261038457048</v>
      </c>
    </row>
    <row r="27" spans="1:40" ht="20.25" x14ac:dyDescent="0.3">
      <c r="A27" s="7" t="s">
        <v>62</v>
      </c>
      <c r="B27" s="6">
        <f>B26*12</f>
        <v>50401.200000000004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652</v>
      </c>
      <c r="AD27" s="23">
        <v>1110.645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594.46016666666674</v>
      </c>
      <c r="AL27" s="23">
        <v>594.46016666666674</v>
      </c>
      <c r="AM27" s="23">
        <v>694.46016666666674</v>
      </c>
      <c r="AN27" s="23">
        <v>898.02027705123726</v>
      </c>
    </row>
    <row r="28" spans="1:40" ht="20.25" x14ac:dyDescent="0.3">
      <c r="A28" s="7" t="s">
        <v>66</v>
      </c>
      <c r="B28" s="6">
        <f>B27/2080</f>
        <v>24.231346153846157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652</v>
      </c>
      <c r="AD28" s="23">
        <v>1110.645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678.24783333333335</v>
      </c>
      <c r="AL28" s="23">
        <v>678.24783333333335</v>
      </c>
      <c r="AM28" s="23">
        <v>778.24783333333335</v>
      </c>
      <c r="AN28" s="23">
        <v>981.80794371790387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652</v>
      </c>
      <c r="AD29" s="23">
        <v>1110.645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783.42549999999983</v>
      </c>
      <c r="AL29" s="23">
        <v>783.42549999999983</v>
      </c>
      <c r="AM29" s="23">
        <v>883.42549999999983</v>
      </c>
      <c r="AN29" s="23">
        <v>1086.9856103845705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652</v>
      </c>
      <c r="AD30" s="23">
        <v>1110.645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881.55733333333364</v>
      </c>
      <c r="AL30" s="23">
        <v>881.55733333333364</v>
      </c>
      <c r="AM30" s="23">
        <v>981.55733333333364</v>
      </c>
      <c r="AN30" s="23">
        <v>1185.1174437179043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652</v>
      </c>
      <c r="AD31" s="23">
        <v>1110.645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974.73333333333358</v>
      </c>
      <c r="AL31" s="23">
        <v>974.73333333333358</v>
      </c>
      <c r="AM31" s="23">
        <v>1074.7333333333336</v>
      </c>
      <c r="AN31" s="23">
        <v>1278.2934437179042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652</v>
      </c>
      <c r="AD32" s="23">
        <v>1110.645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1055.6511666666665</v>
      </c>
      <c r="AL32" s="23">
        <v>1055.6511666666665</v>
      </c>
      <c r="AM32" s="23">
        <v>1155.6511666666665</v>
      </c>
      <c r="AN32" s="23">
        <v>1359.2112770512372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652</v>
      </c>
      <c r="AD33" s="23">
        <v>1110.645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1128.6618333333336</v>
      </c>
      <c r="AL33" s="23">
        <v>1128.6618333333336</v>
      </c>
      <c r="AM33" s="23">
        <v>1228.6618333333336</v>
      </c>
      <c r="AN33" s="23">
        <v>1432.2219437179042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652</v>
      </c>
      <c r="AD34" s="23">
        <v>1110.645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1201.663</v>
      </c>
      <c r="AL34" s="23">
        <v>1201.663</v>
      </c>
      <c r="AM34" s="23">
        <v>1301.663</v>
      </c>
      <c r="AN34" s="23">
        <v>1505.2231103845706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652</v>
      </c>
      <c r="AD35" s="23">
        <v>1110.645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1274.6641666666665</v>
      </c>
      <c r="AL35" s="23">
        <v>1274.6641666666665</v>
      </c>
      <c r="AM35" s="23">
        <v>1374.6641666666665</v>
      </c>
      <c r="AN35" s="23">
        <v>1578.2242770512371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652</v>
      </c>
      <c r="AD36" s="23">
        <v>1110.645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1347.6748333333335</v>
      </c>
      <c r="AL36" s="23">
        <v>1347.6748333333335</v>
      </c>
      <c r="AM36" s="23">
        <v>1447.6748333333335</v>
      </c>
      <c r="AN36" s="23">
        <v>1651.2349437179041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652</v>
      </c>
      <c r="AD37" s="23">
        <v>1110.645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1420.6759999999999</v>
      </c>
      <c r="AL37" s="23">
        <v>1420.6759999999999</v>
      </c>
      <c r="AM37" s="23">
        <v>1520.6759999999999</v>
      </c>
      <c r="AN37" s="23">
        <v>1724.2361103845706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652</v>
      </c>
      <c r="AD38" s="23">
        <v>1110.645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1493.6771666666664</v>
      </c>
      <c r="AL38" s="23">
        <v>1493.6771666666664</v>
      </c>
      <c r="AM38" s="23">
        <v>1593.6771666666664</v>
      </c>
      <c r="AN38" s="23">
        <v>1797.237277051237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652</v>
      </c>
      <c r="AD39" s="23">
        <v>1110.645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1566.6878333333334</v>
      </c>
      <c r="AL39" s="23">
        <v>1566.6878333333334</v>
      </c>
      <c r="AM39" s="23">
        <v>1666.6878333333334</v>
      </c>
      <c r="AN39" s="23">
        <v>1870.247943717904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652</v>
      </c>
      <c r="X48" s="23">
        <v>1110.645</v>
      </c>
      <c r="Y48" s="23">
        <v>511</v>
      </c>
      <c r="Z48" s="23">
        <v>108.03350000000002</v>
      </c>
      <c r="AA48" s="23">
        <v>302.95</v>
      </c>
      <c r="AB48" s="23">
        <v>336.78000000000003</v>
      </c>
      <c r="AC48" s="23">
        <v>160.82500000000002</v>
      </c>
      <c r="AD48" s="23">
        <v>983.60000000000014</v>
      </c>
      <c r="AE48" s="23">
        <v>34.266500000000178</v>
      </c>
      <c r="AF48" s="26"/>
      <c r="AG48" s="26"/>
      <c r="AH48" s="26"/>
    </row>
    <row r="49" spans="21:34" ht="17.25" x14ac:dyDescent="0.3">
      <c r="U49" s="26" t="s">
        <v>91</v>
      </c>
      <c r="V49" s="23">
        <f>$AB$48</f>
        <v>336.78000000000003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97</v>
      </c>
      <c r="V50" s="23">
        <f>$X$48</f>
        <v>1110.645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93</v>
      </c>
      <c r="V51" s="23">
        <f>$AC$48</f>
        <v>160.82500000000002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660</v>
      </c>
      <c r="V52" s="23">
        <f>$AE$48</f>
        <v>34.266500000000178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661</v>
      </c>
      <c r="V54" s="23">
        <f>$W$48</f>
        <v>652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96</v>
      </c>
      <c r="V55" s="23">
        <f>$AD$48</f>
        <v>983.60000000000014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4200.1000000000004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1.125" customWidth="1"/>
    <col min="24" max="24" width="12.2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662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51.59</v>
      </c>
      <c r="AI4" s="23">
        <v>89.375250000000008</v>
      </c>
      <c r="AJ4" s="23">
        <v>109.39500000000001</v>
      </c>
      <c r="AK4" s="23">
        <v>501.09327083333346</v>
      </c>
      <c r="AL4" s="23">
        <v>936.19827083333348</v>
      </c>
      <c r="AM4" s="23">
        <v>936.19827083333348</v>
      </c>
      <c r="AN4" s="23">
        <v>1036.1982708333335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72.110000000000014</v>
      </c>
      <c r="AI5" s="23">
        <v>95.42225000000002</v>
      </c>
      <c r="AJ5" s="23">
        <v>122.65500000000002</v>
      </c>
      <c r="AK5" s="23">
        <v>479.39422916666672</v>
      </c>
      <c r="AL5" s="23">
        <v>877.99506250000013</v>
      </c>
      <c r="AM5" s="23">
        <v>877.99506250000013</v>
      </c>
      <c r="AN5" s="23">
        <v>977.99506250000013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94.730000000000018</v>
      </c>
      <c r="AI6" s="23">
        <v>89.475500000000011</v>
      </c>
      <c r="AJ6" s="23">
        <v>189.79</v>
      </c>
      <c r="AK6" s="23">
        <v>309.71605021796222</v>
      </c>
      <c r="AL6" s="23">
        <v>671.8127168846288</v>
      </c>
      <c r="AM6" s="23">
        <v>704.83329688462879</v>
      </c>
      <c r="AN6" s="23">
        <v>908.39340726919932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120.19</v>
      </c>
      <c r="AI7" s="23">
        <v>94.870083333333341</v>
      </c>
      <c r="AJ7" s="23">
        <v>212.09833333333333</v>
      </c>
      <c r="AK7" s="23">
        <v>269.47808333333342</v>
      </c>
      <c r="AL7" s="23">
        <v>595.07058333333339</v>
      </c>
      <c r="AM7" s="23">
        <v>630.14358333333337</v>
      </c>
      <c r="AN7" s="23">
        <v>833.70369371790389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144.57999999999998</v>
      </c>
      <c r="AI8" s="23">
        <v>99.268749999999997</v>
      </c>
      <c r="AJ8" s="23">
        <v>235.32499999999999</v>
      </c>
      <c r="AK8" s="23">
        <v>235.05374999999981</v>
      </c>
      <c r="AL8" s="23">
        <v>524.14291666666645</v>
      </c>
      <c r="AM8" s="23">
        <v>567.21342666666646</v>
      </c>
      <c r="AN8" s="23">
        <v>770.77353705123699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170.86</v>
      </c>
      <c r="AI9" s="23">
        <v>101.81741666666667</v>
      </c>
      <c r="AJ9" s="23">
        <v>258.55166666666668</v>
      </c>
      <c r="AK9" s="23">
        <v>130.92291666666642</v>
      </c>
      <c r="AL9" s="23">
        <v>383.50791666666646</v>
      </c>
      <c r="AM9" s="23">
        <v>428.48795666666649</v>
      </c>
      <c r="AN9" s="23">
        <v>632.04806705123701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199.03</v>
      </c>
      <c r="AI10" s="23">
        <v>109.31608333333334</v>
      </c>
      <c r="AJ10" s="23">
        <v>281.77833333333336</v>
      </c>
      <c r="AK10" s="23">
        <v>233.10358333333329</v>
      </c>
      <c r="AL10" s="23">
        <v>449.18441666666661</v>
      </c>
      <c r="AM10" s="23">
        <v>495.8315066666666</v>
      </c>
      <c r="AN10" s="23">
        <v>699.39161705123706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904.88340000000017</v>
      </c>
      <c r="AE11" s="23">
        <v>511</v>
      </c>
      <c r="AF11" s="23">
        <v>15.155000000000015</v>
      </c>
      <c r="AG11" s="23">
        <v>302.95</v>
      </c>
      <c r="AH11" s="23">
        <v>226.8</v>
      </c>
      <c r="AI11" s="23">
        <v>116.81475</v>
      </c>
      <c r="AJ11" s="23">
        <v>305.00500000000005</v>
      </c>
      <c r="AK11" s="23">
        <v>-384.3081500000003</v>
      </c>
      <c r="AL11" s="23">
        <v>-204.73148333333361</v>
      </c>
      <c r="AM11" s="23">
        <v>-74.731483333333614</v>
      </c>
      <c r="AN11" s="23">
        <v>128.82862705123691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904.88340000000017</v>
      </c>
      <c r="AE12" s="23">
        <v>511</v>
      </c>
      <c r="AF12" s="23">
        <v>15.155000000000015</v>
      </c>
      <c r="AG12" s="23">
        <v>302.95</v>
      </c>
      <c r="AH12" s="23">
        <v>252.12</v>
      </c>
      <c r="AI12" s="23">
        <v>123.67245833333334</v>
      </c>
      <c r="AJ12" s="23">
        <v>341.05083333333334</v>
      </c>
      <c r="AK12" s="23">
        <v>-279.33169166666676</v>
      </c>
      <c r="AL12" s="23">
        <v>-136.25919166666677</v>
      </c>
      <c r="AM12" s="23">
        <v>-11.259191666666766</v>
      </c>
      <c r="AN12" s="23">
        <v>192.30091871790376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904.88340000000017</v>
      </c>
      <c r="AE13" s="23">
        <v>511</v>
      </c>
      <c r="AF13" s="23">
        <v>15.155000000000015</v>
      </c>
      <c r="AG13" s="23">
        <v>302.95</v>
      </c>
      <c r="AH13" s="23">
        <v>252.12</v>
      </c>
      <c r="AI13" s="23">
        <v>127.40379166666669</v>
      </c>
      <c r="AJ13" s="23">
        <v>439.62416666666661</v>
      </c>
      <c r="AK13" s="23">
        <v>-208.43635833333292</v>
      </c>
      <c r="AL13" s="23">
        <v>-101.86719166666626</v>
      </c>
      <c r="AM13" s="23">
        <v>18.132808333333742</v>
      </c>
      <c r="AN13" s="23">
        <v>221.69291871790426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904.88340000000017</v>
      </c>
      <c r="AE14" s="23">
        <v>511</v>
      </c>
      <c r="AF14" s="23">
        <v>108.03350000000002</v>
      </c>
      <c r="AG14" s="23">
        <v>302.95</v>
      </c>
      <c r="AH14" s="23">
        <v>252.12</v>
      </c>
      <c r="AI14" s="23">
        <v>131.11425</v>
      </c>
      <c r="AJ14" s="23">
        <v>538.61500000000001</v>
      </c>
      <c r="AK14" s="23">
        <v>-230.81615000000011</v>
      </c>
      <c r="AL14" s="23">
        <v>-160.75115000000011</v>
      </c>
      <c r="AM14" s="23">
        <v>-45.751150000000109</v>
      </c>
      <c r="AN14" s="23">
        <v>157.80896038457041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904.88340000000017</v>
      </c>
      <c r="AE15" s="23">
        <v>511</v>
      </c>
      <c r="AF15" s="23">
        <v>108.03350000000002</v>
      </c>
      <c r="AG15" s="23">
        <v>302.95</v>
      </c>
      <c r="AH15" s="23">
        <v>252.12</v>
      </c>
      <c r="AI15" s="23">
        <v>134.82470833333332</v>
      </c>
      <c r="AJ15" s="23">
        <v>637.60583333333329</v>
      </c>
      <c r="AK15" s="23">
        <v>-160.31744166666704</v>
      </c>
      <c r="AL15" s="23">
        <v>-126.7566083333337</v>
      </c>
      <c r="AM15" s="23">
        <v>-16.756608333333702</v>
      </c>
      <c r="AN15" s="23">
        <v>186.80350205123682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904.88340000000017</v>
      </c>
      <c r="AE16" s="23">
        <v>511</v>
      </c>
      <c r="AF16" s="23">
        <v>108.03350000000002</v>
      </c>
      <c r="AG16" s="23">
        <v>302.95</v>
      </c>
      <c r="AH16" s="23">
        <v>229.46000000000004</v>
      </c>
      <c r="AI16" s="23">
        <v>138.68233333333333</v>
      </c>
      <c r="AJ16" s="23">
        <v>733.65333333333342</v>
      </c>
      <c r="AK16" s="23">
        <v>-64.36256666666668</v>
      </c>
      <c r="AL16" s="23">
        <v>-64.36256666666668</v>
      </c>
      <c r="AM16" s="23">
        <v>40.63743333333332</v>
      </c>
      <c r="AN16" s="23">
        <v>244.19754371790384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904.88340000000017</v>
      </c>
      <c r="AE17" s="23">
        <v>511</v>
      </c>
      <c r="AF17" s="23">
        <v>108.03350000000002</v>
      </c>
      <c r="AG17" s="23">
        <v>302.95</v>
      </c>
      <c r="AH17" s="23">
        <v>254.47000000000003</v>
      </c>
      <c r="AI17" s="23">
        <v>144.21800000000002</v>
      </c>
      <c r="AJ17" s="23">
        <v>796.13999999999987</v>
      </c>
      <c r="AK17" s="23">
        <v>15.805100000000039</v>
      </c>
      <c r="AL17" s="23">
        <v>15.805100000000039</v>
      </c>
      <c r="AM17" s="23">
        <v>115.80510000000004</v>
      </c>
      <c r="AN17" s="23">
        <v>319.36521038457056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904.88340000000017</v>
      </c>
      <c r="AE18" s="23">
        <v>511</v>
      </c>
      <c r="AF18" s="23">
        <v>108.03350000000002</v>
      </c>
      <c r="AG18" s="23">
        <v>302.95</v>
      </c>
      <c r="AH18" s="23">
        <v>280.73</v>
      </c>
      <c r="AI18" s="23">
        <v>149.7536666666667</v>
      </c>
      <c r="AJ18" s="23">
        <v>858.62666666666678</v>
      </c>
      <c r="AK18" s="23">
        <v>94.722766666667212</v>
      </c>
      <c r="AL18" s="23">
        <v>94.722766666667212</v>
      </c>
      <c r="AM18" s="23">
        <v>194.72276666666721</v>
      </c>
      <c r="AN18" s="23">
        <v>398.28287705123773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904.88340000000017</v>
      </c>
      <c r="AE19" s="23">
        <v>511</v>
      </c>
      <c r="AF19" s="23">
        <v>108.03350000000002</v>
      </c>
      <c r="AG19" s="23">
        <v>302.95</v>
      </c>
      <c r="AH19" s="23">
        <v>308.26</v>
      </c>
      <c r="AI19" s="23">
        <v>155.28933333333336</v>
      </c>
      <c r="AJ19" s="23">
        <v>921.11333333333346</v>
      </c>
      <c r="AK19" s="23">
        <v>172.37043333333349</v>
      </c>
      <c r="AL19" s="23">
        <v>172.37043333333349</v>
      </c>
      <c r="AM19" s="23">
        <v>272.37043333333349</v>
      </c>
      <c r="AN19" s="23">
        <v>475.93054371790402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904.88340000000017</v>
      </c>
      <c r="AE20" s="23">
        <v>511</v>
      </c>
      <c r="AF20" s="23">
        <v>108.03350000000002</v>
      </c>
      <c r="AG20" s="23">
        <v>302.95</v>
      </c>
      <c r="AH20" s="23">
        <v>336.78000000000003</v>
      </c>
      <c r="AI20" s="23">
        <v>160.82500000000002</v>
      </c>
      <c r="AJ20" s="23">
        <v>983.60000000000014</v>
      </c>
      <c r="AK20" s="23">
        <v>249.02809999999999</v>
      </c>
      <c r="AL20" s="23">
        <v>249.02809999999999</v>
      </c>
      <c r="AM20" s="23">
        <v>349.02809999999999</v>
      </c>
      <c r="AN20" s="23">
        <v>552.58821038457052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904.88340000000017</v>
      </c>
      <c r="AE21" s="23">
        <v>511</v>
      </c>
      <c r="AF21" s="23">
        <v>108.03350000000002</v>
      </c>
      <c r="AG21" s="23">
        <v>302.95</v>
      </c>
      <c r="AH21" s="23">
        <v>364.11</v>
      </c>
      <c r="AI21" s="23">
        <v>166.3606666666667</v>
      </c>
      <c r="AJ21" s="23">
        <v>1046.0866666666666</v>
      </c>
      <c r="AK21" s="23">
        <v>326.87576666666655</v>
      </c>
      <c r="AL21" s="23">
        <v>326.87576666666655</v>
      </c>
      <c r="AM21" s="23">
        <v>426.87576666666655</v>
      </c>
      <c r="AN21" s="23">
        <v>630.43587705123707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904.88340000000017</v>
      </c>
      <c r="AE22" s="23">
        <v>511</v>
      </c>
      <c r="AF22" s="23">
        <v>108.03350000000002</v>
      </c>
      <c r="AG22" s="23">
        <v>302.95</v>
      </c>
      <c r="AH22" s="23">
        <v>392.48</v>
      </c>
      <c r="AI22" s="23">
        <v>171.89633333333336</v>
      </c>
      <c r="AJ22" s="23">
        <v>1108.5733333333333</v>
      </c>
      <c r="AK22" s="23">
        <v>403.68343333333314</v>
      </c>
      <c r="AL22" s="23">
        <v>403.68343333333314</v>
      </c>
      <c r="AM22" s="23">
        <v>503.68343333333314</v>
      </c>
      <c r="AN22" s="23">
        <v>707.24354371790366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904.88340000000017</v>
      </c>
      <c r="AE23" s="23">
        <v>511</v>
      </c>
      <c r="AF23" s="23">
        <v>108.03350000000002</v>
      </c>
      <c r="AG23" s="23">
        <v>302.95</v>
      </c>
      <c r="AH23" s="23">
        <v>421.90000000000003</v>
      </c>
      <c r="AI23" s="23">
        <v>177.43200000000002</v>
      </c>
      <c r="AJ23" s="23">
        <v>1171.06</v>
      </c>
      <c r="AK23" s="23">
        <v>479.44109999999955</v>
      </c>
      <c r="AL23" s="23">
        <v>479.44109999999955</v>
      </c>
      <c r="AM23" s="23">
        <v>579.44109999999955</v>
      </c>
      <c r="AN23" s="23">
        <v>783.00121038457007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904.88340000000017</v>
      </c>
      <c r="AE24" s="23">
        <v>511</v>
      </c>
      <c r="AF24" s="23">
        <v>108.03350000000002</v>
      </c>
      <c r="AG24" s="23">
        <v>302.95</v>
      </c>
      <c r="AH24" s="23">
        <v>452.37</v>
      </c>
      <c r="AI24" s="23">
        <v>182.96766666666667</v>
      </c>
      <c r="AJ24" s="23">
        <v>1233.5466666666666</v>
      </c>
      <c r="AK24" s="23">
        <v>554.14876666666669</v>
      </c>
      <c r="AL24" s="23">
        <v>554.14876666666669</v>
      </c>
      <c r="AM24" s="23">
        <v>654.14876666666669</v>
      </c>
      <c r="AN24" s="23">
        <v>857.70887705123721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904.88340000000017</v>
      </c>
      <c r="AE25" s="23">
        <v>511</v>
      </c>
      <c r="AF25" s="23">
        <v>108.03350000000002</v>
      </c>
      <c r="AG25" s="23">
        <v>302.95</v>
      </c>
      <c r="AH25" s="23">
        <v>479.69000000000005</v>
      </c>
      <c r="AI25" s="23">
        <v>188.50333333333336</v>
      </c>
      <c r="AJ25" s="23">
        <v>1296.0333333333333</v>
      </c>
      <c r="AK25" s="23">
        <v>632.00643333333346</v>
      </c>
      <c r="AL25" s="23">
        <v>632.00643333333346</v>
      </c>
      <c r="AM25" s="23">
        <v>732.00643333333346</v>
      </c>
      <c r="AN25" s="23">
        <v>935.56654371790398</v>
      </c>
    </row>
    <row r="26" spans="1:40" ht="20.25" x14ac:dyDescent="0.3">
      <c r="A26" s="7" t="s">
        <v>64</v>
      </c>
      <c r="B26" s="6">
        <f>V57</f>
        <v>3680.5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904.88340000000017</v>
      </c>
      <c r="AE26" s="23">
        <v>511</v>
      </c>
      <c r="AF26" s="23">
        <v>108.03350000000002</v>
      </c>
      <c r="AG26" s="23">
        <v>302.95</v>
      </c>
      <c r="AH26" s="23">
        <v>496.26000000000005</v>
      </c>
      <c r="AI26" s="23">
        <v>194.03900000000002</v>
      </c>
      <c r="AJ26" s="23">
        <v>1358.52</v>
      </c>
      <c r="AK26" s="23">
        <v>720.61409999999978</v>
      </c>
      <c r="AL26" s="23">
        <v>720.61409999999978</v>
      </c>
      <c r="AM26" s="23">
        <v>820.61409999999978</v>
      </c>
      <c r="AN26" s="23">
        <v>1024.1742103845704</v>
      </c>
    </row>
    <row r="27" spans="1:40" ht="20.25" x14ac:dyDescent="0.3">
      <c r="A27" s="7" t="s">
        <v>62</v>
      </c>
      <c r="B27" s="6">
        <f>B26*12</f>
        <v>44166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904.88340000000017</v>
      </c>
      <c r="AE27" s="23">
        <v>511</v>
      </c>
      <c r="AF27" s="23">
        <v>108.03350000000002</v>
      </c>
      <c r="AG27" s="23">
        <v>302.95</v>
      </c>
      <c r="AH27" s="23">
        <v>512.83000000000004</v>
      </c>
      <c r="AI27" s="23">
        <v>199.57466666666667</v>
      </c>
      <c r="AJ27" s="23">
        <v>1421.0066666666667</v>
      </c>
      <c r="AK27" s="23">
        <v>809.22176666666655</v>
      </c>
      <c r="AL27" s="23">
        <v>809.22176666666655</v>
      </c>
      <c r="AM27" s="23">
        <v>909.22176666666655</v>
      </c>
      <c r="AN27" s="23">
        <v>1112.7818770512372</v>
      </c>
    </row>
    <row r="28" spans="1:40" ht="20.25" x14ac:dyDescent="0.3">
      <c r="A28" s="7" t="s">
        <v>66</v>
      </c>
      <c r="B28" s="6">
        <f>B27/2080</f>
        <v>21.233653846153846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904.88340000000017</v>
      </c>
      <c r="AE28" s="23">
        <v>511</v>
      </c>
      <c r="AF28" s="23">
        <v>108.03350000000002</v>
      </c>
      <c r="AG28" s="23">
        <v>302.95</v>
      </c>
      <c r="AH28" s="23">
        <v>534.22</v>
      </c>
      <c r="AI28" s="23">
        <v>205.11033333333336</v>
      </c>
      <c r="AJ28" s="23">
        <v>1483.4933333333331</v>
      </c>
      <c r="AK28" s="23">
        <v>893.00943333333316</v>
      </c>
      <c r="AL28" s="23">
        <v>893.00943333333316</v>
      </c>
      <c r="AM28" s="23">
        <v>993.00943333333316</v>
      </c>
      <c r="AN28" s="23">
        <v>1196.5695437179038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904.88340000000017</v>
      </c>
      <c r="AE29" s="23">
        <v>511</v>
      </c>
      <c r="AF29" s="23">
        <v>108.03350000000002</v>
      </c>
      <c r="AG29" s="23">
        <v>302.95</v>
      </c>
      <c r="AH29" s="23">
        <v>534.22</v>
      </c>
      <c r="AI29" s="23">
        <v>210.64600000000002</v>
      </c>
      <c r="AJ29" s="23">
        <v>1545.98</v>
      </c>
      <c r="AK29" s="23">
        <v>998.18709999999965</v>
      </c>
      <c r="AL29" s="23">
        <v>998.18709999999965</v>
      </c>
      <c r="AM29" s="23">
        <v>1098.1870999999996</v>
      </c>
      <c r="AN29" s="23">
        <v>1301.7472103845703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904.88340000000017</v>
      </c>
      <c r="AE30" s="23">
        <v>511</v>
      </c>
      <c r="AF30" s="23">
        <v>108.03350000000002</v>
      </c>
      <c r="AG30" s="23">
        <v>302.95</v>
      </c>
      <c r="AH30" s="23">
        <v>534.22</v>
      </c>
      <c r="AI30" s="23">
        <v>215.81083333333336</v>
      </c>
      <c r="AJ30" s="23">
        <v>1615.8833333333334</v>
      </c>
      <c r="AK30" s="23">
        <v>1096.3189333333335</v>
      </c>
      <c r="AL30" s="23">
        <v>1096.3189333333335</v>
      </c>
      <c r="AM30" s="23">
        <v>1196.3189333333335</v>
      </c>
      <c r="AN30" s="23">
        <v>1399.8790437179041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904.88340000000017</v>
      </c>
      <c r="AE31" s="23">
        <v>511</v>
      </c>
      <c r="AF31" s="23">
        <v>108.03350000000002</v>
      </c>
      <c r="AG31" s="23">
        <v>302.95</v>
      </c>
      <c r="AH31" s="23">
        <v>534.22</v>
      </c>
      <c r="AI31" s="23">
        <v>220.71483333333336</v>
      </c>
      <c r="AJ31" s="23">
        <v>1695.7033333333334</v>
      </c>
      <c r="AK31" s="23">
        <v>1189.4949333333334</v>
      </c>
      <c r="AL31" s="23">
        <v>1189.4949333333334</v>
      </c>
      <c r="AM31" s="23">
        <v>1289.4949333333334</v>
      </c>
      <c r="AN31" s="23">
        <v>1493.055043717904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904.88340000000017</v>
      </c>
      <c r="AE32" s="23">
        <v>511</v>
      </c>
      <c r="AF32" s="23">
        <v>108.03350000000002</v>
      </c>
      <c r="AG32" s="23">
        <v>302.95</v>
      </c>
      <c r="AH32" s="23">
        <v>534.22</v>
      </c>
      <c r="AI32" s="23">
        <v>224.97366666666667</v>
      </c>
      <c r="AJ32" s="23">
        <v>1783.8566666666666</v>
      </c>
      <c r="AK32" s="23">
        <v>1270.4127666666664</v>
      </c>
      <c r="AL32" s="23">
        <v>1270.4127666666664</v>
      </c>
      <c r="AM32" s="23">
        <v>1370.4127666666664</v>
      </c>
      <c r="AN32" s="23">
        <v>1573.972877051237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904.88340000000017</v>
      </c>
      <c r="AE33" s="23">
        <v>511</v>
      </c>
      <c r="AF33" s="23">
        <v>108.03350000000002</v>
      </c>
      <c r="AG33" s="23">
        <v>302.95</v>
      </c>
      <c r="AH33" s="23">
        <v>534.22</v>
      </c>
      <c r="AI33" s="23">
        <v>228.81633333333335</v>
      </c>
      <c r="AJ33" s="23">
        <v>1880.3433333333332</v>
      </c>
      <c r="AK33" s="23">
        <v>1343.4234333333334</v>
      </c>
      <c r="AL33" s="23">
        <v>1343.4234333333334</v>
      </c>
      <c r="AM33" s="23">
        <v>1443.4234333333334</v>
      </c>
      <c r="AN33" s="23">
        <v>1646.983543717904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904.88340000000017</v>
      </c>
      <c r="AE34" s="23">
        <v>511</v>
      </c>
      <c r="AF34" s="23">
        <v>108.03350000000002</v>
      </c>
      <c r="AG34" s="23">
        <v>302.95</v>
      </c>
      <c r="AH34" s="23">
        <v>534.22</v>
      </c>
      <c r="AI34" s="23">
        <v>232.6585</v>
      </c>
      <c r="AJ34" s="23">
        <v>1976.83</v>
      </c>
      <c r="AK34" s="23">
        <v>1416.4245999999998</v>
      </c>
      <c r="AL34" s="23">
        <v>1416.4245999999998</v>
      </c>
      <c r="AM34" s="23">
        <v>1516.4245999999998</v>
      </c>
      <c r="AN34" s="23">
        <v>1719.9847103845705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904.88340000000017</v>
      </c>
      <c r="AE35" s="23">
        <v>511</v>
      </c>
      <c r="AF35" s="23">
        <v>108.03350000000002</v>
      </c>
      <c r="AG35" s="23">
        <v>302.95</v>
      </c>
      <c r="AH35" s="23">
        <v>534.22</v>
      </c>
      <c r="AI35" s="23">
        <v>236.50066666666669</v>
      </c>
      <c r="AJ35" s="23">
        <v>2073.3166666666666</v>
      </c>
      <c r="AK35" s="23">
        <v>1489.4257666666663</v>
      </c>
      <c r="AL35" s="23">
        <v>1489.4257666666663</v>
      </c>
      <c r="AM35" s="23">
        <v>1589.4257666666663</v>
      </c>
      <c r="AN35" s="23">
        <v>1792.9858770512369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904.88340000000017</v>
      </c>
      <c r="AE36" s="23">
        <v>511</v>
      </c>
      <c r="AF36" s="23">
        <v>108.03350000000002</v>
      </c>
      <c r="AG36" s="23">
        <v>302.95</v>
      </c>
      <c r="AH36" s="23">
        <v>534.22</v>
      </c>
      <c r="AI36" s="23">
        <v>240.34333333333336</v>
      </c>
      <c r="AJ36" s="23">
        <v>2169.8033333333333</v>
      </c>
      <c r="AK36" s="23">
        <v>1562.4364333333333</v>
      </c>
      <c r="AL36" s="23">
        <v>1562.4364333333333</v>
      </c>
      <c r="AM36" s="23">
        <v>1662.4364333333333</v>
      </c>
      <c r="AN36" s="23">
        <v>1865.9965437179039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904.88340000000017</v>
      </c>
      <c r="AE37" s="23">
        <v>511</v>
      </c>
      <c r="AF37" s="23">
        <v>108.03350000000002</v>
      </c>
      <c r="AG37" s="23">
        <v>302.95</v>
      </c>
      <c r="AH37" s="23">
        <v>534.22</v>
      </c>
      <c r="AI37" s="23">
        <v>244.18550000000002</v>
      </c>
      <c r="AJ37" s="23">
        <v>2266.29</v>
      </c>
      <c r="AK37" s="23">
        <v>1635.4375999999997</v>
      </c>
      <c r="AL37" s="23">
        <v>1635.4375999999997</v>
      </c>
      <c r="AM37" s="23">
        <v>1735.4375999999997</v>
      </c>
      <c r="AN37" s="23">
        <v>1938.9977103845704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904.88340000000017</v>
      </c>
      <c r="AE38" s="23">
        <v>511</v>
      </c>
      <c r="AF38" s="23">
        <v>108.03350000000002</v>
      </c>
      <c r="AG38" s="23">
        <v>302.95</v>
      </c>
      <c r="AH38" s="23">
        <v>534.22</v>
      </c>
      <c r="AI38" s="23">
        <v>248.02766666666668</v>
      </c>
      <c r="AJ38" s="23">
        <v>2362.7766666666666</v>
      </c>
      <c r="AK38" s="23">
        <v>1708.4387666666662</v>
      </c>
      <c r="AL38" s="23">
        <v>1708.4387666666662</v>
      </c>
      <c r="AM38" s="23">
        <v>1808.4387666666662</v>
      </c>
      <c r="AN38" s="23">
        <v>2011.9988770512368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904.88340000000017</v>
      </c>
      <c r="AE39" s="23">
        <v>511</v>
      </c>
      <c r="AF39" s="23">
        <v>108.03350000000002</v>
      </c>
      <c r="AG39" s="23">
        <v>302.95</v>
      </c>
      <c r="AH39" s="23">
        <v>534.22</v>
      </c>
      <c r="AI39" s="23">
        <v>251.87033333333335</v>
      </c>
      <c r="AJ39" s="23">
        <v>2459.2633333333333</v>
      </c>
      <c r="AK39" s="23">
        <v>1781.4494333333332</v>
      </c>
      <c r="AL39" s="23">
        <v>1781.4494333333332</v>
      </c>
      <c r="AM39" s="23">
        <v>1881.4494333333332</v>
      </c>
      <c r="AN39" s="23">
        <v>2085.0095437179039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904.88340000000017</v>
      </c>
      <c r="Y48" s="23">
        <v>511</v>
      </c>
      <c r="Z48" s="23">
        <v>108.03350000000002</v>
      </c>
      <c r="AA48" s="23">
        <v>302.95</v>
      </c>
      <c r="AB48" s="23">
        <v>254.47000000000003</v>
      </c>
      <c r="AC48" s="23">
        <v>144.21800000000002</v>
      </c>
      <c r="AD48" s="23">
        <v>796.13999999999987</v>
      </c>
      <c r="AE48" s="23">
        <v>15.805100000000039</v>
      </c>
      <c r="AF48" s="26"/>
      <c r="AG48" s="26"/>
      <c r="AH48" s="26"/>
    </row>
    <row r="49" spans="21:34" ht="17.25" x14ac:dyDescent="0.3">
      <c r="U49" s="26" t="s">
        <v>492</v>
      </c>
      <c r="V49" s="23">
        <f>$AB$48</f>
        <v>254.47000000000003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535</v>
      </c>
      <c r="V50" s="23">
        <f>$X$48</f>
        <v>904.88340000000017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556</v>
      </c>
      <c r="V52" s="23">
        <f>$AE$48</f>
        <v>15.805100000000039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625" customWidth="1"/>
    <col min="24" max="24" width="12.25" customWidth="1"/>
    <col min="25" max="25" width="13.375" customWidth="1"/>
    <col min="26" max="26" width="11.5" customWidth="1"/>
    <col min="28" max="29" width="12.125" customWidth="1"/>
    <col min="30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1" customFormat="1" ht="129.75" customHeight="1" x14ac:dyDescent="0.45">
      <c r="A1" s="78" t="s">
        <v>831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320</v>
      </c>
      <c r="AB2" s="63">
        <v>100</v>
      </c>
      <c r="AC2" s="23">
        <v>102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41.550000000000004</v>
      </c>
      <c r="AJ2" s="23">
        <v>0</v>
      </c>
      <c r="AK2" s="23">
        <v>126.44650000000001</v>
      </c>
      <c r="AL2" s="23">
        <v>126.44650000000001</v>
      </c>
      <c r="AM2" s="23">
        <v>126.44650000000001</v>
      </c>
      <c r="AN2" s="23">
        <v>226.44650000000001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160</v>
      </c>
      <c r="AA3" s="49">
        <v>320</v>
      </c>
      <c r="AB3" s="49">
        <v>100</v>
      </c>
      <c r="AC3" s="23">
        <v>102</v>
      </c>
      <c r="AD3" s="23">
        <v>0</v>
      </c>
      <c r="AE3" s="23">
        <v>351</v>
      </c>
      <c r="AF3" s="23">
        <v>3.500000000016712E-3</v>
      </c>
      <c r="AG3" s="23">
        <v>302.95</v>
      </c>
      <c r="AH3" s="23">
        <v>0</v>
      </c>
      <c r="AI3" s="23">
        <v>81.978250000000003</v>
      </c>
      <c r="AJ3" s="23">
        <v>96.135000000000005</v>
      </c>
      <c r="AK3" s="23">
        <v>801.63324999999998</v>
      </c>
      <c r="AL3" s="23">
        <v>1237.9665833333333</v>
      </c>
      <c r="AM3" s="23">
        <v>1237.9665833333333</v>
      </c>
      <c r="AN3" s="23">
        <v>1337.9665833333333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163</v>
      </c>
      <c r="AA4" s="49">
        <v>320</v>
      </c>
      <c r="AB4" s="49">
        <v>100</v>
      </c>
      <c r="AC4" s="23">
        <v>515.89297916666658</v>
      </c>
      <c r="AD4" s="23">
        <v>0</v>
      </c>
      <c r="AE4" s="23">
        <v>348</v>
      </c>
      <c r="AF4" s="23">
        <v>3.500000000016712E-3</v>
      </c>
      <c r="AG4" s="23">
        <v>302.95</v>
      </c>
      <c r="AH4" s="23">
        <v>51.759999999999991</v>
      </c>
      <c r="AI4" s="23">
        <v>90.125250000000008</v>
      </c>
      <c r="AJ4" s="23">
        <v>109.39500000000001</v>
      </c>
      <c r="AK4" s="23">
        <v>493.77327083333353</v>
      </c>
      <c r="AL4" s="23">
        <v>928.87827083333354</v>
      </c>
      <c r="AM4" s="23">
        <v>928.87827083333354</v>
      </c>
      <c r="AN4" s="23">
        <v>1028.8782708333335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124</v>
      </c>
      <c r="AA5" s="64">
        <v>320</v>
      </c>
      <c r="AB5" s="64">
        <v>100</v>
      </c>
      <c r="AC5" s="23">
        <v>592.96502083333337</v>
      </c>
      <c r="AD5" s="23">
        <v>0</v>
      </c>
      <c r="AE5" s="23">
        <v>387</v>
      </c>
      <c r="AF5" s="23">
        <v>3.500000000016712E-3</v>
      </c>
      <c r="AG5" s="23">
        <v>302.95</v>
      </c>
      <c r="AH5" s="23">
        <v>72.28</v>
      </c>
      <c r="AI5" s="23">
        <v>96.17225000000002</v>
      </c>
      <c r="AJ5" s="23">
        <v>122.65500000000002</v>
      </c>
      <c r="AK5" s="23">
        <v>472.07422916666678</v>
      </c>
      <c r="AL5" s="23">
        <v>870.67506250000019</v>
      </c>
      <c r="AM5" s="23">
        <v>870.67506250000019</v>
      </c>
      <c r="AN5" s="23">
        <v>970.67506250000019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94.9</v>
      </c>
      <c r="AI6" s="23">
        <v>89.475500000000011</v>
      </c>
      <c r="AJ6" s="23">
        <v>189.79</v>
      </c>
      <c r="AK6" s="23">
        <v>309.54605021796215</v>
      </c>
      <c r="AL6" s="23">
        <v>671.64271688462873</v>
      </c>
      <c r="AM6" s="23">
        <v>704.66329688462872</v>
      </c>
      <c r="AN6" s="23">
        <v>908.22340726919924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120.36</v>
      </c>
      <c r="AI7" s="23">
        <v>94.670083333333338</v>
      </c>
      <c r="AJ7" s="23">
        <v>212.09833333333333</v>
      </c>
      <c r="AK7" s="23">
        <v>274.30023771796209</v>
      </c>
      <c r="AL7" s="23">
        <v>599.89273771796206</v>
      </c>
      <c r="AM7" s="23">
        <v>634.96573771796204</v>
      </c>
      <c r="AN7" s="23">
        <v>838.52584810253256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150.21</v>
      </c>
      <c r="AI8" s="23">
        <v>100.76875</v>
      </c>
      <c r="AJ8" s="23">
        <v>235.32499999999999</v>
      </c>
      <c r="AK8" s="23">
        <v>249.62848771796189</v>
      </c>
      <c r="AL8" s="23">
        <v>538.71765438462853</v>
      </c>
      <c r="AM8" s="23">
        <v>581.78816438462854</v>
      </c>
      <c r="AN8" s="23">
        <v>785.34827476919907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171.03</v>
      </c>
      <c r="AI9" s="23">
        <v>101.81741666666667</v>
      </c>
      <c r="AJ9" s="23">
        <v>258.55166666666668</v>
      </c>
      <c r="AK9" s="23">
        <v>41.370258551295365</v>
      </c>
      <c r="AL9" s="23">
        <v>293.9552585512954</v>
      </c>
      <c r="AM9" s="23">
        <v>338.93529855129543</v>
      </c>
      <c r="AN9" s="23">
        <v>542.49540893586595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199.2</v>
      </c>
      <c r="AI10" s="23">
        <v>109.31608333333334</v>
      </c>
      <c r="AJ10" s="23">
        <v>281.77833333333336</v>
      </c>
      <c r="AK10" s="23">
        <v>92.463529384629055</v>
      </c>
      <c r="AL10" s="23">
        <v>308.54436271796237</v>
      </c>
      <c r="AM10" s="23">
        <v>355.19145271796236</v>
      </c>
      <c r="AN10" s="23">
        <v>558.75156310253283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834.55744978203779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226.97</v>
      </c>
      <c r="AI11" s="23">
        <v>116.81475</v>
      </c>
      <c r="AJ11" s="23">
        <v>305.00500000000005</v>
      </c>
      <c r="AK11" s="23">
        <v>117.54380021796214</v>
      </c>
      <c r="AL11" s="23">
        <v>297.12046688462885</v>
      </c>
      <c r="AM11" s="23">
        <v>352.05950688462883</v>
      </c>
      <c r="AN11" s="23">
        <v>555.61961726919935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993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234.06</v>
      </c>
      <c r="AI12" s="23">
        <v>123.67245833333334</v>
      </c>
      <c r="AJ12" s="23">
        <v>341.05083333333334</v>
      </c>
      <c r="AK12" s="23">
        <v>40.306708333333518</v>
      </c>
      <c r="AL12" s="23">
        <v>183.37920833333351</v>
      </c>
      <c r="AM12" s="23">
        <v>246.7054583333335</v>
      </c>
      <c r="AN12" s="23">
        <v>450.26556871790399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993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234.06</v>
      </c>
      <c r="AI13" s="23">
        <v>127.40379166666669</v>
      </c>
      <c r="AJ13" s="23">
        <v>439.62416666666661</v>
      </c>
      <c r="AK13" s="23">
        <v>95.614041666667163</v>
      </c>
      <c r="AL13" s="23">
        <v>202.18320833333382</v>
      </c>
      <c r="AM13" s="23">
        <v>262.97640833333384</v>
      </c>
      <c r="AN13" s="23">
        <v>466.53651871790436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993</v>
      </c>
      <c r="AD14" s="23">
        <v>881.96904000000018</v>
      </c>
      <c r="AE14" s="23">
        <v>511</v>
      </c>
      <c r="AF14" s="23">
        <v>108.03350000000002</v>
      </c>
      <c r="AG14" s="23">
        <v>302.95</v>
      </c>
      <c r="AH14" s="23">
        <v>234.06</v>
      </c>
      <c r="AI14" s="23">
        <v>131.11425</v>
      </c>
      <c r="AJ14" s="23">
        <v>538.61500000000001</v>
      </c>
      <c r="AK14" s="23">
        <v>-539.84178999999995</v>
      </c>
      <c r="AL14" s="23">
        <v>-469.77678999999995</v>
      </c>
      <c r="AM14" s="23">
        <v>-354.77678999999995</v>
      </c>
      <c r="AN14" s="23">
        <v>-151.21667961542943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993</v>
      </c>
      <c r="AD15" s="23">
        <v>881.96904000000018</v>
      </c>
      <c r="AE15" s="23">
        <v>511</v>
      </c>
      <c r="AF15" s="23">
        <v>108.03350000000002</v>
      </c>
      <c r="AG15" s="23">
        <v>302.95</v>
      </c>
      <c r="AH15" s="23">
        <v>234.06</v>
      </c>
      <c r="AI15" s="23">
        <v>134.82470833333332</v>
      </c>
      <c r="AJ15" s="23">
        <v>637.60583333333329</v>
      </c>
      <c r="AK15" s="23">
        <v>-469.34308166666688</v>
      </c>
      <c r="AL15" s="23">
        <v>-435.78224833333354</v>
      </c>
      <c r="AM15" s="23">
        <v>-325.78224833333354</v>
      </c>
      <c r="AN15" s="23">
        <v>-122.22213794876302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993</v>
      </c>
      <c r="AD16" s="23">
        <v>881.96904000000018</v>
      </c>
      <c r="AE16" s="23">
        <v>511</v>
      </c>
      <c r="AF16" s="23">
        <v>108.03350000000002</v>
      </c>
      <c r="AG16" s="23">
        <v>302.95</v>
      </c>
      <c r="AH16" s="23">
        <v>229.81</v>
      </c>
      <c r="AI16" s="23">
        <v>138.68233333333333</v>
      </c>
      <c r="AJ16" s="23">
        <v>733.65333333333342</v>
      </c>
      <c r="AK16" s="23">
        <v>-391.79820666666637</v>
      </c>
      <c r="AL16" s="23">
        <v>-391.79820666666637</v>
      </c>
      <c r="AM16" s="23">
        <v>-286.79820666666637</v>
      </c>
      <c r="AN16" s="23">
        <v>-83.238096282095853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993</v>
      </c>
      <c r="AD17" s="23">
        <v>881.96904000000018</v>
      </c>
      <c r="AE17" s="23">
        <v>511</v>
      </c>
      <c r="AF17" s="23">
        <v>108.03350000000002</v>
      </c>
      <c r="AG17" s="23">
        <v>302.95</v>
      </c>
      <c r="AH17" s="23">
        <v>254.82</v>
      </c>
      <c r="AI17" s="23">
        <v>144.21800000000002</v>
      </c>
      <c r="AJ17" s="23">
        <v>796.13999999999987</v>
      </c>
      <c r="AK17" s="23">
        <v>-311.63053999999966</v>
      </c>
      <c r="AL17" s="23">
        <v>-311.63053999999966</v>
      </c>
      <c r="AM17" s="23">
        <v>-211.63053999999966</v>
      </c>
      <c r="AN17" s="23">
        <v>-8.0704296154291342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993</v>
      </c>
      <c r="AD18" s="23">
        <v>881.96904000000018</v>
      </c>
      <c r="AE18" s="23">
        <v>511</v>
      </c>
      <c r="AF18" s="23">
        <v>108.03350000000002</v>
      </c>
      <c r="AG18" s="23">
        <v>302.95</v>
      </c>
      <c r="AH18" s="23">
        <v>281.08</v>
      </c>
      <c r="AI18" s="23">
        <v>149.7536666666667</v>
      </c>
      <c r="AJ18" s="23">
        <v>858.62666666666678</v>
      </c>
      <c r="AK18" s="23">
        <v>-232.71287333333248</v>
      </c>
      <c r="AL18" s="23">
        <v>-232.71287333333248</v>
      </c>
      <c r="AM18" s="23">
        <v>-132.71287333333248</v>
      </c>
      <c r="AN18" s="23">
        <v>70.847237051238039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993</v>
      </c>
      <c r="AD19" s="23">
        <v>881.96904000000018</v>
      </c>
      <c r="AE19" s="23">
        <v>511</v>
      </c>
      <c r="AF19" s="23">
        <v>108.03350000000002</v>
      </c>
      <c r="AG19" s="23">
        <v>302.95</v>
      </c>
      <c r="AH19" s="23">
        <v>308.61</v>
      </c>
      <c r="AI19" s="23">
        <v>155.28933333333336</v>
      </c>
      <c r="AJ19" s="23">
        <v>921.11333333333346</v>
      </c>
      <c r="AK19" s="23">
        <v>-155.0652066666662</v>
      </c>
      <c r="AL19" s="23">
        <v>-155.0652066666662</v>
      </c>
      <c r="AM19" s="23">
        <v>-55.065206666666199</v>
      </c>
      <c r="AN19" s="23">
        <v>148.49490371790432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993</v>
      </c>
      <c r="AD20" s="23">
        <v>881.96904000000018</v>
      </c>
      <c r="AE20" s="23">
        <v>511</v>
      </c>
      <c r="AF20" s="23">
        <v>108.03350000000002</v>
      </c>
      <c r="AG20" s="23">
        <v>302.95</v>
      </c>
      <c r="AH20" s="23">
        <v>337.13</v>
      </c>
      <c r="AI20" s="23">
        <v>160.82500000000002</v>
      </c>
      <c r="AJ20" s="23">
        <v>983.60000000000014</v>
      </c>
      <c r="AK20" s="23">
        <v>-78.407539999999699</v>
      </c>
      <c r="AL20" s="23">
        <v>-78.407539999999699</v>
      </c>
      <c r="AM20" s="23">
        <v>21.592460000000301</v>
      </c>
      <c r="AN20" s="23">
        <v>225.15257038457082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993</v>
      </c>
      <c r="AD21" s="23">
        <v>881.96904000000018</v>
      </c>
      <c r="AE21" s="23">
        <v>511</v>
      </c>
      <c r="AF21" s="23">
        <v>108.03350000000002</v>
      </c>
      <c r="AG21" s="23">
        <v>302.95</v>
      </c>
      <c r="AH21" s="23">
        <v>364.46</v>
      </c>
      <c r="AI21" s="23">
        <v>166.3606666666667</v>
      </c>
      <c r="AJ21" s="23">
        <v>1046.0866666666666</v>
      </c>
      <c r="AK21" s="23">
        <v>-0.55987333333314382</v>
      </c>
      <c r="AL21" s="23">
        <v>-0.55987333333314382</v>
      </c>
      <c r="AM21" s="23">
        <v>99.440126666666856</v>
      </c>
      <c r="AN21" s="23">
        <v>303.00023705123738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993</v>
      </c>
      <c r="AD22" s="23">
        <v>881.96904000000018</v>
      </c>
      <c r="AE22" s="23">
        <v>511</v>
      </c>
      <c r="AF22" s="23">
        <v>108.03350000000002</v>
      </c>
      <c r="AG22" s="23">
        <v>302.95</v>
      </c>
      <c r="AH22" s="23">
        <v>392.83</v>
      </c>
      <c r="AI22" s="23">
        <v>171.89633333333336</v>
      </c>
      <c r="AJ22" s="23">
        <v>1108.5733333333333</v>
      </c>
      <c r="AK22" s="23">
        <v>76.247793333333448</v>
      </c>
      <c r="AL22" s="23">
        <v>76.247793333333448</v>
      </c>
      <c r="AM22" s="23">
        <v>176.24779333333345</v>
      </c>
      <c r="AN22" s="23">
        <v>379.80790371790397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993</v>
      </c>
      <c r="AD23" s="23">
        <v>881.96904000000018</v>
      </c>
      <c r="AE23" s="23">
        <v>511</v>
      </c>
      <c r="AF23" s="23">
        <v>108.03350000000002</v>
      </c>
      <c r="AG23" s="23">
        <v>302.95</v>
      </c>
      <c r="AH23" s="23">
        <v>422.25</v>
      </c>
      <c r="AI23" s="23">
        <v>177.43200000000002</v>
      </c>
      <c r="AJ23" s="23">
        <v>1171.06</v>
      </c>
      <c r="AK23" s="23">
        <v>152.00545999999986</v>
      </c>
      <c r="AL23" s="23">
        <v>152.00545999999986</v>
      </c>
      <c r="AM23" s="23">
        <v>252.00545999999986</v>
      </c>
      <c r="AN23" s="23">
        <v>455.56557038457038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993</v>
      </c>
      <c r="AD24" s="23">
        <v>881.96904000000018</v>
      </c>
      <c r="AE24" s="23">
        <v>511</v>
      </c>
      <c r="AF24" s="23">
        <v>108.03350000000002</v>
      </c>
      <c r="AG24" s="23">
        <v>302.95</v>
      </c>
      <c r="AH24" s="23">
        <v>452.71999999999997</v>
      </c>
      <c r="AI24" s="23">
        <v>182.96766666666667</v>
      </c>
      <c r="AJ24" s="23">
        <v>1233.5466666666666</v>
      </c>
      <c r="AK24" s="23">
        <v>226.71312666666699</v>
      </c>
      <c r="AL24" s="23">
        <v>226.71312666666699</v>
      </c>
      <c r="AM24" s="23">
        <v>326.71312666666699</v>
      </c>
      <c r="AN24" s="23">
        <v>530.27323705123752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993</v>
      </c>
      <c r="AD25" s="23">
        <v>881.96904000000018</v>
      </c>
      <c r="AE25" s="23">
        <v>511</v>
      </c>
      <c r="AF25" s="23">
        <v>108.03350000000002</v>
      </c>
      <c r="AG25" s="23">
        <v>302.95</v>
      </c>
      <c r="AH25" s="23">
        <v>480.03999999999996</v>
      </c>
      <c r="AI25" s="23">
        <v>188.50333333333336</v>
      </c>
      <c r="AJ25" s="23">
        <v>1296.0333333333333</v>
      </c>
      <c r="AK25" s="23">
        <v>304.57079333333377</v>
      </c>
      <c r="AL25" s="23">
        <v>304.57079333333377</v>
      </c>
      <c r="AM25" s="23">
        <v>404.57079333333377</v>
      </c>
      <c r="AN25" s="23">
        <v>608.13090371790429</v>
      </c>
    </row>
    <row r="26" spans="1:40" ht="20.25" x14ac:dyDescent="0.3">
      <c r="A26" s="7" t="s">
        <v>64</v>
      </c>
      <c r="B26" s="6">
        <f>V57</f>
        <v>4546.5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993</v>
      </c>
      <c r="AD26" s="23">
        <v>881.96904000000018</v>
      </c>
      <c r="AE26" s="23">
        <v>511</v>
      </c>
      <c r="AF26" s="23">
        <v>108.03350000000002</v>
      </c>
      <c r="AG26" s="23">
        <v>302.95</v>
      </c>
      <c r="AH26" s="23">
        <v>495.96</v>
      </c>
      <c r="AI26" s="23">
        <v>194.03900000000002</v>
      </c>
      <c r="AJ26" s="23">
        <v>1358.52</v>
      </c>
      <c r="AK26" s="23">
        <v>393.82846000000018</v>
      </c>
      <c r="AL26" s="23">
        <v>393.82846000000018</v>
      </c>
      <c r="AM26" s="23">
        <v>493.82846000000018</v>
      </c>
      <c r="AN26" s="23">
        <v>697.3885703845707</v>
      </c>
    </row>
    <row r="27" spans="1:40" ht="20.25" x14ac:dyDescent="0.3">
      <c r="A27" s="7" t="s">
        <v>62</v>
      </c>
      <c r="B27" s="6">
        <f>B26*12</f>
        <v>54558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993</v>
      </c>
      <c r="AD27" s="23">
        <v>881.96904000000018</v>
      </c>
      <c r="AE27" s="23">
        <v>511</v>
      </c>
      <c r="AF27" s="23">
        <v>108.03350000000002</v>
      </c>
      <c r="AG27" s="23">
        <v>302.95</v>
      </c>
      <c r="AH27" s="23">
        <v>495.96</v>
      </c>
      <c r="AI27" s="23">
        <v>199.57466666666667</v>
      </c>
      <c r="AJ27" s="23">
        <v>1421.0066666666667</v>
      </c>
      <c r="AK27" s="23">
        <v>499.00612666666666</v>
      </c>
      <c r="AL27" s="23">
        <v>499.00612666666666</v>
      </c>
      <c r="AM27" s="23">
        <v>599.00612666666666</v>
      </c>
      <c r="AN27" s="23">
        <v>802.56623705123718</v>
      </c>
    </row>
    <row r="28" spans="1:40" ht="20.25" x14ac:dyDescent="0.3">
      <c r="A28" s="7" t="s">
        <v>66</v>
      </c>
      <c r="B28" s="6">
        <f>B27/2080</f>
        <v>26.229807692307691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993</v>
      </c>
      <c r="AD28" s="23">
        <v>881.96904000000018</v>
      </c>
      <c r="AE28" s="23">
        <v>511</v>
      </c>
      <c r="AF28" s="23">
        <v>108.03350000000002</v>
      </c>
      <c r="AG28" s="23">
        <v>302.95</v>
      </c>
      <c r="AH28" s="23">
        <v>495.96</v>
      </c>
      <c r="AI28" s="23">
        <v>205.11033333333336</v>
      </c>
      <c r="AJ28" s="23">
        <v>1483.4933333333331</v>
      </c>
      <c r="AK28" s="23">
        <v>604.1837933333336</v>
      </c>
      <c r="AL28" s="23">
        <v>604.1837933333336</v>
      </c>
      <c r="AM28" s="23">
        <v>704.1837933333336</v>
      </c>
      <c r="AN28" s="23">
        <v>907.74390371790412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993</v>
      </c>
      <c r="AD29" s="23">
        <v>881.96904000000018</v>
      </c>
      <c r="AE29" s="23">
        <v>511</v>
      </c>
      <c r="AF29" s="23">
        <v>108.03350000000002</v>
      </c>
      <c r="AG29" s="23">
        <v>302.95</v>
      </c>
      <c r="AH29" s="23">
        <v>495.96</v>
      </c>
      <c r="AI29" s="23">
        <v>210.64600000000002</v>
      </c>
      <c r="AJ29" s="23">
        <v>1545.98</v>
      </c>
      <c r="AK29" s="23">
        <v>709.36146000000008</v>
      </c>
      <c r="AL29" s="23">
        <v>709.36146000000008</v>
      </c>
      <c r="AM29" s="23">
        <v>809.36146000000008</v>
      </c>
      <c r="AN29" s="23">
        <v>1012.9215703845706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993</v>
      </c>
      <c r="AD30" s="23">
        <v>881.96904000000018</v>
      </c>
      <c r="AE30" s="23">
        <v>511</v>
      </c>
      <c r="AF30" s="23">
        <v>108.03350000000002</v>
      </c>
      <c r="AG30" s="23">
        <v>302.95</v>
      </c>
      <c r="AH30" s="23">
        <v>495.96</v>
      </c>
      <c r="AI30" s="23">
        <v>215.81083333333336</v>
      </c>
      <c r="AJ30" s="23">
        <v>1615.8833333333334</v>
      </c>
      <c r="AK30" s="23">
        <v>807.4932933333339</v>
      </c>
      <c r="AL30" s="23">
        <v>807.4932933333339</v>
      </c>
      <c r="AM30" s="23">
        <v>907.4932933333339</v>
      </c>
      <c r="AN30" s="23">
        <v>1111.0534037179045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993</v>
      </c>
      <c r="AD31" s="23">
        <v>881.96904000000018</v>
      </c>
      <c r="AE31" s="23">
        <v>511</v>
      </c>
      <c r="AF31" s="23">
        <v>108.03350000000002</v>
      </c>
      <c r="AG31" s="23">
        <v>302.95</v>
      </c>
      <c r="AH31" s="23">
        <v>495.96</v>
      </c>
      <c r="AI31" s="23">
        <v>220.71483333333336</v>
      </c>
      <c r="AJ31" s="23">
        <v>1695.7033333333334</v>
      </c>
      <c r="AK31" s="23">
        <v>900.66929333333383</v>
      </c>
      <c r="AL31" s="23">
        <v>900.66929333333383</v>
      </c>
      <c r="AM31" s="23">
        <v>1000.6692933333338</v>
      </c>
      <c r="AN31" s="23">
        <v>1204.2294037179045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993</v>
      </c>
      <c r="AD32" s="23">
        <v>881.96904000000018</v>
      </c>
      <c r="AE32" s="23">
        <v>511</v>
      </c>
      <c r="AF32" s="23">
        <v>108.03350000000002</v>
      </c>
      <c r="AG32" s="23">
        <v>302.95</v>
      </c>
      <c r="AH32" s="23">
        <v>495.96</v>
      </c>
      <c r="AI32" s="23">
        <v>224.97366666666667</v>
      </c>
      <c r="AJ32" s="23">
        <v>1783.8566666666666</v>
      </c>
      <c r="AK32" s="23">
        <v>981.58712666666679</v>
      </c>
      <c r="AL32" s="23">
        <v>981.58712666666679</v>
      </c>
      <c r="AM32" s="23">
        <v>1081.5871266666668</v>
      </c>
      <c r="AN32" s="23">
        <v>1285.1472370512374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993</v>
      </c>
      <c r="AD33" s="23">
        <v>881.96904000000018</v>
      </c>
      <c r="AE33" s="23">
        <v>511</v>
      </c>
      <c r="AF33" s="23">
        <v>108.03350000000002</v>
      </c>
      <c r="AG33" s="23">
        <v>302.95</v>
      </c>
      <c r="AH33" s="23">
        <v>495.96</v>
      </c>
      <c r="AI33" s="23">
        <v>228.81633333333335</v>
      </c>
      <c r="AJ33" s="23">
        <v>1880.3433333333332</v>
      </c>
      <c r="AK33" s="23">
        <v>1054.5977933333338</v>
      </c>
      <c r="AL33" s="23">
        <v>1054.5977933333338</v>
      </c>
      <c r="AM33" s="23">
        <v>1154.5977933333338</v>
      </c>
      <c r="AN33" s="23">
        <v>1358.1579037179044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993</v>
      </c>
      <c r="AD34" s="23">
        <v>881.96904000000018</v>
      </c>
      <c r="AE34" s="23">
        <v>511</v>
      </c>
      <c r="AF34" s="23">
        <v>108.03350000000002</v>
      </c>
      <c r="AG34" s="23">
        <v>302.95</v>
      </c>
      <c r="AH34" s="23">
        <v>495.96</v>
      </c>
      <c r="AI34" s="23">
        <v>232.6585</v>
      </c>
      <c r="AJ34" s="23">
        <v>1976.83</v>
      </c>
      <c r="AK34" s="23">
        <v>1127.5989600000003</v>
      </c>
      <c r="AL34" s="23">
        <v>1127.5989600000003</v>
      </c>
      <c r="AM34" s="23">
        <v>1227.5989600000003</v>
      </c>
      <c r="AN34" s="23">
        <v>1431.1590703845709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993</v>
      </c>
      <c r="AD35" s="23">
        <v>881.96904000000018</v>
      </c>
      <c r="AE35" s="23">
        <v>511</v>
      </c>
      <c r="AF35" s="23">
        <v>108.03350000000002</v>
      </c>
      <c r="AG35" s="23">
        <v>302.95</v>
      </c>
      <c r="AH35" s="23">
        <v>495.96</v>
      </c>
      <c r="AI35" s="23">
        <v>236.50066666666669</v>
      </c>
      <c r="AJ35" s="23">
        <v>2073.3166666666666</v>
      </c>
      <c r="AK35" s="23">
        <v>1200.6001266666667</v>
      </c>
      <c r="AL35" s="23">
        <v>1200.6001266666667</v>
      </c>
      <c r="AM35" s="23">
        <v>1300.6001266666667</v>
      </c>
      <c r="AN35" s="23">
        <v>1504.1602370512373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993</v>
      </c>
      <c r="AD36" s="23">
        <v>881.96904000000018</v>
      </c>
      <c r="AE36" s="23">
        <v>511</v>
      </c>
      <c r="AF36" s="23">
        <v>108.03350000000002</v>
      </c>
      <c r="AG36" s="23">
        <v>302.95</v>
      </c>
      <c r="AH36" s="23">
        <v>495.96</v>
      </c>
      <c r="AI36" s="23">
        <v>240.34333333333336</v>
      </c>
      <c r="AJ36" s="23">
        <v>2169.8033333333333</v>
      </c>
      <c r="AK36" s="23">
        <v>1273.6107933333337</v>
      </c>
      <c r="AL36" s="23">
        <v>1273.6107933333337</v>
      </c>
      <c r="AM36" s="23">
        <v>1373.6107933333337</v>
      </c>
      <c r="AN36" s="23">
        <v>1577.1709037179044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993</v>
      </c>
      <c r="AD37" s="23">
        <v>881.96904000000018</v>
      </c>
      <c r="AE37" s="23">
        <v>511</v>
      </c>
      <c r="AF37" s="23">
        <v>108.03350000000002</v>
      </c>
      <c r="AG37" s="23">
        <v>302.95</v>
      </c>
      <c r="AH37" s="23">
        <v>495.96</v>
      </c>
      <c r="AI37" s="23">
        <v>244.18550000000002</v>
      </c>
      <c r="AJ37" s="23">
        <v>2266.29</v>
      </c>
      <c r="AK37" s="23">
        <v>1346.6119600000002</v>
      </c>
      <c r="AL37" s="23">
        <v>1346.6119600000002</v>
      </c>
      <c r="AM37" s="23">
        <v>1446.6119600000002</v>
      </c>
      <c r="AN37" s="23">
        <v>1650.1720703845708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993</v>
      </c>
      <c r="AD38" s="23">
        <v>881.96904000000018</v>
      </c>
      <c r="AE38" s="23">
        <v>511</v>
      </c>
      <c r="AF38" s="23">
        <v>108.03350000000002</v>
      </c>
      <c r="AG38" s="23">
        <v>302.95</v>
      </c>
      <c r="AH38" s="23">
        <v>495.96</v>
      </c>
      <c r="AI38" s="23">
        <v>248.02766666666668</v>
      </c>
      <c r="AJ38" s="23">
        <v>2362.7766666666666</v>
      </c>
      <c r="AK38" s="23">
        <v>1419.6131266666666</v>
      </c>
      <c r="AL38" s="23">
        <v>1419.6131266666666</v>
      </c>
      <c r="AM38" s="23">
        <v>1519.6131266666666</v>
      </c>
      <c r="AN38" s="23">
        <v>1723.1732370512373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993</v>
      </c>
      <c r="AD39" s="23">
        <v>881.96904000000018</v>
      </c>
      <c r="AE39" s="23">
        <v>511</v>
      </c>
      <c r="AF39" s="23">
        <v>108.03350000000002</v>
      </c>
      <c r="AG39" s="23">
        <v>302.95</v>
      </c>
      <c r="AH39" s="23">
        <v>495.96</v>
      </c>
      <c r="AI39" s="23">
        <v>251.87033333333335</v>
      </c>
      <c r="AJ39" s="23">
        <v>2459.2633333333333</v>
      </c>
      <c r="AK39" s="23">
        <v>1492.6237933333337</v>
      </c>
      <c r="AL39" s="23">
        <v>1492.6237933333337</v>
      </c>
      <c r="AM39" s="23">
        <v>1592.6237933333337</v>
      </c>
      <c r="AN39" s="23">
        <v>1796.1839037179043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993</v>
      </c>
      <c r="X48" s="23">
        <v>881.96904000000018</v>
      </c>
      <c r="Y48" s="23">
        <v>511</v>
      </c>
      <c r="Z48" s="23">
        <v>108.03350000000002</v>
      </c>
      <c r="AA48" s="23">
        <v>302.95</v>
      </c>
      <c r="AB48" s="23">
        <v>392.83</v>
      </c>
      <c r="AC48" s="23">
        <v>171.89633333333336</v>
      </c>
      <c r="AD48" s="23">
        <v>1108.5733333333333</v>
      </c>
      <c r="AE48" s="23">
        <v>76.247793333333448</v>
      </c>
      <c r="AF48" s="26"/>
      <c r="AG48" s="26"/>
      <c r="AH48" s="26"/>
    </row>
    <row r="49" spans="21:34" ht="17.25" x14ac:dyDescent="0.3">
      <c r="U49" s="26" t="s">
        <v>543</v>
      </c>
      <c r="V49" s="23">
        <f>$AB$48</f>
        <v>392.83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832</v>
      </c>
      <c r="V50" s="23">
        <f>$X$48</f>
        <v>881.96904000000018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83</v>
      </c>
      <c r="V51" s="23">
        <f>$AC$48</f>
        <v>171.89633333333336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833</v>
      </c>
      <c r="V52" s="23">
        <f>$AE$48</f>
        <v>76.247793333333448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85</v>
      </c>
      <c r="V54" s="23">
        <f>$W$48</f>
        <v>993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86</v>
      </c>
      <c r="V55" s="23">
        <f>$AD$48</f>
        <v>1108.5733333333333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4546.5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" customWidth="1"/>
    <col min="24" max="24" width="12.25" customWidth="1"/>
    <col min="25" max="25" width="13.125" customWidth="1"/>
    <col min="26" max="26" width="11.625" customWidth="1"/>
    <col min="27" max="27" width="10.375" customWidth="1"/>
    <col min="28" max="28" width="11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3" customFormat="1" ht="129.75" customHeight="1" x14ac:dyDescent="0.45">
      <c r="A1" s="78" t="s">
        <v>663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292</v>
      </c>
      <c r="AB2" s="63">
        <v>100</v>
      </c>
      <c r="AC2" s="23">
        <v>93.6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40.150000000000006</v>
      </c>
      <c r="AJ2" s="23">
        <v>0</v>
      </c>
      <c r="AK2" s="23">
        <v>108.24649999999997</v>
      </c>
      <c r="AL2" s="23">
        <v>108.24649999999997</v>
      </c>
      <c r="AM2" s="23">
        <v>108.24649999999997</v>
      </c>
      <c r="AN2" s="23">
        <v>208.24649999999997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168</v>
      </c>
      <c r="AA3" s="49">
        <v>292</v>
      </c>
      <c r="AB3" s="49">
        <v>100</v>
      </c>
      <c r="AC3" s="23">
        <v>93.6</v>
      </c>
      <c r="AD3" s="23">
        <v>0</v>
      </c>
      <c r="AE3" s="23">
        <v>343</v>
      </c>
      <c r="AF3" s="23">
        <v>3.500000000016712E-3</v>
      </c>
      <c r="AG3" s="23">
        <v>302.95</v>
      </c>
      <c r="AH3" s="23">
        <v>0</v>
      </c>
      <c r="AI3" s="23">
        <v>80.978250000000003</v>
      </c>
      <c r="AJ3" s="23">
        <v>96.135000000000005</v>
      </c>
      <c r="AK3" s="23">
        <v>799.03325000000007</v>
      </c>
      <c r="AL3" s="23">
        <v>1235.3665833333334</v>
      </c>
      <c r="AM3" s="23">
        <v>1235.3665833333334</v>
      </c>
      <c r="AN3" s="23">
        <v>1335.3665833333334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176</v>
      </c>
      <c r="AA4" s="49">
        <v>292</v>
      </c>
      <c r="AB4" s="49">
        <v>100</v>
      </c>
      <c r="AC4" s="23">
        <v>507.4929791666666</v>
      </c>
      <c r="AD4" s="23">
        <v>0</v>
      </c>
      <c r="AE4" s="23">
        <v>335</v>
      </c>
      <c r="AF4" s="23">
        <v>3.500000000016712E-3</v>
      </c>
      <c r="AG4" s="23">
        <v>302.95</v>
      </c>
      <c r="AH4" s="23">
        <v>44.09</v>
      </c>
      <c r="AI4" s="23">
        <v>89.375250000000008</v>
      </c>
      <c r="AJ4" s="23">
        <v>109.39500000000001</v>
      </c>
      <c r="AK4" s="23">
        <v>508.59327083333346</v>
      </c>
      <c r="AL4" s="23">
        <v>943.69827083333348</v>
      </c>
      <c r="AM4" s="23">
        <v>943.69827083333348</v>
      </c>
      <c r="AN4" s="23">
        <v>1043.6982708333335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137</v>
      </c>
      <c r="AA5" s="64">
        <v>292</v>
      </c>
      <c r="AB5" s="64">
        <v>100</v>
      </c>
      <c r="AC5" s="23">
        <v>584.56502083333328</v>
      </c>
      <c r="AD5" s="23">
        <v>0</v>
      </c>
      <c r="AE5" s="23">
        <v>374</v>
      </c>
      <c r="AF5" s="23">
        <v>3.500000000016712E-3</v>
      </c>
      <c r="AG5" s="23">
        <v>302.95</v>
      </c>
      <c r="AH5" s="23">
        <v>64.609999999999985</v>
      </c>
      <c r="AI5" s="23">
        <v>95.42225000000002</v>
      </c>
      <c r="AJ5" s="23">
        <v>122.65500000000002</v>
      </c>
      <c r="AK5" s="23">
        <v>486.89422916666695</v>
      </c>
      <c r="AL5" s="23">
        <v>885.49506250000036</v>
      </c>
      <c r="AM5" s="23">
        <v>885.49506250000036</v>
      </c>
      <c r="AN5" s="23">
        <v>985.49506250000036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87.22999999999999</v>
      </c>
      <c r="AI6" s="23">
        <v>89.475500000000011</v>
      </c>
      <c r="AJ6" s="23">
        <v>189.79</v>
      </c>
      <c r="AK6" s="23">
        <v>317.21605021796222</v>
      </c>
      <c r="AL6" s="23">
        <v>679.3127168846288</v>
      </c>
      <c r="AM6" s="23">
        <v>712.33329688462879</v>
      </c>
      <c r="AN6" s="23">
        <v>915.89340726919932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161</v>
      </c>
      <c r="AA7" s="64">
        <v>0</v>
      </c>
      <c r="AB7" s="64">
        <v>203.56011038457052</v>
      </c>
      <c r="AC7" s="23">
        <v>643</v>
      </c>
      <c r="AD7" s="23">
        <v>116.91</v>
      </c>
      <c r="AE7" s="23">
        <v>350</v>
      </c>
      <c r="AF7" s="23">
        <v>3.500000000016712E-3</v>
      </c>
      <c r="AG7" s="23">
        <v>302.95</v>
      </c>
      <c r="AH7" s="23">
        <v>112.69</v>
      </c>
      <c r="AI7" s="23">
        <v>94.870083333333341</v>
      </c>
      <c r="AJ7" s="23">
        <v>212.09833333333333</v>
      </c>
      <c r="AK7" s="23">
        <v>276.97808333333342</v>
      </c>
      <c r="AL7" s="23">
        <v>602.57058333333339</v>
      </c>
      <c r="AM7" s="23">
        <v>637.64358333333337</v>
      </c>
      <c r="AN7" s="23">
        <v>841.20369371790389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99</v>
      </c>
      <c r="AA8" s="64">
        <v>0</v>
      </c>
      <c r="AB8" s="64">
        <v>203.56011038457052</v>
      </c>
      <c r="AC8" s="23">
        <v>643</v>
      </c>
      <c r="AD8" s="23">
        <v>148.51900000000001</v>
      </c>
      <c r="AE8" s="23">
        <v>412</v>
      </c>
      <c r="AF8" s="23">
        <v>3.500000000016712E-3</v>
      </c>
      <c r="AG8" s="23">
        <v>302.95</v>
      </c>
      <c r="AH8" s="23">
        <v>137.07999999999998</v>
      </c>
      <c r="AI8" s="23">
        <v>99.268749999999997</v>
      </c>
      <c r="AJ8" s="23">
        <v>235.32499999999999</v>
      </c>
      <c r="AK8" s="23">
        <v>242.55374999999981</v>
      </c>
      <c r="AL8" s="23">
        <v>531.64291666666645</v>
      </c>
      <c r="AM8" s="23">
        <v>574.71342666666646</v>
      </c>
      <c r="AN8" s="23">
        <v>778.27353705123699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643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163.35999999999999</v>
      </c>
      <c r="AI9" s="23">
        <v>101.81741666666667</v>
      </c>
      <c r="AJ9" s="23">
        <v>258.55166666666668</v>
      </c>
      <c r="AK9" s="23">
        <v>138.42291666666665</v>
      </c>
      <c r="AL9" s="23">
        <v>391.00791666666669</v>
      </c>
      <c r="AM9" s="23">
        <v>435.98795666666672</v>
      </c>
      <c r="AN9" s="23">
        <v>639.54806705123724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643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191.53</v>
      </c>
      <c r="AI10" s="23">
        <v>109.31608333333334</v>
      </c>
      <c r="AJ10" s="23">
        <v>281.77833333333336</v>
      </c>
      <c r="AK10" s="23">
        <v>240.60358333333329</v>
      </c>
      <c r="AL10" s="23">
        <v>456.68441666666661</v>
      </c>
      <c r="AM10" s="23">
        <v>503.3315066666666</v>
      </c>
      <c r="AN10" s="23">
        <v>706.89161705123706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130</v>
      </c>
      <c r="Z11" s="64">
        <v>0</v>
      </c>
      <c r="AA11" s="64">
        <v>0</v>
      </c>
      <c r="AB11" s="64">
        <v>203.56011038457052</v>
      </c>
      <c r="AC11" s="23">
        <v>643</v>
      </c>
      <c r="AD11" s="23">
        <v>893.19240000000013</v>
      </c>
      <c r="AE11" s="23">
        <v>511</v>
      </c>
      <c r="AF11" s="23">
        <v>15.155000000000015</v>
      </c>
      <c r="AG11" s="23">
        <v>302.95</v>
      </c>
      <c r="AH11" s="23">
        <v>219.29999999999998</v>
      </c>
      <c r="AI11" s="23">
        <v>116.81475</v>
      </c>
      <c r="AJ11" s="23">
        <v>305.00500000000005</v>
      </c>
      <c r="AK11" s="23">
        <v>-365.11715000000004</v>
      </c>
      <c r="AL11" s="23">
        <v>-185.54048333333336</v>
      </c>
      <c r="AM11" s="23">
        <v>-55.540483333333356</v>
      </c>
      <c r="AN11" s="23">
        <v>148.01962705123717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125</v>
      </c>
      <c r="Z12" s="49">
        <v>0</v>
      </c>
      <c r="AA12" s="49">
        <v>0</v>
      </c>
      <c r="AB12" s="49">
        <v>203.56011038457052</v>
      </c>
      <c r="AC12" s="23">
        <v>643</v>
      </c>
      <c r="AD12" s="23">
        <v>893.19240000000013</v>
      </c>
      <c r="AE12" s="23">
        <v>511</v>
      </c>
      <c r="AF12" s="23">
        <v>15.155000000000015</v>
      </c>
      <c r="AG12" s="23">
        <v>302.95</v>
      </c>
      <c r="AH12" s="23">
        <v>242.54</v>
      </c>
      <c r="AI12" s="23">
        <v>123.67245833333334</v>
      </c>
      <c r="AJ12" s="23">
        <v>341.05083333333334</v>
      </c>
      <c r="AK12" s="23">
        <v>-258.06069166666657</v>
      </c>
      <c r="AL12" s="23">
        <v>-114.98819166666658</v>
      </c>
      <c r="AM12" s="23">
        <v>10.01180833333342</v>
      </c>
      <c r="AN12" s="23">
        <v>213.57191871790394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120</v>
      </c>
      <c r="Z13" s="49">
        <v>0</v>
      </c>
      <c r="AA13" s="49">
        <v>0</v>
      </c>
      <c r="AB13" s="49">
        <v>203.56011038457052</v>
      </c>
      <c r="AC13" s="23">
        <v>643</v>
      </c>
      <c r="AD13" s="23">
        <v>893.19240000000013</v>
      </c>
      <c r="AE13" s="23">
        <v>511</v>
      </c>
      <c r="AF13" s="23">
        <v>15.155000000000015</v>
      </c>
      <c r="AG13" s="23">
        <v>302.95</v>
      </c>
      <c r="AH13" s="23">
        <v>242.54</v>
      </c>
      <c r="AI13" s="23">
        <v>127.40379166666669</v>
      </c>
      <c r="AJ13" s="23">
        <v>439.62416666666661</v>
      </c>
      <c r="AK13" s="23">
        <v>-187.16535833333273</v>
      </c>
      <c r="AL13" s="23">
        <v>-80.596191666666073</v>
      </c>
      <c r="AM13" s="23">
        <v>39.403808333333927</v>
      </c>
      <c r="AN13" s="23">
        <v>242.96391871790445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643</v>
      </c>
      <c r="AD14" s="23">
        <v>893.19240000000013</v>
      </c>
      <c r="AE14" s="23">
        <v>511</v>
      </c>
      <c r="AF14" s="23">
        <v>108.03350000000002</v>
      </c>
      <c r="AG14" s="23">
        <v>302.95</v>
      </c>
      <c r="AH14" s="23">
        <v>242.54</v>
      </c>
      <c r="AI14" s="23">
        <v>131.11425</v>
      </c>
      <c r="AJ14" s="23">
        <v>538.61500000000001</v>
      </c>
      <c r="AK14" s="23">
        <v>-209.54515000000038</v>
      </c>
      <c r="AL14" s="23">
        <v>-139.48015000000038</v>
      </c>
      <c r="AM14" s="23">
        <v>-24.480150000000378</v>
      </c>
      <c r="AN14" s="23">
        <v>179.07996038457014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643</v>
      </c>
      <c r="AD15" s="23">
        <v>893.19240000000013</v>
      </c>
      <c r="AE15" s="23">
        <v>511</v>
      </c>
      <c r="AF15" s="23">
        <v>108.03350000000002</v>
      </c>
      <c r="AG15" s="23">
        <v>302.95</v>
      </c>
      <c r="AH15" s="23">
        <v>242.54</v>
      </c>
      <c r="AI15" s="23">
        <v>134.82470833333332</v>
      </c>
      <c r="AJ15" s="23">
        <v>637.60583333333329</v>
      </c>
      <c r="AK15" s="23">
        <v>-139.04644166666731</v>
      </c>
      <c r="AL15" s="23">
        <v>-105.48560833333397</v>
      </c>
      <c r="AM15" s="23">
        <v>4.5143916666660289</v>
      </c>
      <c r="AN15" s="23">
        <v>208.07450205123655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643</v>
      </c>
      <c r="AD16" s="23">
        <v>893.19240000000013</v>
      </c>
      <c r="AE16" s="23">
        <v>511</v>
      </c>
      <c r="AF16" s="23">
        <v>108.03350000000002</v>
      </c>
      <c r="AG16" s="23">
        <v>302.95</v>
      </c>
      <c r="AH16" s="23">
        <v>213.55999999999995</v>
      </c>
      <c r="AI16" s="23">
        <v>138.68233333333333</v>
      </c>
      <c r="AJ16" s="23">
        <v>733.65333333333342</v>
      </c>
      <c r="AK16" s="23">
        <v>-36.771566666666786</v>
      </c>
      <c r="AL16" s="23">
        <v>-36.771566666666786</v>
      </c>
      <c r="AM16" s="23">
        <v>68.228433333333214</v>
      </c>
      <c r="AN16" s="23">
        <v>271.78854371790374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643</v>
      </c>
      <c r="AD17" s="23">
        <v>893.19240000000013</v>
      </c>
      <c r="AE17" s="23">
        <v>511</v>
      </c>
      <c r="AF17" s="23">
        <v>108.03350000000002</v>
      </c>
      <c r="AG17" s="23">
        <v>302.95</v>
      </c>
      <c r="AH17" s="23">
        <v>238.56999999999994</v>
      </c>
      <c r="AI17" s="23">
        <v>144.21800000000002</v>
      </c>
      <c r="AJ17" s="23">
        <v>796.13999999999987</v>
      </c>
      <c r="AK17" s="23">
        <v>43.396100000000388</v>
      </c>
      <c r="AL17" s="23">
        <v>43.396100000000388</v>
      </c>
      <c r="AM17" s="23">
        <v>143.39610000000039</v>
      </c>
      <c r="AN17" s="23">
        <v>346.95621038457091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643</v>
      </c>
      <c r="AD18" s="23">
        <v>893.19240000000013</v>
      </c>
      <c r="AE18" s="23">
        <v>511</v>
      </c>
      <c r="AF18" s="23">
        <v>108.03350000000002</v>
      </c>
      <c r="AG18" s="23">
        <v>302.95</v>
      </c>
      <c r="AH18" s="23">
        <v>264.82999999999993</v>
      </c>
      <c r="AI18" s="23">
        <v>149.7536666666667</v>
      </c>
      <c r="AJ18" s="23">
        <v>858.62666666666678</v>
      </c>
      <c r="AK18" s="23">
        <v>122.31376666666711</v>
      </c>
      <c r="AL18" s="23">
        <v>122.31376666666711</v>
      </c>
      <c r="AM18" s="23">
        <v>222.31376666666711</v>
      </c>
      <c r="AN18" s="23">
        <v>425.87387705123763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643</v>
      </c>
      <c r="AD19" s="23">
        <v>893.19240000000013</v>
      </c>
      <c r="AE19" s="23">
        <v>511</v>
      </c>
      <c r="AF19" s="23">
        <v>108.03350000000002</v>
      </c>
      <c r="AG19" s="23">
        <v>302.95</v>
      </c>
      <c r="AH19" s="23">
        <v>292.35999999999996</v>
      </c>
      <c r="AI19" s="23">
        <v>155.28933333333336</v>
      </c>
      <c r="AJ19" s="23">
        <v>921.11333333333346</v>
      </c>
      <c r="AK19" s="23">
        <v>199.96143333333339</v>
      </c>
      <c r="AL19" s="23">
        <v>199.96143333333339</v>
      </c>
      <c r="AM19" s="23">
        <v>299.96143333333339</v>
      </c>
      <c r="AN19" s="23">
        <v>503.52154371790391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643</v>
      </c>
      <c r="AD20" s="23">
        <v>893.19240000000013</v>
      </c>
      <c r="AE20" s="23">
        <v>511</v>
      </c>
      <c r="AF20" s="23">
        <v>108.03350000000002</v>
      </c>
      <c r="AG20" s="23">
        <v>302.95</v>
      </c>
      <c r="AH20" s="23">
        <v>320.88</v>
      </c>
      <c r="AI20" s="23">
        <v>160.82500000000002</v>
      </c>
      <c r="AJ20" s="23">
        <v>983.60000000000014</v>
      </c>
      <c r="AK20" s="23">
        <v>276.61909999999989</v>
      </c>
      <c r="AL20" s="23">
        <v>276.61909999999989</v>
      </c>
      <c r="AM20" s="23">
        <v>376.61909999999989</v>
      </c>
      <c r="AN20" s="23">
        <v>580.17921038457041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643</v>
      </c>
      <c r="AD21" s="23">
        <v>893.19240000000013</v>
      </c>
      <c r="AE21" s="23">
        <v>511</v>
      </c>
      <c r="AF21" s="23">
        <v>108.03350000000002</v>
      </c>
      <c r="AG21" s="23">
        <v>302.95</v>
      </c>
      <c r="AH21" s="23">
        <v>348.20999999999992</v>
      </c>
      <c r="AI21" s="23">
        <v>166.3606666666667</v>
      </c>
      <c r="AJ21" s="23">
        <v>1046.0866666666666</v>
      </c>
      <c r="AK21" s="23">
        <v>354.4667666666669</v>
      </c>
      <c r="AL21" s="23">
        <v>354.4667666666669</v>
      </c>
      <c r="AM21" s="23">
        <v>454.4667666666669</v>
      </c>
      <c r="AN21" s="23">
        <v>658.02687705123742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643</v>
      </c>
      <c r="AD22" s="23">
        <v>893.19240000000013</v>
      </c>
      <c r="AE22" s="23">
        <v>511</v>
      </c>
      <c r="AF22" s="23">
        <v>108.03350000000002</v>
      </c>
      <c r="AG22" s="23">
        <v>302.95</v>
      </c>
      <c r="AH22" s="23">
        <v>376.57999999999993</v>
      </c>
      <c r="AI22" s="23">
        <v>171.89633333333336</v>
      </c>
      <c r="AJ22" s="23">
        <v>1108.5733333333333</v>
      </c>
      <c r="AK22" s="23">
        <v>431.27443333333349</v>
      </c>
      <c r="AL22" s="23">
        <v>431.27443333333349</v>
      </c>
      <c r="AM22" s="23">
        <v>531.27443333333349</v>
      </c>
      <c r="AN22" s="23">
        <v>734.83454371790401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643</v>
      </c>
      <c r="AD23" s="23">
        <v>893.19240000000013</v>
      </c>
      <c r="AE23" s="23">
        <v>511</v>
      </c>
      <c r="AF23" s="23">
        <v>108.03350000000002</v>
      </c>
      <c r="AG23" s="23">
        <v>302.95</v>
      </c>
      <c r="AH23" s="23">
        <v>405.99999999999994</v>
      </c>
      <c r="AI23" s="23">
        <v>177.43200000000002</v>
      </c>
      <c r="AJ23" s="23">
        <v>1171.06</v>
      </c>
      <c r="AK23" s="23">
        <v>507.0320999999999</v>
      </c>
      <c r="AL23" s="23">
        <v>507.0320999999999</v>
      </c>
      <c r="AM23" s="23">
        <v>607.0320999999999</v>
      </c>
      <c r="AN23" s="23">
        <v>810.59221038457042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643</v>
      </c>
      <c r="AD24" s="23">
        <v>893.19240000000013</v>
      </c>
      <c r="AE24" s="23">
        <v>511</v>
      </c>
      <c r="AF24" s="23">
        <v>108.03350000000002</v>
      </c>
      <c r="AG24" s="23">
        <v>302.95</v>
      </c>
      <c r="AH24" s="23">
        <v>436.46999999999997</v>
      </c>
      <c r="AI24" s="23">
        <v>182.96766666666667</v>
      </c>
      <c r="AJ24" s="23">
        <v>1233.5466666666666</v>
      </c>
      <c r="AK24" s="23">
        <v>581.73976666666613</v>
      </c>
      <c r="AL24" s="23">
        <v>581.73976666666613</v>
      </c>
      <c r="AM24" s="23">
        <v>681.73976666666613</v>
      </c>
      <c r="AN24" s="23">
        <v>885.29987705123665</v>
      </c>
    </row>
    <row r="25" spans="1:40" ht="15" customHeight="1" x14ac:dyDescent="0.3">
      <c r="A25" s="5"/>
      <c r="B25" s="3"/>
      <c r="C25" s="3"/>
      <c r="D25" s="3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643</v>
      </c>
      <c r="AD25" s="23">
        <v>893.19240000000013</v>
      </c>
      <c r="AE25" s="23">
        <v>511</v>
      </c>
      <c r="AF25" s="23">
        <v>108.03350000000002</v>
      </c>
      <c r="AG25" s="23">
        <v>302.95</v>
      </c>
      <c r="AH25" s="23">
        <v>463.78999999999996</v>
      </c>
      <c r="AI25" s="23">
        <v>188.50333333333336</v>
      </c>
      <c r="AJ25" s="23">
        <v>1296.0333333333333</v>
      </c>
      <c r="AK25" s="23">
        <v>659.59743333333336</v>
      </c>
      <c r="AL25" s="23">
        <v>659.59743333333336</v>
      </c>
      <c r="AM25" s="23">
        <v>759.59743333333336</v>
      </c>
      <c r="AN25" s="23">
        <v>963.15754371790388</v>
      </c>
    </row>
    <row r="26" spans="1:40" ht="20.25" x14ac:dyDescent="0.3">
      <c r="A26" s="7" t="s">
        <v>64</v>
      </c>
      <c r="B26" s="6">
        <f>V57</f>
        <v>3680.5000000000005</v>
      </c>
      <c r="C26" s="3"/>
      <c r="D26" s="3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643</v>
      </c>
      <c r="AD26" s="23">
        <v>893.19240000000013</v>
      </c>
      <c r="AE26" s="23">
        <v>511</v>
      </c>
      <c r="AF26" s="23">
        <v>108.03350000000002</v>
      </c>
      <c r="AG26" s="23">
        <v>302.95</v>
      </c>
      <c r="AH26" s="23">
        <v>480.35999999999996</v>
      </c>
      <c r="AI26" s="23">
        <v>194.03900000000002</v>
      </c>
      <c r="AJ26" s="23">
        <v>1358.52</v>
      </c>
      <c r="AK26" s="23">
        <v>748.20509999999967</v>
      </c>
      <c r="AL26" s="23">
        <v>748.20509999999967</v>
      </c>
      <c r="AM26" s="23">
        <v>848.20509999999967</v>
      </c>
      <c r="AN26" s="23">
        <v>1051.7652103845703</v>
      </c>
    </row>
    <row r="27" spans="1:40" ht="20.25" x14ac:dyDescent="0.3">
      <c r="A27" s="7" t="s">
        <v>62</v>
      </c>
      <c r="B27" s="6">
        <f>B26*12</f>
        <v>44166.000000000007</v>
      </c>
      <c r="C27" s="3"/>
      <c r="D27" s="3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643</v>
      </c>
      <c r="AD27" s="23">
        <v>893.19240000000013</v>
      </c>
      <c r="AE27" s="23">
        <v>511</v>
      </c>
      <c r="AF27" s="23">
        <v>108.03350000000002</v>
      </c>
      <c r="AG27" s="23">
        <v>302.95</v>
      </c>
      <c r="AH27" s="23">
        <v>496.92999999999995</v>
      </c>
      <c r="AI27" s="23">
        <v>199.57466666666667</v>
      </c>
      <c r="AJ27" s="23">
        <v>1421.0066666666667</v>
      </c>
      <c r="AK27" s="23">
        <v>836.81276666666645</v>
      </c>
      <c r="AL27" s="23">
        <v>836.81276666666645</v>
      </c>
      <c r="AM27" s="23">
        <v>936.81276666666645</v>
      </c>
      <c r="AN27" s="23">
        <v>1140.3728770512371</v>
      </c>
    </row>
    <row r="28" spans="1:40" ht="20.25" x14ac:dyDescent="0.3">
      <c r="A28" s="7" t="s">
        <v>66</v>
      </c>
      <c r="B28" s="6">
        <f>B27/2080</f>
        <v>21.23365384615385</v>
      </c>
      <c r="C28" s="3"/>
      <c r="D28" s="3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643</v>
      </c>
      <c r="AD28" s="23">
        <v>893.19240000000013</v>
      </c>
      <c r="AE28" s="23">
        <v>511</v>
      </c>
      <c r="AF28" s="23">
        <v>108.03350000000002</v>
      </c>
      <c r="AG28" s="23">
        <v>302.95</v>
      </c>
      <c r="AH28" s="23">
        <v>513.91999999999996</v>
      </c>
      <c r="AI28" s="23">
        <v>205.11033333333336</v>
      </c>
      <c r="AJ28" s="23">
        <v>1483.4933333333331</v>
      </c>
      <c r="AK28" s="23">
        <v>925.00043333333315</v>
      </c>
      <c r="AL28" s="23">
        <v>925.00043333333315</v>
      </c>
      <c r="AM28" s="23">
        <v>1025.0004333333331</v>
      </c>
      <c r="AN28" s="23">
        <v>1228.5605437179038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643</v>
      </c>
      <c r="AD29" s="23">
        <v>893.19240000000013</v>
      </c>
      <c r="AE29" s="23">
        <v>511</v>
      </c>
      <c r="AF29" s="23">
        <v>108.03350000000002</v>
      </c>
      <c r="AG29" s="23">
        <v>302.95</v>
      </c>
      <c r="AH29" s="23">
        <v>513.91999999999996</v>
      </c>
      <c r="AI29" s="23">
        <v>210.64600000000002</v>
      </c>
      <c r="AJ29" s="23">
        <v>1545.98</v>
      </c>
      <c r="AK29" s="23">
        <v>1030.1780999999996</v>
      </c>
      <c r="AL29" s="23">
        <v>1030.1780999999996</v>
      </c>
      <c r="AM29" s="23">
        <v>1130.1780999999996</v>
      </c>
      <c r="AN29" s="23">
        <v>1333.7382103845703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643</v>
      </c>
      <c r="AD30" s="23">
        <v>893.19240000000013</v>
      </c>
      <c r="AE30" s="23">
        <v>511</v>
      </c>
      <c r="AF30" s="23">
        <v>108.03350000000002</v>
      </c>
      <c r="AG30" s="23">
        <v>302.95</v>
      </c>
      <c r="AH30" s="23">
        <v>513.91999999999996</v>
      </c>
      <c r="AI30" s="23">
        <v>215.81083333333336</v>
      </c>
      <c r="AJ30" s="23">
        <v>1615.8833333333334</v>
      </c>
      <c r="AK30" s="23">
        <v>1128.3099333333334</v>
      </c>
      <c r="AL30" s="23">
        <v>1128.3099333333334</v>
      </c>
      <c r="AM30" s="23">
        <v>1228.3099333333334</v>
      </c>
      <c r="AN30" s="23">
        <v>1431.8700437179041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643</v>
      </c>
      <c r="AD31" s="23">
        <v>893.19240000000013</v>
      </c>
      <c r="AE31" s="23">
        <v>511</v>
      </c>
      <c r="AF31" s="23">
        <v>108.03350000000002</v>
      </c>
      <c r="AG31" s="23">
        <v>302.95</v>
      </c>
      <c r="AH31" s="23">
        <v>513.91999999999996</v>
      </c>
      <c r="AI31" s="23">
        <v>220.71483333333336</v>
      </c>
      <c r="AJ31" s="23">
        <v>1695.7033333333334</v>
      </c>
      <c r="AK31" s="23">
        <v>1221.4859333333334</v>
      </c>
      <c r="AL31" s="23">
        <v>1221.4859333333334</v>
      </c>
      <c r="AM31" s="23">
        <v>1321.4859333333334</v>
      </c>
      <c r="AN31" s="23">
        <v>1525.046043717904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643</v>
      </c>
      <c r="AD32" s="23">
        <v>893.19240000000013</v>
      </c>
      <c r="AE32" s="23">
        <v>511</v>
      </c>
      <c r="AF32" s="23">
        <v>108.03350000000002</v>
      </c>
      <c r="AG32" s="23">
        <v>302.95</v>
      </c>
      <c r="AH32" s="23">
        <v>513.91999999999996</v>
      </c>
      <c r="AI32" s="23">
        <v>224.97366666666667</v>
      </c>
      <c r="AJ32" s="23">
        <v>1783.8566666666666</v>
      </c>
      <c r="AK32" s="23">
        <v>1302.4037666666663</v>
      </c>
      <c r="AL32" s="23">
        <v>1302.4037666666663</v>
      </c>
      <c r="AM32" s="23">
        <v>1402.4037666666663</v>
      </c>
      <c r="AN32" s="23">
        <v>1605.963877051237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643</v>
      </c>
      <c r="AD33" s="23">
        <v>893.19240000000013</v>
      </c>
      <c r="AE33" s="23">
        <v>511</v>
      </c>
      <c r="AF33" s="23">
        <v>108.03350000000002</v>
      </c>
      <c r="AG33" s="23">
        <v>302.95</v>
      </c>
      <c r="AH33" s="23">
        <v>513.91999999999996</v>
      </c>
      <c r="AI33" s="23">
        <v>228.81633333333335</v>
      </c>
      <c r="AJ33" s="23">
        <v>1880.3433333333332</v>
      </c>
      <c r="AK33" s="23">
        <v>1375.4144333333334</v>
      </c>
      <c r="AL33" s="23">
        <v>1375.4144333333334</v>
      </c>
      <c r="AM33" s="23">
        <v>1475.4144333333334</v>
      </c>
      <c r="AN33" s="23">
        <v>1678.974543717904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643</v>
      </c>
      <c r="AD34" s="23">
        <v>893.19240000000013</v>
      </c>
      <c r="AE34" s="23">
        <v>511</v>
      </c>
      <c r="AF34" s="23">
        <v>108.03350000000002</v>
      </c>
      <c r="AG34" s="23">
        <v>302.95</v>
      </c>
      <c r="AH34" s="23">
        <v>513.91999999999996</v>
      </c>
      <c r="AI34" s="23">
        <v>232.6585</v>
      </c>
      <c r="AJ34" s="23">
        <v>1976.83</v>
      </c>
      <c r="AK34" s="23">
        <v>1448.4155999999998</v>
      </c>
      <c r="AL34" s="23">
        <v>1448.4155999999998</v>
      </c>
      <c r="AM34" s="23">
        <v>1548.4155999999998</v>
      </c>
      <c r="AN34" s="23">
        <v>1751.9757103845704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643</v>
      </c>
      <c r="AD35" s="23">
        <v>893.19240000000013</v>
      </c>
      <c r="AE35" s="23">
        <v>511</v>
      </c>
      <c r="AF35" s="23">
        <v>108.03350000000002</v>
      </c>
      <c r="AG35" s="23">
        <v>302.95</v>
      </c>
      <c r="AH35" s="23">
        <v>513.91999999999996</v>
      </c>
      <c r="AI35" s="23">
        <v>236.50066666666669</v>
      </c>
      <c r="AJ35" s="23">
        <v>2073.3166666666666</v>
      </c>
      <c r="AK35" s="23">
        <v>1521.4167666666663</v>
      </c>
      <c r="AL35" s="23">
        <v>1521.4167666666663</v>
      </c>
      <c r="AM35" s="23">
        <v>1621.4167666666663</v>
      </c>
      <c r="AN35" s="23">
        <v>1824.9768770512369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643</v>
      </c>
      <c r="AD36" s="23">
        <v>893.19240000000013</v>
      </c>
      <c r="AE36" s="23">
        <v>511</v>
      </c>
      <c r="AF36" s="23">
        <v>108.03350000000002</v>
      </c>
      <c r="AG36" s="23">
        <v>302.95</v>
      </c>
      <c r="AH36" s="23">
        <v>513.91999999999996</v>
      </c>
      <c r="AI36" s="23">
        <v>240.34333333333336</v>
      </c>
      <c r="AJ36" s="23">
        <v>2169.8033333333333</v>
      </c>
      <c r="AK36" s="23">
        <v>1594.4274333333333</v>
      </c>
      <c r="AL36" s="23">
        <v>1594.4274333333333</v>
      </c>
      <c r="AM36" s="23">
        <v>1694.4274333333333</v>
      </c>
      <c r="AN36" s="23">
        <v>1897.9875437179039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643</v>
      </c>
      <c r="AD37" s="23">
        <v>893.19240000000013</v>
      </c>
      <c r="AE37" s="23">
        <v>511</v>
      </c>
      <c r="AF37" s="23">
        <v>108.03350000000002</v>
      </c>
      <c r="AG37" s="23">
        <v>302.95</v>
      </c>
      <c r="AH37" s="23">
        <v>513.91999999999996</v>
      </c>
      <c r="AI37" s="23">
        <v>244.18550000000002</v>
      </c>
      <c r="AJ37" s="23">
        <v>2266.29</v>
      </c>
      <c r="AK37" s="23">
        <v>1667.4285999999997</v>
      </c>
      <c r="AL37" s="23">
        <v>1667.4285999999997</v>
      </c>
      <c r="AM37" s="23">
        <v>1767.4285999999997</v>
      </c>
      <c r="AN37" s="23">
        <v>1970.9887103845704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643</v>
      </c>
      <c r="AD38" s="23">
        <v>893.19240000000013</v>
      </c>
      <c r="AE38" s="23">
        <v>511</v>
      </c>
      <c r="AF38" s="23">
        <v>108.03350000000002</v>
      </c>
      <c r="AG38" s="23">
        <v>302.95</v>
      </c>
      <c r="AH38" s="23">
        <v>513.91999999999996</v>
      </c>
      <c r="AI38" s="23">
        <v>248.02766666666668</v>
      </c>
      <c r="AJ38" s="23">
        <v>2362.7766666666666</v>
      </c>
      <c r="AK38" s="23">
        <v>1740.4297666666662</v>
      </c>
      <c r="AL38" s="23">
        <v>1740.4297666666662</v>
      </c>
      <c r="AM38" s="23">
        <v>1840.4297666666662</v>
      </c>
      <c r="AN38" s="23">
        <v>2043.9898770512368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643</v>
      </c>
      <c r="AD39" s="23">
        <v>893.19240000000013</v>
      </c>
      <c r="AE39" s="23">
        <v>511</v>
      </c>
      <c r="AF39" s="23">
        <v>108.03350000000002</v>
      </c>
      <c r="AG39" s="23">
        <v>302.95</v>
      </c>
      <c r="AH39" s="23">
        <v>513.91999999999996</v>
      </c>
      <c r="AI39" s="23">
        <v>251.87033333333335</v>
      </c>
      <c r="AJ39" s="23">
        <v>2459.2633333333333</v>
      </c>
      <c r="AK39" s="23">
        <v>1813.4404333333332</v>
      </c>
      <c r="AL39" s="23">
        <v>1813.4404333333332</v>
      </c>
      <c r="AM39" s="23">
        <v>1913.4404333333332</v>
      </c>
      <c r="AN39" s="23">
        <v>2117.0005437179038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643</v>
      </c>
      <c r="X48" s="23">
        <v>893.19240000000013</v>
      </c>
      <c r="Y48" s="23">
        <v>511</v>
      </c>
      <c r="Z48" s="23">
        <v>108.03350000000002</v>
      </c>
      <c r="AA48" s="23">
        <v>302.95</v>
      </c>
      <c r="AB48" s="23">
        <v>238.56999999999994</v>
      </c>
      <c r="AC48" s="23">
        <v>144.21800000000002</v>
      </c>
      <c r="AD48" s="23">
        <v>796.13999999999987</v>
      </c>
      <c r="AE48" s="23">
        <v>43.396100000000388</v>
      </c>
      <c r="AF48" s="26"/>
      <c r="AG48" s="26"/>
      <c r="AH48" s="26"/>
    </row>
    <row r="49" spans="21:34" ht="17.25" x14ac:dyDescent="0.3">
      <c r="U49" s="26" t="s">
        <v>664</v>
      </c>
      <c r="V49" s="23">
        <f>$AB$48</f>
        <v>238.56999999999994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665</v>
      </c>
      <c r="V50" s="23">
        <f>$X$48</f>
        <v>893.19240000000013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494</v>
      </c>
      <c r="V51" s="23">
        <f>$AC$48</f>
        <v>144.21800000000002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605</v>
      </c>
      <c r="V52" s="23">
        <f>$AE$48</f>
        <v>43.396100000000388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54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496</v>
      </c>
      <c r="V54" s="23">
        <f>$W$48</f>
        <v>643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497</v>
      </c>
      <c r="V55" s="23">
        <f>$AD$48</f>
        <v>796.13999999999987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3680.5000000000005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57"/>
  <sheetViews>
    <sheetView workbookViewId="0">
      <pane ySplit="1" topLeftCell="A2" activePane="bottomLeft" state="frozen"/>
      <selection activeCell="W2" sqref="W2:AB39"/>
      <selection pane="bottomLeft" sqref="A1:D1"/>
    </sheetView>
  </sheetViews>
  <sheetFormatPr defaultRowHeight="15.75" x14ac:dyDescent="0.25"/>
  <cols>
    <col min="1" max="1" width="33.125" customWidth="1"/>
    <col min="2" max="2" width="14.625" customWidth="1"/>
    <col min="13" max="13" width="8.375" customWidth="1"/>
    <col min="17" max="17" width="0" hidden="1" customWidth="1"/>
    <col min="18" max="19" width="9" hidden="1" customWidth="1"/>
    <col min="21" max="21" width="25.875" customWidth="1"/>
    <col min="22" max="22" width="16.875" customWidth="1"/>
    <col min="23" max="23" width="12.125" customWidth="1"/>
    <col min="24" max="24" width="12.25" customWidth="1"/>
    <col min="25" max="25" width="12.625" customWidth="1"/>
    <col min="26" max="26" width="13.375" customWidth="1"/>
    <col min="27" max="27" width="10.75" customWidth="1"/>
    <col min="28" max="28" width="12.375" customWidth="1"/>
    <col min="29" max="30" width="14" customWidth="1"/>
    <col min="31" max="31" width="10.375" customWidth="1"/>
    <col min="32" max="32" width="11.125" customWidth="1"/>
    <col min="33" max="33" width="11.625" customWidth="1"/>
    <col min="34" max="34" width="14.25" customWidth="1"/>
    <col min="37" max="40" width="13.875" customWidth="1"/>
  </cols>
  <sheetData>
    <row r="1" spans="1:40" s="51" customFormat="1" ht="129.75" customHeight="1" x14ac:dyDescent="0.45">
      <c r="A1" s="78" t="s">
        <v>876</v>
      </c>
      <c r="B1" s="77"/>
      <c r="C1" s="77"/>
      <c r="D1" s="77"/>
      <c r="U1" s="4"/>
      <c r="V1" s="4" t="s">
        <v>38</v>
      </c>
      <c r="W1" s="24" t="s">
        <v>889</v>
      </c>
      <c r="X1" s="4" t="s">
        <v>890</v>
      </c>
      <c r="Y1" s="4" t="s">
        <v>891</v>
      </c>
      <c r="Z1" s="4" t="s">
        <v>892</v>
      </c>
      <c r="AA1" s="4" t="s">
        <v>893</v>
      </c>
      <c r="AB1" s="4" t="s">
        <v>894</v>
      </c>
      <c r="AC1" s="24" t="s">
        <v>39</v>
      </c>
      <c r="AD1" s="24" t="s">
        <v>40</v>
      </c>
      <c r="AE1" s="24" t="s">
        <v>41</v>
      </c>
      <c r="AF1" s="24" t="s">
        <v>42</v>
      </c>
      <c r="AG1" s="24" t="s">
        <v>43</v>
      </c>
      <c r="AH1" s="24" t="s">
        <v>44</v>
      </c>
      <c r="AI1" s="24" t="s">
        <v>45</v>
      </c>
      <c r="AJ1" s="24" t="s">
        <v>46</v>
      </c>
      <c r="AK1" s="25" t="s">
        <v>47</v>
      </c>
      <c r="AL1" s="25" t="s">
        <v>48</v>
      </c>
      <c r="AM1" s="25" t="s">
        <v>49</v>
      </c>
      <c r="AN1" s="25" t="s">
        <v>50</v>
      </c>
    </row>
    <row r="2" spans="1:40" ht="20.25" customHeight="1" x14ac:dyDescent="0.3">
      <c r="A2" s="77"/>
      <c r="B2" s="77"/>
      <c r="C2" s="77"/>
      <c r="D2" s="77"/>
      <c r="U2" s="26"/>
      <c r="V2" s="4" t="s">
        <v>0</v>
      </c>
      <c r="W2" s="24">
        <v>0</v>
      </c>
      <c r="X2" s="63">
        <v>0</v>
      </c>
      <c r="Y2" s="63">
        <v>0</v>
      </c>
      <c r="Z2" s="63">
        <v>511</v>
      </c>
      <c r="AA2" s="63">
        <v>389</v>
      </c>
      <c r="AB2" s="63">
        <v>100</v>
      </c>
      <c r="AC2" s="23">
        <v>122.69999999999999</v>
      </c>
      <c r="AD2" s="23">
        <v>0</v>
      </c>
      <c r="AE2" s="23">
        <v>511</v>
      </c>
      <c r="AF2" s="23">
        <v>3.500000000016712E-3</v>
      </c>
      <c r="AG2" s="23">
        <v>50</v>
      </c>
      <c r="AH2" s="23">
        <v>0</v>
      </c>
      <c r="AI2" s="23">
        <v>45</v>
      </c>
      <c r="AJ2" s="23">
        <v>0</v>
      </c>
      <c r="AK2" s="23">
        <v>171.29649999999992</v>
      </c>
      <c r="AL2" s="23">
        <v>171.29649999999992</v>
      </c>
      <c r="AM2" s="23">
        <v>171.29649999999992</v>
      </c>
      <c r="AN2" s="23">
        <v>271.29649999999992</v>
      </c>
    </row>
    <row r="3" spans="1:40" ht="55.5" customHeight="1" x14ac:dyDescent="0.3">
      <c r="A3" s="76" t="str">
        <f>Accomack!A3</f>
        <v>For low income families, the road to economic self-sufficiency is long and challenging.</v>
      </c>
      <c r="B3" s="79"/>
      <c r="C3" s="79"/>
      <c r="D3" s="79"/>
      <c r="U3" s="26"/>
      <c r="V3" s="26" t="s">
        <v>1</v>
      </c>
      <c r="W3" s="23">
        <v>290</v>
      </c>
      <c r="X3" s="49">
        <v>436.33333333333331</v>
      </c>
      <c r="Y3" s="49">
        <v>0</v>
      </c>
      <c r="Z3" s="49">
        <v>139</v>
      </c>
      <c r="AA3" s="49">
        <v>389</v>
      </c>
      <c r="AB3" s="49">
        <v>100</v>
      </c>
      <c r="AC3" s="23">
        <v>122.69999999999999</v>
      </c>
      <c r="AD3" s="23">
        <v>0</v>
      </c>
      <c r="AE3" s="23">
        <v>372</v>
      </c>
      <c r="AF3" s="23">
        <v>3.500000000016712E-3</v>
      </c>
      <c r="AG3" s="23">
        <v>302.95</v>
      </c>
      <c r="AH3" s="23">
        <v>0</v>
      </c>
      <c r="AI3" s="23">
        <v>84.378250000000008</v>
      </c>
      <c r="AJ3" s="23">
        <v>96.135000000000005</v>
      </c>
      <c r="AK3" s="23">
        <v>805.53325000000007</v>
      </c>
      <c r="AL3" s="23">
        <v>1241.8665833333334</v>
      </c>
      <c r="AM3" s="23">
        <v>1241.8665833333334</v>
      </c>
      <c r="AN3" s="23">
        <v>1341.8665833333334</v>
      </c>
    </row>
    <row r="4" spans="1:40" ht="15" customHeight="1" x14ac:dyDescent="0.3">
      <c r="A4" s="77"/>
      <c r="B4" s="77"/>
      <c r="C4" s="77"/>
      <c r="D4" s="77"/>
      <c r="U4" s="26"/>
      <c r="V4" s="26" t="s">
        <v>2</v>
      </c>
      <c r="W4" s="23">
        <v>330</v>
      </c>
      <c r="X4" s="49">
        <v>435.10500000000002</v>
      </c>
      <c r="Y4" s="49">
        <v>0</v>
      </c>
      <c r="Z4" s="49">
        <v>132</v>
      </c>
      <c r="AA4" s="49">
        <v>389</v>
      </c>
      <c r="AB4" s="49">
        <v>100</v>
      </c>
      <c r="AC4" s="23">
        <v>536.59297916666662</v>
      </c>
      <c r="AD4" s="23">
        <v>0</v>
      </c>
      <c r="AE4" s="23">
        <v>379</v>
      </c>
      <c r="AF4" s="23">
        <v>3.500000000016712E-3</v>
      </c>
      <c r="AG4" s="23">
        <v>302.95</v>
      </c>
      <c r="AH4" s="23">
        <v>52.509999999999991</v>
      </c>
      <c r="AI4" s="23">
        <v>92.025250000000014</v>
      </c>
      <c r="AJ4" s="23">
        <v>109.39500000000001</v>
      </c>
      <c r="AK4" s="23">
        <v>477.42327083333362</v>
      </c>
      <c r="AL4" s="23">
        <v>912.52827083333364</v>
      </c>
      <c r="AM4" s="23">
        <v>912.52827083333364</v>
      </c>
      <c r="AN4" s="23">
        <v>1012.5282708333336</v>
      </c>
    </row>
    <row r="5" spans="1:40" ht="17.25" x14ac:dyDescent="0.3">
      <c r="A5" s="76" t="str">
        <f>Accomack!A5</f>
        <v>Data presented here shows the transition to self-sufficiency for a TANF VIEW family of three (one adult, child age 3 and child age 7).</v>
      </c>
      <c r="B5" s="77"/>
      <c r="C5" s="77"/>
      <c r="D5" s="77"/>
      <c r="U5" s="26"/>
      <c r="V5" s="27" t="s">
        <v>3</v>
      </c>
      <c r="W5" s="65">
        <v>370</v>
      </c>
      <c r="X5" s="64">
        <v>398.60083333333336</v>
      </c>
      <c r="Y5" s="64">
        <v>0</v>
      </c>
      <c r="Z5" s="64">
        <v>93</v>
      </c>
      <c r="AA5" s="64">
        <v>389</v>
      </c>
      <c r="AB5" s="64">
        <v>100</v>
      </c>
      <c r="AC5" s="23">
        <v>613.6650208333333</v>
      </c>
      <c r="AD5" s="23">
        <v>0</v>
      </c>
      <c r="AE5" s="23">
        <v>418</v>
      </c>
      <c r="AF5" s="23">
        <v>3.500000000016712E-3</v>
      </c>
      <c r="AG5" s="23">
        <v>302.95</v>
      </c>
      <c r="AH5" s="23">
        <v>73.03</v>
      </c>
      <c r="AI5" s="23">
        <v>98.072250000000025</v>
      </c>
      <c r="AJ5" s="23">
        <v>122.65500000000002</v>
      </c>
      <c r="AK5" s="23">
        <v>455.7242291666671</v>
      </c>
      <c r="AL5" s="23">
        <v>854.32506250000051</v>
      </c>
      <c r="AM5" s="23">
        <v>854.32506250000051</v>
      </c>
      <c r="AN5" s="23">
        <v>954.32506250000051</v>
      </c>
    </row>
    <row r="6" spans="1:40" ht="45.75" customHeight="1" x14ac:dyDescent="0.3">
      <c r="A6" s="77"/>
      <c r="B6" s="77"/>
      <c r="C6" s="77"/>
      <c r="D6" s="77"/>
      <c r="U6" s="26"/>
      <c r="V6" s="27" t="s">
        <v>4</v>
      </c>
      <c r="W6" s="65">
        <v>410</v>
      </c>
      <c r="X6" s="64">
        <v>362.09666666666664</v>
      </c>
      <c r="Y6" s="64">
        <v>33.020579999999995</v>
      </c>
      <c r="Z6" s="64">
        <v>204</v>
      </c>
      <c r="AA6" s="64">
        <v>0</v>
      </c>
      <c r="AB6" s="64">
        <v>203.56011038457052</v>
      </c>
      <c r="AC6" s="23">
        <v>579.12044978203778</v>
      </c>
      <c r="AD6" s="23">
        <v>106.51799999999999</v>
      </c>
      <c r="AE6" s="23">
        <v>307</v>
      </c>
      <c r="AF6" s="23">
        <v>0</v>
      </c>
      <c r="AG6" s="23">
        <v>302.95</v>
      </c>
      <c r="AH6" s="23">
        <v>95.65</v>
      </c>
      <c r="AI6" s="23">
        <v>89.475500000000011</v>
      </c>
      <c r="AJ6" s="23">
        <v>189.79</v>
      </c>
      <c r="AK6" s="23">
        <v>308.79605021796215</v>
      </c>
      <c r="AL6" s="23">
        <v>670.89271688462873</v>
      </c>
      <c r="AM6" s="23">
        <v>703.91329688462872</v>
      </c>
      <c r="AN6" s="23">
        <v>907.47340726919924</v>
      </c>
    </row>
    <row r="7" spans="1:40" ht="16.5" customHeight="1" x14ac:dyDescent="0.3">
      <c r="A7" s="77"/>
      <c r="B7" s="77"/>
      <c r="C7" s="77"/>
      <c r="D7" s="77"/>
      <c r="U7" s="26"/>
      <c r="V7" s="27" t="s">
        <v>5</v>
      </c>
      <c r="W7" s="65">
        <v>450</v>
      </c>
      <c r="X7" s="64">
        <v>325.59250000000003</v>
      </c>
      <c r="Y7" s="64">
        <v>35.073</v>
      </c>
      <c r="Z7" s="64">
        <v>157</v>
      </c>
      <c r="AA7" s="64">
        <v>0</v>
      </c>
      <c r="AB7" s="64">
        <v>203.56011038457052</v>
      </c>
      <c r="AC7" s="23">
        <v>630.20784561537107</v>
      </c>
      <c r="AD7" s="23">
        <v>116.91</v>
      </c>
      <c r="AE7" s="23">
        <v>354</v>
      </c>
      <c r="AF7" s="23">
        <v>3.500000000016712E-3</v>
      </c>
      <c r="AG7" s="23">
        <v>302.95</v>
      </c>
      <c r="AH7" s="23">
        <v>121.10999999999999</v>
      </c>
      <c r="AI7" s="23">
        <v>94.670083333333338</v>
      </c>
      <c r="AJ7" s="23">
        <v>212.09833333333333</v>
      </c>
      <c r="AK7" s="23">
        <v>273.55023771796209</v>
      </c>
      <c r="AL7" s="23">
        <v>599.14273771796206</v>
      </c>
      <c r="AM7" s="23">
        <v>634.21573771796204</v>
      </c>
      <c r="AN7" s="23">
        <v>837.77584810253256</v>
      </c>
    </row>
    <row r="8" spans="1:40" ht="17.25" x14ac:dyDescent="0.3">
      <c r="A8" s="76" t="str">
        <f>Accomack!A8</f>
        <v>At initial employment, the adult works 40 hours per week and earns $7.25 per/hour. In addition to salary, each month the family receives: TANF, SNAP, child care assistance, medical assistance, 70% HUD rent subsidy, school lunch for the 7-year old and WIC for the 3-year old.</v>
      </c>
      <c r="B8" s="77"/>
      <c r="C8" s="77"/>
      <c r="D8" s="77"/>
      <c r="U8" s="26"/>
      <c r="V8" s="27" t="s">
        <v>6</v>
      </c>
      <c r="W8" s="65">
        <v>490</v>
      </c>
      <c r="X8" s="64">
        <v>289.0891666666667</v>
      </c>
      <c r="Y8" s="64">
        <v>43.070509999999992</v>
      </c>
      <c r="Z8" s="64">
        <v>129</v>
      </c>
      <c r="AA8" s="64">
        <v>0</v>
      </c>
      <c r="AB8" s="64">
        <v>203.56011038457052</v>
      </c>
      <c r="AC8" s="23">
        <v>681.29526228203792</v>
      </c>
      <c r="AD8" s="23">
        <v>148.51900000000001</v>
      </c>
      <c r="AE8" s="23">
        <v>382</v>
      </c>
      <c r="AF8" s="23">
        <v>3.500000000016712E-3</v>
      </c>
      <c r="AG8" s="23">
        <v>302.95</v>
      </c>
      <c r="AH8" s="23">
        <v>145.5</v>
      </c>
      <c r="AI8" s="23">
        <v>100.76875</v>
      </c>
      <c r="AJ8" s="23">
        <v>235.32499999999999</v>
      </c>
      <c r="AK8" s="23">
        <v>254.33848771796193</v>
      </c>
      <c r="AL8" s="23">
        <v>543.42765438462857</v>
      </c>
      <c r="AM8" s="23">
        <v>586.49816438462858</v>
      </c>
      <c r="AN8" s="23">
        <v>790.0582747691991</v>
      </c>
    </row>
    <row r="9" spans="1:40" ht="17.25" x14ac:dyDescent="0.3">
      <c r="A9" s="77"/>
      <c r="B9" s="77"/>
      <c r="C9" s="77"/>
      <c r="D9" s="77"/>
      <c r="U9" s="26"/>
      <c r="V9" s="26" t="s">
        <v>7</v>
      </c>
      <c r="W9" s="23">
        <v>530</v>
      </c>
      <c r="X9" s="49">
        <v>252.58500000000001</v>
      </c>
      <c r="Y9" s="49">
        <v>44.98004000000001</v>
      </c>
      <c r="Z9" s="49">
        <v>0</v>
      </c>
      <c r="AA9" s="49">
        <v>0</v>
      </c>
      <c r="AB9" s="49">
        <v>203.56011038457052</v>
      </c>
      <c r="AC9" s="23">
        <v>732.3826581153711</v>
      </c>
      <c r="AD9" s="23">
        <v>160.64300000000003</v>
      </c>
      <c r="AE9" s="23">
        <v>511</v>
      </c>
      <c r="AF9" s="23">
        <v>15.155000000000015</v>
      </c>
      <c r="AG9" s="23">
        <v>302.95</v>
      </c>
      <c r="AH9" s="23">
        <v>171.78</v>
      </c>
      <c r="AI9" s="23">
        <v>101.81741666666667</v>
      </c>
      <c r="AJ9" s="23">
        <v>258.55166666666668</v>
      </c>
      <c r="AK9" s="23">
        <v>40.620258551295365</v>
      </c>
      <c r="AL9" s="23">
        <v>293.2052585512954</v>
      </c>
      <c r="AM9" s="23">
        <v>338.18529855129543</v>
      </c>
      <c r="AN9" s="23">
        <v>541.74540893586595</v>
      </c>
    </row>
    <row r="10" spans="1:40" ht="17.25" x14ac:dyDescent="0.3">
      <c r="A10" s="77"/>
      <c r="B10" s="77"/>
      <c r="C10" s="77"/>
      <c r="D10" s="77"/>
      <c r="U10" s="26"/>
      <c r="V10" s="26" t="s">
        <v>8</v>
      </c>
      <c r="W10" s="23">
        <v>570</v>
      </c>
      <c r="X10" s="49">
        <v>216.08083333333332</v>
      </c>
      <c r="Y10" s="49">
        <v>46.647089999999999</v>
      </c>
      <c r="Z10" s="49">
        <v>0</v>
      </c>
      <c r="AA10" s="49">
        <v>0</v>
      </c>
      <c r="AB10" s="49">
        <v>203.56011038457052</v>
      </c>
      <c r="AC10" s="23">
        <v>783.4700539487045</v>
      </c>
      <c r="AD10" s="23">
        <v>172.767</v>
      </c>
      <c r="AE10" s="23">
        <v>511</v>
      </c>
      <c r="AF10" s="23">
        <v>15.155000000000015</v>
      </c>
      <c r="AG10" s="23">
        <v>302.95</v>
      </c>
      <c r="AH10" s="23">
        <v>199.95</v>
      </c>
      <c r="AI10" s="23">
        <v>109.31608333333334</v>
      </c>
      <c r="AJ10" s="23">
        <v>281.77833333333336</v>
      </c>
      <c r="AK10" s="23">
        <v>91.713529384629055</v>
      </c>
      <c r="AL10" s="23">
        <v>307.79436271796237</v>
      </c>
      <c r="AM10" s="23">
        <v>354.44145271796236</v>
      </c>
      <c r="AN10" s="23">
        <v>558.00156310253283</v>
      </c>
    </row>
    <row r="11" spans="1:40" ht="17.25" x14ac:dyDescent="0.3">
      <c r="A11" s="77"/>
      <c r="B11" s="77"/>
      <c r="C11" s="77"/>
      <c r="D11" s="77"/>
      <c r="U11" s="26"/>
      <c r="V11" s="28" t="s">
        <v>9</v>
      </c>
      <c r="W11" s="65">
        <v>610</v>
      </c>
      <c r="X11" s="64">
        <v>179.57666666666668</v>
      </c>
      <c r="Y11" s="64">
        <v>54.939040000000006</v>
      </c>
      <c r="Z11" s="64">
        <v>0</v>
      </c>
      <c r="AA11" s="64">
        <v>0</v>
      </c>
      <c r="AB11" s="64">
        <v>203.56011038457052</v>
      </c>
      <c r="AC11" s="23">
        <v>1107</v>
      </c>
      <c r="AD11" s="23">
        <v>211.30400000000003</v>
      </c>
      <c r="AE11" s="23">
        <v>511</v>
      </c>
      <c r="AF11" s="23">
        <v>15.155000000000015</v>
      </c>
      <c r="AG11" s="23">
        <v>302.95</v>
      </c>
      <c r="AH11" s="23">
        <v>227.72</v>
      </c>
      <c r="AI11" s="23">
        <v>116.81475</v>
      </c>
      <c r="AJ11" s="23">
        <v>305.00500000000005</v>
      </c>
      <c r="AK11" s="23">
        <v>-155.64874999999984</v>
      </c>
      <c r="AL11" s="23">
        <v>23.927916666666846</v>
      </c>
      <c r="AM11" s="23">
        <v>78.866956666666852</v>
      </c>
      <c r="AN11" s="23">
        <v>282.42706705123737</v>
      </c>
    </row>
    <row r="12" spans="1:40" ht="17.25" x14ac:dyDescent="0.3">
      <c r="A12" s="77"/>
      <c r="B12" s="77"/>
      <c r="C12" s="77"/>
      <c r="D12" s="77"/>
      <c r="U12" s="26"/>
      <c r="V12" s="26" t="s">
        <v>10</v>
      </c>
      <c r="W12" s="23">
        <v>650</v>
      </c>
      <c r="X12" s="49">
        <v>143.07249999999999</v>
      </c>
      <c r="Y12" s="49">
        <v>63.326249999999995</v>
      </c>
      <c r="Z12" s="49">
        <v>0</v>
      </c>
      <c r="AA12" s="49">
        <v>0</v>
      </c>
      <c r="AB12" s="49">
        <v>203.56011038457052</v>
      </c>
      <c r="AC12" s="23">
        <v>1107</v>
      </c>
      <c r="AD12" s="23">
        <v>253.30499999999998</v>
      </c>
      <c r="AE12" s="23">
        <v>511</v>
      </c>
      <c r="AF12" s="23">
        <v>15.155000000000015</v>
      </c>
      <c r="AG12" s="23">
        <v>302.95</v>
      </c>
      <c r="AH12" s="23">
        <v>253.47</v>
      </c>
      <c r="AI12" s="23">
        <v>123.67245833333334</v>
      </c>
      <c r="AJ12" s="23">
        <v>341.05083333333334</v>
      </c>
      <c r="AK12" s="23">
        <v>-93.103291666666337</v>
      </c>
      <c r="AL12" s="23">
        <v>49.969208333333654</v>
      </c>
      <c r="AM12" s="23">
        <v>113.29545833333364</v>
      </c>
      <c r="AN12" s="23">
        <v>316.85556871790413</v>
      </c>
    </row>
    <row r="13" spans="1:40" ht="17.25" x14ac:dyDescent="0.3">
      <c r="A13" s="77"/>
      <c r="B13" s="77"/>
      <c r="C13" s="77"/>
      <c r="D13" s="77"/>
      <c r="U13" s="26"/>
      <c r="V13" s="26" t="s">
        <v>11</v>
      </c>
      <c r="W13" s="23">
        <v>690</v>
      </c>
      <c r="X13" s="49">
        <v>106.56916666666666</v>
      </c>
      <c r="Y13" s="49">
        <v>60.793199999999992</v>
      </c>
      <c r="Z13" s="49">
        <v>0</v>
      </c>
      <c r="AA13" s="49">
        <v>0</v>
      </c>
      <c r="AB13" s="49">
        <v>203.56011038457052</v>
      </c>
      <c r="AC13" s="23">
        <v>1107</v>
      </c>
      <c r="AD13" s="23">
        <v>268.89300000000003</v>
      </c>
      <c r="AE13" s="23">
        <v>511</v>
      </c>
      <c r="AF13" s="23">
        <v>15.155000000000015</v>
      </c>
      <c r="AG13" s="23">
        <v>302.95</v>
      </c>
      <c r="AH13" s="23">
        <v>253.47</v>
      </c>
      <c r="AI13" s="23">
        <v>127.40379166666669</v>
      </c>
      <c r="AJ13" s="23">
        <v>439.62416666666661</v>
      </c>
      <c r="AK13" s="23">
        <v>-37.795958333332692</v>
      </c>
      <c r="AL13" s="23">
        <v>68.773208333333969</v>
      </c>
      <c r="AM13" s="23">
        <v>129.56640833333395</v>
      </c>
      <c r="AN13" s="23">
        <v>333.12651871790445</v>
      </c>
    </row>
    <row r="14" spans="1:40" ht="17.25" x14ac:dyDescent="0.3">
      <c r="A14" s="77"/>
      <c r="B14" s="77"/>
      <c r="C14" s="77"/>
      <c r="D14" s="77"/>
      <c r="U14" s="26"/>
      <c r="V14" s="26" t="s">
        <v>12</v>
      </c>
      <c r="W14" s="23">
        <v>730</v>
      </c>
      <c r="X14" s="49">
        <v>70.064999999999998</v>
      </c>
      <c r="Y14" s="49">
        <v>115</v>
      </c>
      <c r="Z14" s="49">
        <v>0</v>
      </c>
      <c r="AA14" s="49">
        <v>0</v>
      </c>
      <c r="AB14" s="49">
        <v>203.56011038457052</v>
      </c>
      <c r="AC14" s="23">
        <v>1107</v>
      </c>
      <c r="AD14" s="23">
        <v>1379.538</v>
      </c>
      <c r="AE14" s="23">
        <v>511</v>
      </c>
      <c r="AF14" s="23">
        <v>108.03350000000002</v>
      </c>
      <c r="AG14" s="23">
        <v>302.95</v>
      </c>
      <c r="AH14" s="23">
        <v>253.47</v>
      </c>
      <c r="AI14" s="23">
        <v>131.11425</v>
      </c>
      <c r="AJ14" s="23">
        <v>538.61500000000001</v>
      </c>
      <c r="AK14" s="23">
        <v>-1170.8207499999999</v>
      </c>
      <c r="AL14" s="23">
        <v>-1100.7557499999998</v>
      </c>
      <c r="AM14" s="23">
        <v>-985.75574999999981</v>
      </c>
      <c r="AN14" s="23">
        <v>-782.19563961542929</v>
      </c>
    </row>
    <row r="15" spans="1:40" ht="17.25" x14ac:dyDescent="0.3">
      <c r="A15" s="77"/>
      <c r="B15" s="77"/>
      <c r="C15" s="77"/>
      <c r="D15" s="77"/>
      <c r="U15" s="26"/>
      <c r="V15" s="26" t="s">
        <v>13</v>
      </c>
      <c r="W15" s="23">
        <v>770</v>
      </c>
      <c r="X15" s="49">
        <v>33.560833333333335</v>
      </c>
      <c r="Y15" s="49">
        <v>110</v>
      </c>
      <c r="Z15" s="49">
        <v>0</v>
      </c>
      <c r="AA15" s="49">
        <v>0</v>
      </c>
      <c r="AB15" s="49">
        <v>203.56011038457052</v>
      </c>
      <c r="AC15" s="23">
        <v>1107</v>
      </c>
      <c r="AD15" s="23">
        <v>1379.538</v>
      </c>
      <c r="AE15" s="23">
        <v>511</v>
      </c>
      <c r="AF15" s="23">
        <v>108.03350000000002</v>
      </c>
      <c r="AG15" s="23">
        <v>302.95</v>
      </c>
      <c r="AH15" s="23">
        <v>253.47</v>
      </c>
      <c r="AI15" s="23">
        <v>134.82470833333332</v>
      </c>
      <c r="AJ15" s="23">
        <v>637.60583333333329</v>
      </c>
      <c r="AK15" s="23">
        <v>-1100.3220416666663</v>
      </c>
      <c r="AL15" s="23">
        <v>-1066.7612083333329</v>
      </c>
      <c r="AM15" s="23">
        <v>-956.76120833333289</v>
      </c>
      <c r="AN15" s="23">
        <v>-753.20109794876237</v>
      </c>
    </row>
    <row r="16" spans="1:40" ht="17.25" x14ac:dyDescent="0.3">
      <c r="A16" s="77"/>
      <c r="B16" s="77"/>
      <c r="C16" s="77"/>
      <c r="D16" s="77"/>
      <c r="U16" s="26"/>
      <c r="V16" s="26" t="s">
        <v>14</v>
      </c>
      <c r="W16" s="23">
        <v>810</v>
      </c>
      <c r="X16" s="49">
        <v>0</v>
      </c>
      <c r="Y16" s="49">
        <v>105</v>
      </c>
      <c r="Z16" s="49">
        <v>0</v>
      </c>
      <c r="AA16" s="49">
        <v>0</v>
      </c>
      <c r="AB16" s="49">
        <v>203.56011038457052</v>
      </c>
      <c r="AC16" s="23">
        <v>1107</v>
      </c>
      <c r="AD16" s="23">
        <v>1379.538</v>
      </c>
      <c r="AE16" s="23">
        <v>511</v>
      </c>
      <c r="AF16" s="23">
        <v>108.03350000000002</v>
      </c>
      <c r="AG16" s="23">
        <v>302.95</v>
      </c>
      <c r="AH16" s="23">
        <v>231.42000000000002</v>
      </c>
      <c r="AI16" s="23">
        <v>138.68233333333333</v>
      </c>
      <c r="AJ16" s="23">
        <v>733.65333333333342</v>
      </c>
      <c r="AK16" s="23">
        <v>-1004.9771666666666</v>
      </c>
      <c r="AL16" s="23">
        <v>-1004.9771666666666</v>
      </c>
      <c r="AM16" s="23">
        <v>-899.97716666666656</v>
      </c>
      <c r="AN16" s="23">
        <v>-696.41705628209604</v>
      </c>
    </row>
    <row r="17" spans="1:40" ht="17.25" x14ac:dyDescent="0.3">
      <c r="A17" s="77"/>
      <c r="B17" s="77"/>
      <c r="C17" s="77"/>
      <c r="D17" s="77"/>
      <c r="U17" s="26"/>
      <c r="V17" s="26" t="s">
        <v>15</v>
      </c>
      <c r="W17" s="23">
        <v>850</v>
      </c>
      <c r="X17" s="49">
        <v>0</v>
      </c>
      <c r="Y17" s="49">
        <v>100</v>
      </c>
      <c r="Z17" s="49">
        <v>0</v>
      </c>
      <c r="AA17" s="49">
        <v>0</v>
      </c>
      <c r="AB17" s="49">
        <v>203.56011038457052</v>
      </c>
      <c r="AC17" s="23">
        <v>1107</v>
      </c>
      <c r="AD17" s="23">
        <v>1379.538</v>
      </c>
      <c r="AE17" s="23">
        <v>511</v>
      </c>
      <c r="AF17" s="23">
        <v>108.03350000000002</v>
      </c>
      <c r="AG17" s="23">
        <v>302.95</v>
      </c>
      <c r="AH17" s="23">
        <v>256.43</v>
      </c>
      <c r="AI17" s="23">
        <v>144.21800000000002</v>
      </c>
      <c r="AJ17" s="23">
        <v>796.13999999999987</v>
      </c>
      <c r="AK17" s="23">
        <v>-924.80949999999939</v>
      </c>
      <c r="AL17" s="23">
        <v>-924.80949999999939</v>
      </c>
      <c r="AM17" s="23">
        <v>-824.80949999999939</v>
      </c>
      <c r="AN17" s="23">
        <v>-621.24938961542887</v>
      </c>
    </row>
    <row r="18" spans="1:40" ht="15.75" customHeight="1" x14ac:dyDescent="0.3">
      <c r="A18" s="76" t="str">
        <f>Accomack!A18</f>
        <v xml:space="preserve">As earned income increases, public assistance decreases until out of pocket cost for: child care, food, healthcare, housing, and transportation exceed monthly earned income.  </v>
      </c>
      <c r="B18" s="77"/>
      <c r="C18" s="77"/>
      <c r="D18" s="77"/>
      <c r="U18" s="26"/>
      <c r="V18" s="26" t="s">
        <v>16</v>
      </c>
      <c r="W18" s="23">
        <v>890</v>
      </c>
      <c r="X18" s="49">
        <v>0</v>
      </c>
      <c r="Y18" s="49">
        <v>100</v>
      </c>
      <c r="Z18" s="49">
        <v>0</v>
      </c>
      <c r="AA18" s="49">
        <v>0</v>
      </c>
      <c r="AB18" s="49">
        <v>203.56011038457052</v>
      </c>
      <c r="AC18" s="23">
        <v>1107</v>
      </c>
      <c r="AD18" s="23">
        <v>1379.538</v>
      </c>
      <c r="AE18" s="23">
        <v>511</v>
      </c>
      <c r="AF18" s="23">
        <v>108.03350000000002</v>
      </c>
      <c r="AG18" s="23">
        <v>302.95</v>
      </c>
      <c r="AH18" s="23">
        <v>282.69000000000005</v>
      </c>
      <c r="AI18" s="23">
        <v>149.7536666666667</v>
      </c>
      <c r="AJ18" s="23">
        <v>858.62666666666678</v>
      </c>
      <c r="AK18" s="23">
        <v>-845.89183333333267</v>
      </c>
      <c r="AL18" s="23">
        <v>-845.89183333333267</v>
      </c>
      <c r="AM18" s="23">
        <v>-745.89183333333267</v>
      </c>
      <c r="AN18" s="23">
        <v>-542.33172294876215</v>
      </c>
    </row>
    <row r="19" spans="1:40" ht="17.25" x14ac:dyDescent="0.3">
      <c r="A19" s="77"/>
      <c r="B19" s="77"/>
      <c r="C19" s="77"/>
      <c r="D19" s="77"/>
      <c r="U19" s="26"/>
      <c r="V19" s="26" t="s">
        <v>17</v>
      </c>
      <c r="W19" s="23">
        <v>930</v>
      </c>
      <c r="X19" s="49">
        <v>0</v>
      </c>
      <c r="Y19" s="49">
        <v>100</v>
      </c>
      <c r="Z19" s="49">
        <v>0</v>
      </c>
      <c r="AA19" s="49">
        <v>0</v>
      </c>
      <c r="AB19" s="49">
        <v>203.56011038457052</v>
      </c>
      <c r="AC19" s="23">
        <v>1107</v>
      </c>
      <c r="AD19" s="23">
        <v>1379.538</v>
      </c>
      <c r="AE19" s="23">
        <v>511</v>
      </c>
      <c r="AF19" s="23">
        <v>108.03350000000002</v>
      </c>
      <c r="AG19" s="23">
        <v>302.95</v>
      </c>
      <c r="AH19" s="23">
        <v>310.22000000000003</v>
      </c>
      <c r="AI19" s="23">
        <v>155.28933333333336</v>
      </c>
      <c r="AJ19" s="23">
        <v>921.11333333333346</v>
      </c>
      <c r="AK19" s="23">
        <v>-768.24416666666639</v>
      </c>
      <c r="AL19" s="23">
        <v>-768.24416666666639</v>
      </c>
      <c r="AM19" s="23">
        <v>-668.24416666666639</v>
      </c>
      <c r="AN19" s="23">
        <v>-464.68405628209587</v>
      </c>
    </row>
    <row r="20" spans="1:40" ht="70.5" customHeight="1" x14ac:dyDescent="0.3">
      <c r="A20" s="77"/>
      <c r="B20" s="77"/>
      <c r="C20" s="77"/>
      <c r="D20" s="77"/>
      <c r="U20" s="26"/>
      <c r="V20" s="26" t="s">
        <v>18</v>
      </c>
      <c r="W20" s="23">
        <v>970</v>
      </c>
      <c r="X20" s="49">
        <v>0</v>
      </c>
      <c r="Y20" s="49">
        <v>100</v>
      </c>
      <c r="Z20" s="49">
        <v>0</v>
      </c>
      <c r="AA20" s="49">
        <v>0</v>
      </c>
      <c r="AB20" s="49">
        <v>203.56011038457052</v>
      </c>
      <c r="AC20" s="23">
        <v>1107</v>
      </c>
      <c r="AD20" s="23">
        <v>1379.538</v>
      </c>
      <c r="AE20" s="23">
        <v>511</v>
      </c>
      <c r="AF20" s="23">
        <v>108.03350000000002</v>
      </c>
      <c r="AG20" s="23">
        <v>302.95</v>
      </c>
      <c r="AH20" s="23">
        <v>338.74</v>
      </c>
      <c r="AI20" s="23">
        <v>160.82500000000002</v>
      </c>
      <c r="AJ20" s="23">
        <v>983.60000000000014</v>
      </c>
      <c r="AK20" s="23">
        <v>-691.58649999999943</v>
      </c>
      <c r="AL20" s="23">
        <v>-691.58649999999943</v>
      </c>
      <c r="AM20" s="23">
        <v>-591.58649999999943</v>
      </c>
      <c r="AN20" s="23">
        <v>-388.02638961542891</v>
      </c>
    </row>
    <row r="21" spans="1:40" ht="17.25" x14ac:dyDescent="0.3">
      <c r="A21" s="80"/>
      <c r="B21" s="80"/>
      <c r="C21" s="80"/>
      <c r="D21" s="80"/>
      <c r="U21" s="26"/>
      <c r="V21" s="26" t="s">
        <v>19</v>
      </c>
      <c r="W21" s="23">
        <v>1010</v>
      </c>
      <c r="X21" s="49">
        <v>0</v>
      </c>
      <c r="Y21" s="49">
        <v>100</v>
      </c>
      <c r="Z21" s="49">
        <v>0</v>
      </c>
      <c r="AA21" s="49">
        <v>0</v>
      </c>
      <c r="AB21" s="49">
        <v>203.56011038457052</v>
      </c>
      <c r="AC21" s="23">
        <v>1107</v>
      </c>
      <c r="AD21" s="23">
        <v>1379.538</v>
      </c>
      <c r="AE21" s="23">
        <v>511</v>
      </c>
      <c r="AF21" s="23">
        <v>108.03350000000002</v>
      </c>
      <c r="AG21" s="23">
        <v>302.95</v>
      </c>
      <c r="AH21" s="23">
        <v>366.07000000000005</v>
      </c>
      <c r="AI21" s="23">
        <v>166.3606666666667</v>
      </c>
      <c r="AJ21" s="23">
        <v>1046.0866666666666</v>
      </c>
      <c r="AK21" s="23">
        <v>-613.73883333333333</v>
      </c>
      <c r="AL21" s="23">
        <v>-613.73883333333333</v>
      </c>
      <c r="AM21" s="23">
        <v>-513.73883333333333</v>
      </c>
      <c r="AN21" s="23">
        <v>-310.17872294876281</v>
      </c>
    </row>
    <row r="22" spans="1:40" ht="17.25" x14ac:dyDescent="0.3">
      <c r="A22" s="80"/>
      <c r="B22" s="80"/>
      <c r="C22" s="80"/>
      <c r="D22" s="80"/>
      <c r="U22" s="26"/>
      <c r="V22" s="26" t="s">
        <v>20</v>
      </c>
      <c r="W22" s="23">
        <v>1050</v>
      </c>
      <c r="X22" s="49">
        <v>0</v>
      </c>
      <c r="Y22" s="49">
        <v>100</v>
      </c>
      <c r="Z22" s="49">
        <v>0</v>
      </c>
      <c r="AA22" s="49">
        <v>0</v>
      </c>
      <c r="AB22" s="49">
        <v>203.56011038457052</v>
      </c>
      <c r="AC22" s="23">
        <v>1107</v>
      </c>
      <c r="AD22" s="23">
        <v>1379.538</v>
      </c>
      <c r="AE22" s="23">
        <v>511</v>
      </c>
      <c r="AF22" s="23">
        <v>108.03350000000002</v>
      </c>
      <c r="AG22" s="23">
        <v>302.95</v>
      </c>
      <c r="AH22" s="23">
        <v>394.44000000000005</v>
      </c>
      <c r="AI22" s="23">
        <v>171.89633333333336</v>
      </c>
      <c r="AJ22" s="23">
        <v>1108.5733333333333</v>
      </c>
      <c r="AK22" s="23">
        <v>-536.93116666666674</v>
      </c>
      <c r="AL22" s="23">
        <v>-536.93116666666674</v>
      </c>
      <c r="AM22" s="23">
        <v>-436.93116666666674</v>
      </c>
      <c r="AN22" s="23">
        <v>-233.37105628209622</v>
      </c>
    </row>
    <row r="23" spans="1:40" ht="17.25" x14ac:dyDescent="0.3">
      <c r="A23" s="76" t="str">
        <f>Accomack!A23</f>
        <v>Minimum Monthly Income Required for Self-Sufficiency without Public Assistance:</v>
      </c>
      <c r="B23" s="77"/>
      <c r="C23" s="77"/>
      <c r="D23" s="77"/>
      <c r="U23" s="26"/>
      <c r="V23" s="26" t="s">
        <v>21</v>
      </c>
      <c r="W23" s="23">
        <v>1090</v>
      </c>
      <c r="X23" s="49">
        <v>0</v>
      </c>
      <c r="Y23" s="49">
        <v>100</v>
      </c>
      <c r="Z23" s="49">
        <v>0</v>
      </c>
      <c r="AA23" s="49">
        <v>0</v>
      </c>
      <c r="AB23" s="49">
        <v>203.56011038457052</v>
      </c>
      <c r="AC23" s="23">
        <v>1107</v>
      </c>
      <c r="AD23" s="23">
        <v>1379.538</v>
      </c>
      <c r="AE23" s="23">
        <v>511</v>
      </c>
      <c r="AF23" s="23">
        <v>108.03350000000002</v>
      </c>
      <c r="AG23" s="23">
        <v>302.95</v>
      </c>
      <c r="AH23" s="23">
        <v>423.86</v>
      </c>
      <c r="AI23" s="23">
        <v>177.43200000000002</v>
      </c>
      <c r="AJ23" s="23">
        <v>1171.06</v>
      </c>
      <c r="AK23" s="23">
        <v>-461.17350000000033</v>
      </c>
      <c r="AL23" s="23">
        <v>-461.17350000000033</v>
      </c>
      <c r="AM23" s="23">
        <v>-361.17350000000033</v>
      </c>
      <c r="AN23" s="23">
        <v>-157.61338961542981</v>
      </c>
    </row>
    <row r="24" spans="1:40" ht="22.5" customHeight="1" x14ac:dyDescent="0.3">
      <c r="A24" s="77"/>
      <c r="B24" s="77"/>
      <c r="C24" s="77"/>
      <c r="D24" s="77"/>
      <c r="U24" s="26"/>
      <c r="V24" s="4" t="s">
        <v>22</v>
      </c>
      <c r="W24" s="24">
        <v>1130</v>
      </c>
      <c r="X24" s="63">
        <v>0</v>
      </c>
      <c r="Y24" s="63">
        <v>100</v>
      </c>
      <c r="Z24" s="63">
        <v>0</v>
      </c>
      <c r="AA24" s="63">
        <v>0</v>
      </c>
      <c r="AB24" s="63">
        <v>203.56011038457052</v>
      </c>
      <c r="AC24" s="23">
        <v>1107</v>
      </c>
      <c r="AD24" s="23">
        <v>1379.538</v>
      </c>
      <c r="AE24" s="23">
        <v>511</v>
      </c>
      <c r="AF24" s="23">
        <v>108.03350000000002</v>
      </c>
      <c r="AG24" s="23">
        <v>302.95</v>
      </c>
      <c r="AH24" s="23">
        <v>454.33000000000004</v>
      </c>
      <c r="AI24" s="23">
        <v>182.96766666666667</v>
      </c>
      <c r="AJ24" s="23">
        <v>1233.5466666666666</v>
      </c>
      <c r="AK24" s="23">
        <v>-386.46583333333319</v>
      </c>
      <c r="AL24" s="23">
        <v>-386.46583333333319</v>
      </c>
      <c r="AM24" s="23">
        <v>-286.46583333333319</v>
      </c>
      <c r="AN24" s="23">
        <v>-82.905722948762673</v>
      </c>
    </row>
    <row r="25" spans="1:40" ht="15" customHeight="1" x14ac:dyDescent="0.3">
      <c r="A25" s="5"/>
      <c r="B25" s="51"/>
      <c r="C25" s="51"/>
      <c r="D25" s="51"/>
      <c r="U25" s="26"/>
      <c r="V25" s="4" t="s">
        <v>23</v>
      </c>
      <c r="W25" s="24">
        <v>1170</v>
      </c>
      <c r="X25" s="63">
        <v>0</v>
      </c>
      <c r="Y25" s="63">
        <v>100</v>
      </c>
      <c r="Z25" s="63">
        <v>0</v>
      </c>
      <c r="AA25" s="63">
        <v>0</v>
      </c>
      <c r="AB25" s="63">
        <v>203.56011038457052</v>
      </c>
      <c r="AC25" s="23">
        <v>1107</v>
      </c>
      <c r="AD25" s="23">
        <v>1379.538</v>
      </c>
      <c r="AE25" s="23">
        <v>511</v>
      </c>
      <c r="AF25" s="23">
        <v>108.03350000000002</v>
      </c>
      <c r="AG25" s="23">
        <v>302.95</v>
      </c>
      <c r="AH25" s="23">
        <v>481.65000000000003</v>
      </c>
      <c r="AI25" s="23">
        <v>188.50333333333336</v>
      </c>
      <c r="AJ25" s="23">
        <v>1296.0333333333333</v>
      </c>
      <c r="AK25" s="23">
        <v>-308.60816666666642</v>
      </c>
      <c r="AL25" s="23">
        <v>-308.60816666666642</v>
      </c>
      <c r="AM25" s="23">
        <v>-208.60816666666642</v>
      </c>
      <c r="AN25" s="23">
        <v>-5.0480562820958994</v>
      </c>
    </row>
    <row r="26" spans="1:40" ht="20.25" x14ac:dyDescent="0.3">
      <c r="A26" s="7" t="s">
        <v>64</v>
      </c>
      <c r="B26" s="6">
        <f>V57</f>
        <v>5758.9000000000005</v>
      </c>
      <c r="C26" s="51"/>
      <c r="D26" s="51"/>
      <c r="U26" s="26"/>
      <c r="V26" s="4" t="s">
        <v>24</v>
      </c>
      <c r="W26" s="24">
        <v>1210</v>
      </c>
      <c r="X26" s="63">
        <v>0</v>
      </c>
      <c r="Y26" s="63">
        <v>100</v>
      </c>
      <c r="Z26" s="63">
        <v>0</v>
      </c>
      <c r="AA26" s="63">
        <v>0</v>
      </c>
      <c r="AB26" s="63">
        <v>203.56011038457052</v>
      </c>
      <c r="AC26" s="23">
        <v>1107</v>
      </c>
      <c r="AD26" s="23">
        <v>1379.538</v>
      </c>
      <c r="AE26" s="23">
        <v>511</v>
      </c>
      <c r="AF26" s="23">
        <v>108.03350000000002</v>
      </c>
      <c r="AG26" s="23">
        <v>302.95</v>
      </c>
      <c r="AH26" s="23">
        <v>498.22</v>
      </c>
      <c r="AI26" s="23">
        <v>194.03900000000002</v>
      </c>
      <c r="AJ26" s="23">
        <v>1358.52</v>
      </c>
      <c r="AK26" s="23">
        <v>-220.00049999999965</v>
      </c>
      <c r="AL26" s="23">
        <v>-220.00049999999965</v>
      </c>
      <c r="AM26" s="23">
        <v>-120.00049999999965</v>
      </c>
      <c r="AN26" s="23">
        <v>83.559610384570874</v>
      </c>
    </row>
    <row r="27" spans="1:40" ht="20.25" x14ac:dyDescent="0.3">
      <c r="A27" s="7" t="s">
        <v>62</v>
      </c>
      <c r="B27" s="6">
        <f>B26*12</f>
        <v>69106.8</v>
      </c>
      <c r="C27" s="51"/>
      <c r="D27" s="51"/>
      <c r="U27" s="26"/>
      <c r="V27" s="4" t="s">
        <v>25</v>
      </c>
      <c r="W27" s="24">
        <v>1250</v>
      </c>
      <c r="X27" s="63">
        <v>0</v>
      </c>
      <c r="Y27" s="63">
        <v>100</v>
      </c>
      <c r="Z27" s="63">
        <v>0</v>
      </c>
      <c r="AA27" s="63">
        <v>0</v>
      </c>
      <c r="AB27" s="63">
        <v>203.56011038457052</v>
      </c>
      <c r="AC27" s="23">
        <v>1107</v>
      </c>
      <c r="AD27" s="23">
        <v>1379.538</v>
      </c>
      <c r="AE27" s="23">
        <v>511</v>
      </c>
      <c r="AF27" s="23">
        <v>108.03350000000002</v>
      </c>
      <c r="AG27" s="23">
        <v>302.95</v>
      </c>
      <c r="AH27" s="23">
        <v>514.79000000000008</v>
      </c>
      <c r="AI27" s="23">
        <v>199.57466666666667</v>
      </c>
      <c r="AJ27" s="23">
        <v>1421.0066666666667</v>
      </c>
      <c r="AK27" s="23">
        <v>-131.39283333333287</v>
      </c>
      <c r="AL27" s="23">
        <v>-131.39283333333287</v>
      </c>
      <c r="AM27" s="23">
        <v>-31.392833333332874</v>
      </c>
      <c r="AN27" s="23">
        <v>172.16727705123765</v>
      </c>
    </row>
    <row r="28" spans="1:40" ht="20.25" x14ac:dyDescent="0.3">
      <c r="A28" s="7" t="s">
        <v>66</v>
      </c>
      <c r="B28" s="6">
        <f>B27/2080</f>
        <v>33.224423076923081</v>
      </c>
      <c r="C28" s="51"/>
      <c r="D28" s="51"/>
      <c r="U28" s="26"/>
      <c r="V28" s="4" t="s">
        <v>26</v>
      </c>
      <c r="W28" s="24">
        <v>1290</v>
      </c>
      <c r="X28" s="63">
        <v>0</v>
      </c>
      <c r="Y28" s="63">
        <v>100</v>
      </c>
      <c r="Z28" s="63">
        <v>0</v>
      </c>
      <c r="AA28" s="63">
        <v>0</v>
      </c>
      <c r="AB28" s="63">
        <v>203.56011038457052</v>
      </c>
      <c r="AC28" s="23">
        <v>1107</v>
      </c>
      <c r="AD28" s="23">
        <v>1379.538</v>
      </c>
      <c r="AE28" s="23">
        <v>511</v>
      </c>
      <c r="AF28" s="23">
        <v>108.03350000000002</v>
      </c>
      <c r="AG28" s="23">
        <v>302.95</v>
      </c>
      <c r="AH28" s="23">
        <v>537.09</v>
      </c>
      <c r="AI28" s="23">
        <v>205.11033333333336</v>
      </c>
      <c r="AJ28" s="23">
        <v>1483.4933333333331</v>
      </c>
      <c r="AK28" s="23">
        <v>-48.515166666666119</v>
      </c>
      <c r="AL28" s="23">
        <v>-48.515166666666119</v>
      </c>
      <c r="AM28" s="23">
        <v>51.484833333333881</v>
      </c>
      <c r="AN28" s="23">
        <v>255.0449437179044</v>
      </c>
    </row>
    <row r="29" spans="1:40" ht="17.25" x14ac:dyDescent="0.3">
      <c r="U29" s="26"/>
      <c r="V29" s="4" t="s">
        <v>27</v>
      </c>
      <c r="W29" s="24">
        <v>1330</v>
      </c>
      <c r="X29" s="63">
        <v>0</v>
      </c>
      <c r="Y29" s="63">
        <v>100</v>
      </c>
      <c r="Z29" s="63">
        <v>0</v>
      </c>
      <c r="AA29" s="63">
        <v>0</v>
      </c>
      <c r="AB29" s="63">
        <v>203.56011038457052</v>
      </c>
      <c r="AC29" s="23">
        <v>1107</v>
      </c>
      <c r="AD29" s="23">
        <v>1379.538</v>
      </c>
      <c r="AE29" s="23">
        <v>511</v>
      </c>
      <c r="AF29" s="23">
        <v>108.03350000000002</v>
      </c>
      <c r="AG29" s="23">
        <v>302.95</v>
      </c>
      <c r="AH29" s="23">
        <v>537.09</v>
      </c>
      <c r="AI29" s="23">
        <v>210.64600000000002</v>
      </c>
      <c r="AJ29" s="23">
        <v>1545.98</v>
      </c>
      <c r="AK29" s="23">
        <v>56.662500000000364</v>
      </c>
      <c r="AL29" s="23">
        <v>56.662500000000364</v>
      </c>
      <c r="AM29" s="23">
        <v>156.66250000000036</v>
      </c>
      <c r="AN29" s="23">
        <v>360.22261038457088</v>
      </c>
    </row>
    <row r="30" spans="1:40" ht="17.25" x14ac:dyDescent="0.3">
      <c r="U30" s="26"/>
      <c r="V30" s="4" t="s">
        <v>28</v>
      </c>
      <c r="W30" s="24">
        <v>1370</v>
      </c>
      <c r="X30" s="63">
        <v>0</v>
      </c>
      <c r="Y30" s="63">
        <v>100</v>
      </c>
      <c r="Z30" s="63">
        <v>0</v>
      </c>
      <c r="AA30" s="63">
        <v>0</v>
      </c>
      <c r="AB30" s="63">
        <v>203.56011038457052</v>
      </c>
      <c r="AC30" s="23">
        <v>1107</v>
      </c>
      <c r="AD30" s="23">
        <v>1379.538</v>
      </c>
      <c r="AE30" s="23">
        <v>511</v>
      </c>
      <c r="AF30" s="23">
        <v>108.03350000000002</v>
      </c>
      <c r="AG30" s="23">
        <v>302.95</v>
      </c>
      <c r="AH30" s="23">
        <v>537.09</v>
      </c>
      <c r="AI30" s="23">
        <v>215.81083333333336</v>
      </c>
      <c r="AJ30" s="23">
        <v>1615.8833333333334</v>
      </c>
      <c r="AK30" s="23">
        <v>154.79433333333418</v>
      </c>
      <c r="AL30" s="23">
        <v>154.79433333333418</v>
      </c>
      <c r="AM30" s="23">
        <v>254.79433333333418</v>
      </c>
      <c r="AN30" s="23">
        <v>458.3544437179047</v>
      </c>
    </row>
    <row r="31" spans="1:40" ht="17.25" x14ac:dyDescent="0.3">
      <c r="U31" s="26"/>
      <c r="V31" s="26" t="s">
        <v>29</v>
      </c>
      <c r="W31" s="23">
        <v>1410</v>
      </c>
      <c r="X31" s="49">
        <v>0</v>
      </c>
      <c r="Y31" s="49">
        <v>100</v>
      </c>
      <c r="Z31" s="49">
        <v>0</v>
      </c>
      <c r="AA31" s="49">
        <v>0</v>
      </c>
      <c r="AB31" s="49">
        <v>203.56011038457052</v>
      </c>
      <c r="AC31" s="23">
        <v>1107</v>
      </c>
      <c r="AD31" s="23">
        <v>1379.538</v>
      </c>
      <c r="AE31" s="23">
        <v>511</v>
      </c>
      <c r="AF31" s="23">
        <v>108.03350000000002</v>
      </c>
      <c r="AG31" s="23">
        <v>302.95</v>
      </c>
      <c r="AH31" s="23">
        <v>537.09</v>
      </c>
      <c r="AI31" s="23">
        <v>220.71483333333336</v>
      </c>
      <c r="AJ31" s="23">
        <v>1695.7033333333334</v>
      </c>
      <c r="AK31" s="23">
        <v>247.97033333333366</v>
      </c>
      <c r="AL31" s="23">
        <v>247.97033333333366</v>
      </c>
      <c r="AM31" s="23">
        <v>347.97033333333366</v>
      </c>
      <c r="AN31" s="23">
        <v>551.53044371790418</v>
      </c>
    </row>
    <row r="32" spans="1:40" ht="17.25" x14ac:dyDescent="0.3">
      <c r="U32" s="26"/>
      <c r="V32" s="26" t="s">
        <v>30</v>
      </c>
      <c r="W32" s="23">
        <v>1450</v>
      </c>
      <c r="X32" s="49">
        <v>0</v>
      </c>
      <c r="Y32" s="49">
        <v>100</v>
      </c>
      <c r="Z32" s="49">
        <v>0</v>
      </c>
      <c r="AA32" s="49">
        <v>0</v>
      </c>
      <c r="AB32" s="49">
        <v>203.56011038457052</v>
      </c>
      <c r="AC32" s="23">
        <v>1107</v>
      </c>
      <c r="AD32" s="23">
        <v>1379.538</v>
      </c>
      <c r="AE32" s="23">
        <v>511</v>
      </c>
      <c r="AF32" s="23">
        <v>108.03350000000002</v>
      </c>
      <c r="AG32" s="23">
        <v>302.95</v>
      </c>
      <c r="AH32" s="23">
        <v>537.09</v>
      </c>
      <c r="AI32" s="23">
        <v>224.97366666666667</v>
      </c>
      <c r="AJ32" s="23">
        <v>1783.8566666666666</v>
      </c>
      <c r="AK32" s="23">
        <v>328.88816666666662</v>
      </c>
      <c r="AL32" s="23">
        <v>328.88816666666662</v>
      </c>
      <c r="AM32" s="23">
        <v>428.88816666666662</v>
      </c>
      <c r="AN32" s="23">
        <v>632.44827705123714</v>
      </c>
    </row>
    <row r="33" spans="21:40" ht="17.25" x14ac:dyDescent="0.3">
      <c r="U33" s="26"/>
      <c r="V33" s="26" t="s">
        <v>31</v>
      </c>
      <c r="W33" s="23">
        <v>1490</v>
      </c>
      <c r="X33" s="49">
        <v>0</v>
      </c>
      <c r="Y33" s="49">
        <v>100</v>
      </c>
      <c r="Z33" s="49">
        <v>0</v>
      </c>
      <c r="AA33" s="49">
        <v>0</v>
      </c>
      <c r="AB33" s="49">
        <v>203.56011038457052</v>
      </c>
      <c r="AC33" s="23">
        <v>1107</v>
      </c>
      <c r="AD33" s="23">
        <v>1379.538</v>
      </c>
      <c r="AE33" s="23">
        <v>511</v>
      </c>
      <c r="AF33" s="23">
        <v>108.03350000000002</v>
      </c>
      <c r="AG33" s="23">
        <v>302.95</v>
      </c>
      <c r="AH33" s="23">
        <v>537.09</v>
      </c>
      <c r="AI33" s="23">
        <v>228.81633333333335</v>
      </c>
      <c r="AJ33" s="23">
        <v>1880.3433333333332</v>
      </c>
      <c r="AK33" s="23">
        <v>401.89883333333364</v>
      </c>
      <c r="AL33" s="23">
        <v>401.89883333333364</v>
      </c>
      <c r="AM33" s="23">
        <v>501.89883333333364</v>
      </c>
      <c r="AN33" s="23">
        <v>705.45894371790416</v>
      </c>
    </row>
    <row r="34" spans="21:40" ht="17.25" x14ac:dyDescent="0.3">
      <c r="U34" s="26"/>
      <c r="V34" s="26" t="s">
        <v>32</v>
      </c>
      <c r="W34" s="23">
        <v>1530</v>
      </c>
      <c r="X34" s="49">
        <v>0</v>
      </c>
      <c r="Y34" s="49">
        <v>100</v>
      </c>
      <c r="Z34" s="49">
        <v>0</v>
      </c>
      <c r="AA34" s="49">
        <v>0</v>
      </c>
      <c r="AB34" s="49">
        <v>203.56011038457052</v>
      </c>
      <c r="AC34" s="23">
        <v>1107</v>
      </c>
      <c r="AD34" s="23">
        <v>1379.538</v>
      </c>
      <c r="AE34" s="23">
        <v>511</v>
      </c>
      <c r="AF34" s="23">
        <v>108.03350000000002</v>
      </c>
      <c r="AG34" s="23">
        <v>302.95</v>
      </c>
      <c r="AH34" s="23">
        <v>537.09</v>
      </c>
      <c r="AI34" s="23">
        <v>232.6585</v>
      </c>
      <c r="AJ34" s="23">
        <v>1976.83</v>
      </c>
      <c r="AK34" s="23">
        <v>474.89999999999964</v>
      </c>
      <c r="AL34" s="23">
        <v>474.89999999999964</v>
      </c>
      <c r="AM34" s="23">
        <v>574.89999999999964</v>
      </c>
      <c r="AN34" s="23">
        <v>778.46011038457016</v>
      </c>
    </row>
    <row r="35" spans="21:40" ht="17.25" x14ac:dyDescent="0.3">
      <c r="U35" s="26"/>
      <c r="V35" s="26" t="s">
        <v>33</v>
      </c>
      <c r="W35" s="23">
        <v>1570</v>
      </c>
      <c r="X35" s="49">
        <v>0</v>
      </c>
      <c r="Y35" s="49">
        <v>100</v>
      </c>
      <c r="Z35" s="49">
        <v>0</v>
      </c>
      <c r="AA35" s="49">
        <v>0</v>
      </c>
      <c r="AB35" s="49">
        <v>203.56011038457052</v>
      </c>
      <c r="AC35" s="23">
        <v>1107</v>
      </c>
      <c r="AD35" s="23">
        <v>1379.538</v>
      </c>
      <c r="AE35" s="23">
        <v>511</v>
      </c>
      <c r="AF35" s="23">
        <v>108.03350000000002</v>
      </c>
      <c r="AG35" s="23">
        <v>302.95</v>
      </c>
      <c r="AH35" s="23">
        <v>537.09</v>
      </c>
      <c r="AI35" s="23">
        <v>236.50066666666669</v>
      </c>
      <c r="AJ35" s="23">
        <v>2073.3166666666666</v>
      </c>
      <c r="AK35" s="23">
        <v>547.90116666666654</v>
      </c>
      <c r="AL35" s="23">
        <v>547.90116666666654</v>
      </c>
      <c r="AM35" s="23">
        <v>647.90116666666654</v>
      </c>
      <c r="AN35" s="23">
        <v>851.46127705123706</v>
      </c>
    </row>
    <row r="36" spans="21:40" ht="17.25" x14ac:dyDescent="0.3">
      <c r="U36" s="26"/>
      <c r="V36" s="26" t="s">
        <v>34</v>
      </c>
      <c r="W36" s="23">
        <v>1610</v>
      </c>
      <c r="X36" s="49">
        <v>0</v>
      </c>
      <c r="Y36" s="49">
        <v>100</v>
      </c>
      <c r="Z36" s="49">
        <v>0</v>
      </c>
      <c r="AA36" s="49">
        <v>0</v>
      </c>
      <c r="AB36" s="49">
        <v>203.56011038457052</v>
      </c>
      <c r="AC36" s="23">
        <v>1107</v>
      </c>
      <c r="AD36" s="23">
        <v>1379.538</v>
      </c>
      <c r="AE36" s="23">
        <v>511</v>
      </c>
      <c r="AF36" s="23">
        <v>108.03350000000002</v>
      </c>
      <c r="AG36" s="23">
        <v>302.95</v>
      </c>
      <c r="AH36" s="23">
        <v>537.09</v>
      </c>
      <c r="AI36" s="23">
        <v>240.34333333333336</v>
      </c>
      <c r="AJ36" s="23">
        <v>2169.8033333333333</v>
      </c>
      <c r="AK36" s="23">
        <v>620.91183333333356</v>
      </c>
      <c r="AL36" s="23">
        <v>620.91183333333356</v>
      </c>
      <c r="AM36" s="23">
        <v>720.91183333333356</v>
      </c>
      <c r="AN36" s="23">
        <v>924.47194371790408</v>
      </c>
    </row>
    <row r="37" spans="21:40" ht="17.25" x14ac:dyDescent="0.3">
      <c r="U37" s="26"/>
      <c r="V37" s="26" t="s">
        <v>35</v>
      </c>
      <c r="W37" s="23">
        <v>1650</v>
      </c>
      <c r="X37" s="49">
        <v>0</v>
      </c>
      <c r="Y37" s="49">
        <v>100</v>
      </c>
      <c r="Z37" s="49">
        <v>0</v>
      </c>
      <c r="AA37" s="49">
        <v>0</v>
      </c>
      <c r="AB37" s="49">
        <v>203.56011038457052</v>
      </c>
      <c r="AC37" s="23">
        <v>1107</v>
      </c>
      <c r="AD37" s="23">
        <v>1379.538</v>
      </c>
      <c r="AE37" s="23">
        <v>511</v>
      </c>
      <c r="AF37" s="23">
        <v>108.03350000000002</v>
      </c>
      <c r="AG37" s="23">
        <v>302.95</v>
      </c>
      <c r="AH37" s="23">
        <v>537.09</v>
      </c>
      <c r="AI37" s="23">
        <v>244.18550000000002</v>
      </c>
      <c r="AJ37" s="23">
        <v>2266.29</v>
      </c>
      <c r="AK37" s="23">
        <v>693.91300000000047</v>
      </c>
      <c r="AL37" s="23">
        <v>693.91300000000047</v>
      </c>
      <c r="AM37" s="23">
        <v>793.91300000000047</v>
      </c>
      <c r="AN37" s="23">
        <v>997.47311038457099</v>
      </c>
    </row>
    <row r="38" spans="21:40" ht="17.25" x14ac:dyDescent="0.3">
      <c r="U38" s="26"/>
      <c r="V38" s="26" t="s">
        <v>36</v>
      </c>
      <c r="W38" s="23">
        <v>1690</v>
      </c>
      <c r="X38" s="49">
        <v>0</v>
      </c>
      <c r="Y38" s="49">
        <v>100</v>
      </c>
      <c r="Z38" s="49">
        <v>0</v>
      </c>
      <c r="AA38" s="49">
        <v>0</v>
      </c>
      <c r="AB38" s="49">
        <v>203.56011038457052</v>
      </c>
      <c r="AC38" s="23">
        <v>1107</v>
      </c>
      <c r="AD38" s="23">
        <v>1379.538</v>
      </c>
      <c r="AE38" s="23">
        <v>511</v>
      </c>
      <c r="AF38" s="23">
        <v>108.03350000000002</v>
      </c>
      <c r="AG38" s="23">
        <v>302.95</v>
      </c>
      <c r="AH38" s="23">
        <v>537.09</v>
      </c>
      <c r="AI38" s="23">
        <v>248.02766666666668</v>
      </c>
      <c r="AJ38" s="23">
        <v>2362.7766666666666</v>
      </c>
      <c r="AK38" s="23">
        <v>766.91416666666646</v>
      </c>
      <c r="AL38" s="23">
        <v>766.91416666666646</v>
      </c>
      <c r="AM38" s="23">
        <v>866.91416666666646</v>
      </c>
      <c r="AN38" s="23">
        <v>1070.4742770512371</v>
      </c>
    </row>
    <row r="39" spans="21:40" ht="17.25" x14ac:dyDescent="0.3">
      <c r="U39" s="26"/>
      <c r="V39" s="26" t="s">
        <v>37</v>
      </c>
      <c r="W39" s="23">
        <v>1730</v>
      </c>
      <c r="X39" s="49">
        <v>0</v>
      </c>
      <c r="Y39" s="49">
        <v>100</v>
      </c>
      <c r="Z39" s="49">
        <v>0</v>
      </c>
      <c r="AA39" s="49">
        <v>0</v>
      </c>
      <c r="AB39" s="49">
        <v>203.56011038457052</v>
      </c>
      <c r="AC39" s="23">
        <v>1107</v>
      </c>
      <c r="AD39" s="23">
        <v>1379.538</v>
      </c>
      <c r="AE39" s="23">
        <v>511</v>
      </c>
      <c r="AF39" s="23">
        <v>108.03350000000002</v>
      </c>
      <c r="AG39" s="23">
        <v>302.95</v>
      </c>
      <c r="AH39" s="23">
        <v>537.09</v>
      </c>
      <c r="AI39" s="23">
        <v>251.87033333333335</v>
      </c>
      <c r="AJ39" s="23">
        <v>2459.2633333333333</v>
      </c>
      <c r="AK39" s="23">
        <v>839.92483333333348</v>
      </c>
      <c r="AL39" s="23">
        <v>839.92483333333348</v>
      </c>
      <c r="AM39" s="23">
        <v>939.92483333333348</v>
      </c>
      <c r="AN39" s="23">
        <v>1143.4849437179041</v>
      </c>
    </row>
    <row r="40" spans="21:40" ht="17.25" x14ac:dyDescent="0.3"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</row>
    <row r="41" spans="21:40" ht="17.25" x14ac:dyDescent="0.3"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</row>
    <row r="42" spans="21:40" ht="17.25" x14ac:dyDescent="0.3"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</row>
    <row r="43" spans="21:40" ht="17.25" x14ac:dyDescent="0.3"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</row>
    <row r="44" spans="21:40" ht="17.25" x14ac:dyDescent="0.3"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</row>
    <row r="45" spans="21:40" ht="17.25" x14ac:dyDescent="0.3"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</row>
    <row r="46" spans="21:40" ht="17.25" x14ac:dyDescent="0.3"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</row>
    <row r="47" spans="21:40" ht="17.25" x14ac:dyDescent="0.3"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</row>
    <row r="48" spans="21:40" ht="17.25" x14ac:dyDescent="0.3">
      <c r="U48" s="26" t="s">
        <v>51</v>
      </c>
      <c r="V48" s="26"/>
      <c r="W48" s="23">
        <v>1107</v>
      </c>
      <c r="X48" s="23">
        <v>1379.538</v>
      </c>
      <c r="Y48" s="23">
        <v>511</v>
      </c>
      <c r="Z48" s="23">
        <v>108.03350000000002</v>
      </c>
      <c r="AA48" s="23">
        <v>302.95</v>
      </c>
      <c r="AB48" s="23">
        <v>537.09</v>
      </c>
      <c r="AC48" s="23">
        <v>210.64600000000002</v>
      </c>
      <c r="AD48" s="23">
        <v>1545.98</v>
      </c>
      <c r="AE48" s="23">
        <v>56.662500000000364</v>
      </c>
      <c r="AF48" s="26"/>
      <c r="AG48" s="26"/>
      <c r="AH48" s="26"/>
    </row>
    <row r="49" spans="21:34" ht="17.25" x14ac:dyDescent="0.3">
      <c r="U49" s="26" t="s">
        <v>575</v>
      </c>
      <c r="V49" s="23">
        <f>$AB$48</f>
        <v>537.09</v>
      </c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</row>
    <row r="50" spans="21:34" ht="17.25" x14ac:dyDescent="0.3">
      <c r="U50" s="26" t="s">
        <v>792</v>
      </c>
      <c r="V50" s="23">
        <f>$X$48</f>
        <v>1379.538</v>
      </c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</row>
    <row r="51" spans="21:34" ht="17.25" x14ac:dyDescent="0.3">
      <c r="U51" s="26" t="s">
        <v>626</v>
      </c>
      <c r="V51" s="23">
        <f>$AC$48</f>
        <v>210.64600000000002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</row>
    <row r="52" spans="21:34" ht="17.25" x14ac:dyDescent="0.3">
      <c r="U52" s="26" t="s">
        <v>793</v>
      </c>
      <c r="V52" s="23">
        <f>$AE$48</f>
        <v>56.662500000000364</v>
      </c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</row>
    <row r="53" spans="21:34" ht="17.25" x14ac:dyDescent="0.3">
      <c r="U53" s="26" t="s">
        <v>811</v>
      </c>
      <c r="V53" s="23">
        <f>$Y$48+$Z$48</f>
        <v>619.0335</v>
      </c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</row>
    <row r="54" spans="21:34" ht="17.25" x14ac:dyDescent="0.3">
      <c r="U54" s="26" t="s">
        <v>578</v>
      </c>
      <c r="V54" s="23">
        <f>$W$48</f>
        <v>1107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</row>
    <row r="55" spans="21:34" ht="17.25" x14ac:dyDescent="0.3">
      <c r="U55" s="26" t="s">
        <v>627</v>
      </c>
      <c r="V55" s="23">
        <f>$AD$48</f>
        <v>1545.98</v>
      </c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</row>
    <row r="56" spans="21:34" ht="17.25" x14ac:dyDescent="0.3">
      <c r="U56" s="26" t="s">
        <v>557</v>
      </c>
      <c r="V56" s="23">
        <f>$AA$48</f>
        <v>302.95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</row>
    <row r="57" spans="21:34" ht="17.25" x14ac:dyDescent="0.3">
      <c r="U57" s="26" t="s">
        <v>63</v>
      </c>
      <c r="V57" s="23">
        <f>SUM(V49:V56)</f>
        <v>5758.9000000000005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</row>
  </sheetData>
  <mergeCells count="12">
    <mergeCell ref="A23:D24"/>
    <mergeCell ref="A1:D1"/>
    <mergeCell ref="A2:D2"/>
    <mergeCell ref="A3:D3"/>
    <mergeCell ref="A4:D4"/>
    <mergeCell ref="A5:D6"/>
    <mergeCell ref="A7:D7"/>
    <mergeCell ref="A8:D16"/>
    <mergeCell ref="A17:D17"/>
    <mergeCell ref="A18:D20"/>
    <mergeCell ref="A21:D21"/>
    <mergeCell ref="A22:D22"/>
  </mergeCells>
  <pageMargins left="0.7" right="0.7" top="0.75" bottom="0.75" header="0.3" footer="0.3"/>
  <pageSetup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137</vt:i4>
      </vt:variant>
      <vt:variant>
        <vt:lpstr>Named Ranges</vt:lpstr>
      </vt:variant>
      <vt:variant>
        <vt:i4>138</vt:i4>
      </vt:variant>
    </vt:vector>
  </HeadingPairs>
  <TitlesOfParts>
    <vt:vector size="275" baseType="lpstr">
      <vt:lpstr>Model Documentation</vt:lpstr>
      <vt:lpstr>Acknowledgement</vt:lpstr>
      <vt:lpstr>Self-Sufficiency Summary </vt:lpstr>
      <vt:lpstr>Accomack</vt:lpstr>
      <vt:lpstr>Albemarle</vt:lpstr>
      <vt:lpstr>Alexandria City</vt:lpstr>
      <vt:lpstr>Alleghany</vt:lpstr>
      <vt:lpstr>Amelia</vt:lpstr>
      <vt:lpstr>Amherst</vt:lpstr>
      <vt:lpstr>Appomattox</vt:lpstr>
      <vt:lpstr>Arlington</vt:lpstr>
      <vt:lpstr>Augusta</vt:lpstr>
      <vt:lpstr>Bath</vt:lpstr>
      <vt:lpstr>Bedford</vt:lpstr>
      <vt:lpstr>Bland</vt:lpstr>
      <vt:lpstr>Botetourt</vt:lpstr>
      <vt:lpstr>Bristol City</vt:lpstr>
      <vt:lpstr>Brunswick</vt:lpstr>
      <vt:lpstr>Buchanan</vt:lpstr>
      <vt:lpstr>Buckingham</vt:lpstr>
      <vt:lpstr>Buena Vista City</vt:lpstr>
      <vt:lpstr>Campbell</vt:lpstr>
      <vt:lpstr>Caroline</vt:lpstr>
      <vt:lpstr>Carroll</vt:lpstr>
      <vt:lpstr>Charles City County</vt:lpstr>
      <vt:lpstr>Charlotte</vt:lpstr>
      <vt:lpstr>Charlottesville City</vt:lpstr>
      <vt:lpstr>Chesapeake City</vt:lpstr>
      <vt:lpstr>Chesterfield</vt:lpstr>
      <vt:lpstr>Clarke</vt:lpstr>
      <vt:lpstr>Clifton Forge City</vt:lpstr>
      <vt:lpstr>Colonial Heights City</vt:lpstr>
      <vt:lpstr>Covington City</vt:lpstr>
      <vt:lpstr>Craig</vt:lpstr>
      <vt:lpstr>Culpeper</vt:lpstr>
      <vt:lpstr>Cumberland</vt:lpstr>
      <vt:lpstr>Danville City</vt:lpstr>
      <vt:lpstr>Dickenson</vt:lpstr>
      <vt:lpstr>Dinwiddie</vt:lpstr>
      <vt:lpstr>Emporia</vt:lpstr>
      <vt:lpstr>Essex</vt:lpstr>
      <vt:lpstr>Fairfax</vt:lpstr>
      <vt:lpstr>Falls Church City</vt:lpstr>
      <vt:lpstr>Fauquier</vt:lpstr>
      <vt:lpstr>Floyd</vt:lpstr>
      <vt:lpstr>Fluvanna</vt:lpstr>
      <vt:lpstr>Franklin City</vt:lpstr>
      <vt:lpstr>Franklin</vt:lpstr>
      <vt:lpstr>Frederick</vt:lpstr>
      <vt:lpstr>Fredericksburg City</vt:lpstr>
      <vt:lpstr>Galax City</vt:lpstr>
      <vt:lpstr>Giles</vt:lpstr>
      <vt:lpstr>Gloucester</vt:lpstr>
      <vt:lpstr>Goochland</vt:lpstr>
      <vt:lpstr>Grayson</vt:lpstr>
      <vt:lpstr>Greene</vt:lpstr>
      <vt:lpstr>Greensville</vt:lpstr>
      <vt:lpstr>Halifax</vt:lpstr>
      <vt:lpstr>Hampton City</vt:lpstr>
      <vt:lpstr>Hanover</vt:lpstr>
      <vt:lpstr>Harrisonburg City</vt:lpstr>
      <vt:lpstr>Henrico</vt:lpstr>
      <vt:lpstr>Henry</vt:lpstr>
      <vt:lpstr>Highland</vt:lpstr>
      <vt:lpstr>Hopewell City</vt:lpstr>
      <vt:lpstr>Isle of Wight</vt:lpstr>
      <vt:lpstr>James City</vt:lpstr>
      <vt:lpstr>King and Queen</vt:lpstr>
      <vt:lpstr>King George</vt:lpstr>
      <vt:lpstr>King William</vt:lpstr>
      <vt:lpstr>Lancaster</vt:lpstr>
      <vt:lpstr>Lee</vt:lpstr>
      <vt:lpstr>Lexington City</vt:lpstr>
      <vt:lpstr>Loudoun</vt:lpstr>
      <vt:lpstr>Louisa</vt:lpstr>
      <vt:lpstr>Lunenburg</vt:lpstr>
      <vt:lpstr>Lynchburg City</vt:lpstr>
      <vt:lpstr>Madison</vt:lpstr>
      <vt:lpstr>Manassas City</vt:lpstr>
      <vt:lpstr>Manassas Park City</vt:lpstr>
      <vt:lpstr>Martinsville City</vt:lpstr>
      <vt:lpstr>Mathews</vt:lpstr>
      <vt:lpstr>Mecklenburg</vt:lpstr>
      <vt:lpstr>Middlesex</vt:lpstr>
      <vt:lpstr>Montgomery</vt:lpstr>
      <vt:lpstr>Nelson</vt:lpstr>
      <vt:lpstr>New Kent</vt:lpstr>
      <vt:lpstr>Newport News City</vt:lpstr>
      <vt:lpstr>Norfolk City</vt:lpstr>
      <vt:lpstr>Northampton</vt:lpstr>
      <vt:lpstr>Northumberland</vt:lpstr>
      <vt:lpstr>Norton City</vt:lpstr>
      <vt:lpstr>Nottoway</vt:lpstr>
      <vt:lpstr>Orange</vt:lpstr>
      <vt:lpstr>Page</vt:lpstr>
      <vt:lpstr>Patrick</vt:lpstr>
      <vt:lpstr>Petersburg City</vt:lpstr>
      <vt:lpstr>Pittsylvania</vt:lpstr>
      <vt:lpstr>Poquoson City</vt:lpstr>
      <vt:lpstr>Portsmouth City</vt:lpstr>
      <vt:lpstr>Powhatan</vt:lpstr>
      <vt:lpstr>Prince Edward</vt:lpstr>
      <vt:lpstr>Prince George</vt:lpstr>
      <vt:lpstr>Prince William</vt:lpstr>
      <vt:lpstr>Pulaski</vt:lpstr>
      <vt:lpstr>Radford City</vt:lpstr>
      <vt:lpstr>Rappahannock</vt:lpstr>
      <vt:lpstr>Richmond City</vt:lpstr>
      <vt:lpstr>Richmond</vt:lpstr>
      <vt:lpstr>Roanoke City</vt:lpstr>
      <vt:lpstr>Roanoke</vt:lpstr>
      <vt:lpstr>Rockbridge</vt:lpstr>
      <vt:lpstr>Rockingham</vt:lpstr>
      <vt:lpstr>Russell</vt:lpstr>
      <vt:lpstr>Scott</vt:lpstr>
      <vt:lpstr>Shenandoah</vt:lpstr>
      <vt:lpstr>Smyth</vt:lpstr>
      <vt:lpstr>Southampton</vt:lpstr>
      <vt:lpstr>Spotsylvania</vt:lpstr>
      <vt:lpstr>Stafford</vt:lpstr>
      <vt:lpstr>Staunton City</vt:lpstr>
      <vt:lpstr>Suffolk City</vt:lpstr>
      <vt:lpstr>Surry</vt:lpstr>
      <vt:lpstr>Sussex</vt:lpstr>
      <vt:lpstr>Tazewell</vt:lpstr>
      <vt:lpstr>Virginia Beach City</vt:lpstr>
      <vt:lpstr>Warren</vt:lpstr>
      <vt:lpstr>Washington</vt:lpstr>
      <vt:lpstr>Waynesboro City</vt:lpstr>
      <vt:lpstr>Westmoreland</vt:lpstr>
      <vt:lpstr>Williamsburg City</vt:lpstr>
      <vt:lpstr>Winchester City</vt:lpstr>
      <vt:lpstr>Wise</vt:lpstr>
      <vt:lpstr>Wythe</vt:lpstr>
      <vt:lpstr>York</vt:lpstr>
      <vt:lpstr>Sheet5</vt:lpstr>
      <vt:lpstr>Sheet27</vt:lpstr>
      <vt:lpstr>'Self-Sufficiency Summary '!Database</vt:lpstr>
      <vt:lpstr>'Self-Sufficiency Summary '!NAME</vt:lpstr>
      <vt:lpstr>'Model Documentation'!OLE_LINK1</vt:lpstr>
      <vt:lpstr>Accomack!Print_Area</vt:lpstr>
      <vt:lpstr>Albemarle!Print_Area</vt:lpstr>
      <vt:lpstr>'Alexandria City'!Print_Area</vt:lpstr>
      <vt:lpstr>Alleghany!Print_Area</vt:lpstr>
      <vt:lpstr>Amelia!Print_Area</vt:lpstr>
      <vt:lpstr>Amherst!Print_Area</vt:lpstr>
      <vt:lpstr>Appomattox!Print_Area</vt:lpstr>
      <vt:lpstr>Arlington!Print_Area</vt:lpstr>
      <vt:lpstr>Augusta!Print_Area</vt:lpstr>
      <vt:lpstr>Bath!Print_Area</vt:lpstr>
      <vt:lpstr>Bedford!Print_Area</vt:lpstr>
      <vt:lpstr>Bland!Print_Area</vt:lpstr>
      <vt:lpstr>Botetourt!Print_Area</vt:lpstr>
      <vt:lpstr>'Bristol City'!Print_Area</vt:lpstr>
      <vt:lpstr>Brunswick!Print_Area</vt:lpstr>
      <vt:lpstr>Buchanan!Print_Area</vt:lpstr>
      <vt:lpstr>Buckingham!Print_Area</vt:lpstr>
      <vt:lpstr>'Buena Vista City'!Print_Area</vt:lpstr>
      <vt:lpstr>Campbell!Print_Area</vt:lpstr>
      <vt:lpstr>Caroline!Print_Area</vt:lpstr>
      <vt:lpstr>Carroll!Print_Area</vt:lpstr>
      <vt:lpstr>'Charles City County'!Print_Area</vt:lpstr>
      <vt:lpstr>Charlotte!Print_Area</vt:lpstr>
      <vt:lpstr>'Charlottesville City'!Print_Area</vt:lpstr>
      <vt:lpstr>'Chesapeake City'!Print_Area</vt:lpstr>
      <vt:lpstr>Chesterfield!Print_Area</vt:lpstr>
      <vt:lpstr>Clarke!Print_Area</vt:lpstr>
      <vt:lpstr>'Clifton Forge City'!Print_Area</vt:lpstr>
      <vt:lpstr>'Colonial Heights City'!Print_Area</vt:lpstr>
      <vt:lpstr>'Covington City'!Print_Area</vt:lpstr>
      <vt:lpstr>Craig!Print_Area</vt:lpstr>
      <vt:lpstr>Culpeper!Print_Area</vt:lpstr>
      <vt:lpstr>Cumberland!Print_Area</vt:lpstr>
      <vt:lpstr>'Danville City'!Print_Area</vt:lpstr>
      <vt:lpstr>Dickenson!Print_Area</vt:lpstr>
      <vt:lpstr>Dinwiddie!Print_Area</vt:lpstr>
      <vt:lpstr>Emporia!Print_Area</vt:lpstr>
      <vt:lpstr>Essex!Print_Area</vt:lpstr>
      <vt:lpstr>Fairfax!Print_Area</vt:lpstr>
      <vt:lpstr>'Falls Church City'!Print_Area</vt:lpstr>
      <vt:lpstr>Fauquier!Print_Area</vt:lpstr>
      <vt:lpstr>Floyd!Print_Area</vt:lpstr>
      <vt:lpstr>Fluvanna!Print_Area</vt:lpstr>
      <vt:lpstr>Franklin!Print_Area</vt:lpstr>
      <vt:lpstr>'Franklin City'!Print_Area</vt:lpstr>
      <vt:lpstr>Frederick!Print_Area</vt:lpstr>
      <vt:lpstr>'Fredericksburg City'!Print_Area</vt:lpstr>
      <vt:lpstr>'Galax City'!Print_Area</vt:lpstr>
      <vt:lpstr>Giles!Print_Area</vt:lpstr>
      <vt:lpstr>Gloucester!Print_Area</vt:lpstr>
      <vt:lpstr>Goochland!Print_Area</vt:lpstr>
      <vt:lpstr>Grayson!Print_Area</vt:lpstr>
      <vt:lpstr>Greene!Print_Area</vt:lpstr>
      <vt:lpstr>Greensville!Print_Area</vt:lpstr>
      <vt:lpstr>Halifax!Print_Area</vt:lpstr>
      <vt:lpstr>'Hampton City'!Print_Area</vt:lpstr>
      <vt:lpstr>Hanover!Print_Area</vt:lpstr>
      <vt:lpstr>'Harrisonburg City'!Print_Area</vt:lpstr>
      <vt:lpstr>Henrico!Print_Area</vt:lpstr>
      <vt:lpstr>Henry!Print_Area</vt:lpstr>
      <vt:lpstr>Highland!Print_Area</vt:lpstr>
      <vt:lpstr>'Hopewell City'!Print_Area</vt:lpstr>
      <vt:lpstr>'Isle of Wight'!Print_Area</vt:lpstr>
      <vt:lpstr>'James City'!Print_Area</vt:lpstr>
      <vt:lpstr>'King and Queen'!Print_Area</vt:lpstr>
      <vt:lpstr>'King George'!Print_Area</vt:lpstr>
      <vt:lpstr>'King William'!Print_Area</vt:lpstr>
      <vt:lpstr>Lancaster!Print_Area</vt:lpstr>
      <vt:lpstr>Lee!Print_Area</vt:lpstr>
      <vt:lpstr>'Lexington City'!Print_Area</vt:lpstr>
      <vt:lpstr>Loudoun!Print_Area</vt:lpstr>
      <vt:lpstr>Louisa!Print_Area</vt:lpstr>
      <vt:lpstr>Lunenburg!Print_Area</vt:lpstr>
      <vt:lpstr>'Lynchburg City'!Print_Area</vt:lpstr>
      <vt:lpstr>Madison!Print_Area</vt:lpstr>
      <vt:lpstr>'Manassas City'!Print_Area</vt:lpstr>
      <vt:lpstr>'Manassas Park City'!Print_Area</vt:lpstr>
      <vt:lpstr>'Martinsville City'!Print_Area</vt:lpstr>
      <vt:lpstr>Mathews!Print_Area</vt:lpstr>
      <vt:lpstr>Mecklenburg!Print_Area</vt:lpstr>
      <vt:lpstr>Middlesex!Print_Area</vt:lpstr>
      <vt:lpstr>Montgomery!Print_Area</vt:lpstr>
      <vt:lpstr>Nelson!Print_Area</vt:lpstr>
      <vt:lpstr>'New Kent'!Print_Area</vt:lpstr>
      <vt:lpstr>'Newport News City'!Print_Area</vt:lpstr>
      <vt:lpstr>'Norfolk City'!Print_Area</vt:lpstr>
      <vt:lpstr>Northampton!Print_Area</vt:lpstr>
      <vt:lpstr>Northumberland!Print_Area</vt:lpstr>
      <vt:lpstr>'Norton City'!Print_Area</vt:lpstr>
      <vt:lpstr>Nottoway!Print_Area</vt:lpstr>
      <vt:lpstr>Orange!Print_Area</vt:lpstr>
      <vt:lpstr>Page!Print_Area</vt:lpstr>
      <vt:lpstr>Patrick!Print_Area</vt:lpstr>
      <vt:lpstr>'Petersburg City'!Print_Area</vt:lpstr>
      <vt:lpstr>Pittsylvania!Print_Area</vt:lpstr>
      <vt:lpstr>'Poquoson City'!Print_Area</vt:lpstr>
      <vt:lpstr>'Portsmouth City'!Print_Area</vt:lpstr>
      <vt:lpstr>Powhatan!Print_Area</vt:lpstr>
      <vt:lpstr>'Prince Edward'!Print_Area</vt:lpstr>
      <vt:lpstr>'Prince George'!Print_Area</vt:lpstr>
      <vt:lpstr>'Prince William'!Print_Area</vt:lpstr>
      <vt:lpstr>Pulaski!Print_Area</vt:lpstr>
      <vt:lpstr>'Radford City'!Print_Area</vt:lpstr>
      <vt:lpstr>Rappahannock!Print_Area</vt:lpstr>
      <vt:lpstr>Richmond!Print_Area</vt:lpstr>
      <vt:lpstr>'Richmond City'!Print_Area</vt:lpstr>
      <vt:lpstr>Roanoke!Print_Area</vt:lpstr>
      <vt:lpstr>'Roanoke City'!Print_Area</vt:lpstr>
      <vt:lpstr>Rockbridge!Print_Area</vt:lpstr>
      <vt:lpstr>Rockingham!Print_Area</vt:lpstr>
      <vt:lpstr>Russell!Print_Area</vt:lpstr>
      <vt:lpstr>Scott!Print_Area</vt:lpstr>
      <vt:lpstr>'Self-Sufficiency Summary '!Print_Area</vt:lpstr>
      <vt:lpstr>Shenandoah!Print_Area</vt:lpstr>
      <vt:lpstr>Smyth!Print_Area</vt:lpstr>
      <vt:lpstr>Southampton!Print_Area</vt:lpstr>
      <vt:lpstr>Spotsylvania!Print_Area</vt:lpstr>
      <vt:lpstr>Stafford!Print_Area</vt:lpstr>
      <vt:lpstr>'Staunton City'!Print_Area</vt:lpstr>
      <vt:lpstr>'Suffolk City'!Print_Area</vt:lpstr>
      <vt:lpstr>Surry!Print_Area</vt:lpstr>
      <vt:lpstr>Sussex!Print_Area</vt:lpstr>
      <vt:lpstr>Tazewell!Print_Area</vt:lpstr>
      <vt:lpstr>'Virginia Beach City'!Print_Area</vt:lpstr>
      <vt:lpstr>Warren!Print_Area</vt:lpstr>
      <vt:lpstr>Washington!Print_Area</vt:lpstr>
      <vt:lpstr>'Waynesboro City'!Print_Area</vt:lpstr>
      <vt:lpstr>Westmoreland!Print_Area</vt:lpstr>
      <vt:lpstr>'Williamsburg City'!Print_Area</vt:lpstr>
      <vt:lpstr>'Winchester City'!Print_Area</vt:lpstr>
      <vt:lpstr>Wise!Print_Area</vt:lpstr>
      <vt:lpstr>Wythe!Print_Area</vt:lpstr>
      <vt:lpstr>York!Print_Area</vt:lpstr>
      <vt:lpstr>'Self-Sufficiency Summary '!Print_Titles</vt:lpstr>
      <vt:lpstr>TANFLocalityDropDownList</vt:lpstr>
    </vt:vector>
  </TitlesOfParts>
  <Company>Virginia IT Infrastructure Partnership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Myra G. Owens</dc:creator>
  <cp:lastModifiedBy>Myra G. Owens</cp:lastModifiedBy>
  <cp:lastPrinted>2016-05-17T15:04:11Z</cp:lastPrinted>
  <dcterms:created xsi:type="dcterms:W3CDTF">2016-05-03T15:50:17Z</dcterms:created>
  <dcterms:modified xsi:type="dcterms:W3CDTF">2016-08-10T13:05:49Z</dcterms:modified>
</cp:coreProperties>
</file>