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axw09990\Documents\A\ASR\vdss_ann_report\benefits\"/>
    </mc:Choice>
  </mc:AlternateContent>
  <bookViews>
    <workbookView xWindow="0" yWindow="0" windowWidth="20490" windowHeight="7095" tabRatio="724" firstSheet="2" activeTab="2"/>
  </bookViews>
  <sheets>
    <sheet name="Power_bi" sheetId="10" state="hidden" r:id="rId1"/>
    <sheet name="tbl_SNAP_payment_error_rate" sheetId="4" state="hidden" r:id="rId2"/>
    <sheet name="Formatted" sheetId="7" r:id="rId3"/>
    <sheet name="FY 2019" sheetId="11" state="hidden" r:id="rId4"/>
    <sheet name="FY 2018" sheetId="8" state="hidden" r:id="rId5"/>
    <sheet name="FY 2014" sheetId="5" state="hidden" r:id="rId6"/>
    <sheet name="FY 2017" sheetId="6" state="hidden" r:id="rId7"/>
    <sheet name="DOCUMENTATION" sheetId="3" state="hidden" r:id="rId8"/>
  </sheets>
  <definedNames>
    <definedName name="_xlnm.Print_Area" localSheetId="2">Formatted!$D$19:$G$46</definedName>
    <definedName name="_xlnm.Print_Area" localSheetId="0">Power_bi!$B$1:$D$28</definedName>
    <definedName name="_xlnm.Print_Area" localSheetId="1">tbl_SNAP_payment_error_rate!$A$1:$D$28</definedName>
  </definedNames>
  <calcPr calcId="162913" calcOnSave="0"/>
</workbook>
</file>

<file path=xl/calcChain.xml><?xml version="1.0" encoding="utf-8"?>
<calcChain xmlns="http://schemas.openxmlformats.org/spreadsheetml/2006/main">
  <c r="C33" i="10" l="1"/>
  <c r="B33" i="10"/>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G6" i="11"/>
  <c r="F51" i="7"/>
  <c r="E51" i="7"/>
  <c r="E7" i="1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E34" i="11" s="1"/>
  <c r="E35" i="11" s="1"/>
  <c r="E36" i="11" s="1"/>
  <c r="E37" i="11" s="1"/>
  <c r="E38" i="11" s="1"/>
  <c r="E39" i="11" s="1"/>
  <c r="E40" i="11" s="1"/>
  <c r="E41" i="11" s="1"/>
  <c r="E42" i="11" s="1"/>
  <c r="E43" i="11" s="1"/>
  <c r="E44" i="11" s="1"/>
  <c r="E45" i="11" s="1"/>
  <c r="E46" i="11" s="1"/>
  <c r="E47" i="11" s="1"/>
  <c r="E48" i="11" s="1"/>
  <c r="E49" i="11" s="1"/>
  <c r="E50" i="11" s="1"/>
  <c r="E51" i="11" s="1"/>
  <c r="E52" i="11" s="1"/>
  <c r="E53" i="11" s="1"/>
  <c r="E54" i="11" s="1"/>
  <c r="E55" i="11" s="1"/>
  <c r="E56" i="11" s="1"/>
  <c r="E57" i="11" s="1"/>
  <c r="E58" i="11" s="1"/>
  <c r="F58" i="11" s="1"/>
  <c r="F7" i="11" l="1"/>
  <c r="F11" i="11"/>
  <c r="F15" i="11"/>
  <c r="F19" i="11"/>
  <c r="F23" i="11"/>
  <c r="F27" i="11"/>
  <c r="F31" i="11"/>
  <c r="F35" i="11"/>
  <c r="F39" i="11"/>
  <c r="F43" i="11"/>
  <c r="F47" i="11"/>
  <c r="F51" i="11"/>
  <c r="F55" i="11"/>
  <c r="F8" i="11"/>
  <c r="F12" i="11"/>
  <c r="F16" i="11"/>
  <c r="F20" i="11"/>
  <c r="F24" i="11"/>
  <c r="F28" i="11"/>
  <c r="F32" i="11"/>
  <c r="F36" i="11"/>
  <c r="F40" i="11"/>
  <c r="F44" i="11"/>
  <c r="F48" i="11"/>
  <c r="F52" i="11"/>
  <c r="F56" i="11"/>
  <c r="F25" i="11"/>
  <c r="F9" i="11"/>
  <c r="F13" i="11"/>
  <c r="F17" i="11"/>
  <c r="F21" i="11"/>
  <c r="F29" i="11"/>
  <c r="F33" i="11"/>
  <c r="F37" i="11"/>
  <c r="F41" i="11"/>
  <c r="F45" i="11"/>
  <c r="F49" i="11"/>
  <c r="F53" i="11"/>
  <c r="F57" i="11"/>
  <c r="F6" i="11"/>
  <c r="F10" i="11"/>
  <c r="F14" i="11"/>
  <c r="F18" i="11"/>
  <c r="F22" i="11"/>
  <c r="F26" i="11"/>
  <c r="F30" i="11"/>
  <c r="F34" i="11"/>
  <c r="F38" i="11"/>
  <c r="F42" i="11"/>
  <c r="F46" i="11"/>
  <c r="F50" i="11"/>
  <c r="F54" i="11"/>
  <c r="F58" i="8" l="1"/>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10" i="8"/>
  <c r="F9" i="8"/>
  <c r="F8" i="8"/>
  <c r="F7" i="8"/>
  <c r="F6" i="8"/>
  <c r="E8" i="8"/>
  <c r="E9" i="8" s="1"/>
  <c r="E10" i="8" s="1"/>
  <c r="E11" i="8" s="1"/>
  <c r="E12" i="8" s="1"/>
  <c r="E13" i="8" s="1"/>
  <c r="E14" i="8" s="1"/>
  <c r="E15" i="8" s="1"/>
  <c r="E16" i="8" s="1"/>
  <c r="E17" i="8" s="1"/>
  <c r="E18" i="8" s="1"/>
  <c r="E19" i="8" s="1"/>
  <c r="E20" i="8" s="1"/>
  <c r="E21" i="8" s="1"/>
  <c r="E22" i="8" s="1"/>
  <c r="E23" i="8" s="1"/>
  <c r="E24" i="8" s="1"/>
  <c r="E25" i="8" s="1"/>
  <c r="E26" i="8" s="1"/>
  <c r="E27" i="8" s="1"/>
  <c r="E28" i="8" s="1"/>
  <c r="E29" i="8" s="1"/>
  <c r="E30" i="8" s="1"/>
  <c r="E31" i="8" s="1"/>
  <c r="E32" i="8" s="1"/>
  <c r="E33" i="8" s="1"/>
  <c r="E34" i="8" s="1"/>
  <c r="E35" i="8" s="1"/>
  <c r="E36" i="8" s="1"/>
  <c r="E37" i="8" s="1"/>
  <c r="E38" i="8" s="1"/>
  <c r="E39" i="8" s="1"/>
  <c r="E40" i="8" s="1"/>
  <c r="E41" i="8" s="1"/>
  <c r="E42" i="8" s="1"/>
  <c r="E43" i="8" s="1"/>
  <c r="E44" i="8" s="1"/>
  <c r="E45" i="8" s="1"/>
  <c r="E46" i="8" s="1"/>
  <c r="E47" i="8" s="1"/>
  <c r="E48" i="8" s="1"/>
  <c r="E49" i="8" s="1"/>
  <c r="E50" i="8" s="1"/>
  <c r="E51" i="8" s="1"/>
  <c r="E52" i="8" s="1"/>
  <c r="E53" i="8" s="1"/>
  <c r="E54" i="8" s="1"/>
  <c r="E55" i="8" s="1"/>
  <c r="E56" i="8" s="1"/>
  <c r="E57" i="8" s="1"/>
  <c r="E58" i="8" s="1"/>
  <c r="E7" i="8"/>
  <c r="E6" i="6" l="1"/>
  <c r="E7" i="6" s="1"/>
  <c r="E8" i="6" s="1"/>
  <c r="E9" i="6" s="1"/>
  <c r="E10" i="6" s="1"/>
  <c r="E11" i="6" s="1"/>
  <c r="E12" i="6" s="1"/>
  <c r="E13" i="6" s="1"/>
  <c r="E14" i="6" s="1"/>
  <c r="E15" i="6" s="1"/>
  <c r="E16" i="6" s="1"/>
  <c r="E17" i="6" s="1"/>
  <c r="E18" i="6" s="1"/>
  <c r="E19" i="6" s="1"/>
  <c r="E20" i="6" s="1"/>
  <c r="E21" i="6" s="1"/>
  <c r="E22" i="6" s="1"/>
  <c r="E23" i="6" s="1"/>
  <c r="E24" i="6" s="1"/>
  <c r="E25" i="6" s="1"/>
  <c r="E26" i="6" s="1"/>
  <c r="E27" i="6" s="1"/>
  <c r="E28" i="6" s="1"/>
  <c r="E29" i="6" s="1"/>
  <c r="E30" i="6" s="1"/>
  <c r="E31" i="6" s="1"/>
  <c r="E32" i="6" s="1"/>
  <c r="E33" i="6" s="1"/>
  <c r="E34" i="6" s="1"/>
  <c r="E35" i="6" s="1"/>
  <c r="E36" i="6" s="1"/>
  <c r="E37" i="6" s="1"/>
  <c r="E38" i="6" s="1"/>
  <c r="E39" i="6" s="1"/>
  <c r="E40" i="6" s="1"/>
  <c r="E41" i="6" s="1"/>
  <c r="E42" i="6" s="1"/>
  <c r="E43" i="6" s="1"/>
  <c r="E44" i="6" s="1"/>
  <c r="E45" i="6" s="1"/>
  <c r="E46" i="6" s="1"/>
  <c r="E47" i="6" s="1"/>
  <c r="E48" i="6" s="1"/>
  <c r="E49" i="6" s="1"/>
  <c r="E50" i="6" s="1"/>
  <c r="E51" i="6" s="1"/>
  <c r="E52" i="6" s="1"/>
  <c r="E53" i="6" s="1"/>
  <c r="E54" i="6" s="1"/>
  <c r="E55" i="6" s="1"/>
  <c r="E5" i="6"/>
  <c r="E4" i="6"/>
  <c r="E5" i="5"/>
  <c r="E6" i="5" s="1"/>
  <c r="E7" i="5" s="1"/>
  <c r="E8" i="5" s="1"/>
  <c r="E9" i="5" s="1"/>
  <c r="E10" i="5" s="1"/>
  <c r="E11" i="5" s="1"/>
  <c r="E12" i="5" s="1"/>
  <c r="E13" i="5" s="1"/>
  <c r="E14" i="5" s="1"/>
  <c r="E15" i="5" s="1"/>
  <c r="E16" i="5" s="1"/>
  <c r="E17" i="5" s="1"/>
  <c r="E18" i="5" s="1"/>
  <c r="E19" i="5" s="1"/>
  <c r="E20" i="5" s="1"/>
  <c r="E21" i="5" s="1"/>
  <c r="E22" i="5" s="1"/>
  <c r="E23" i="5" s="1"/>
  <c r="E24" i="5" s="1"/>
  <c r="E25" i="5" s="1"/>
  <c r="E26" i="5" s="1"/>
  <c r="E27" i="5" s="1"/>
  <c r="E28" i="5" s="1"/>
  <c r="E29" i="5" s="1"/>
  <c r="E30" i="5" s="1"/>
  <c r="E31" i="5" s="1"/>
  <c r="E32" i="5" s="1"/>
  <c r="E33" i="5" s="1"/>
  <c r="E34" i="5" s="1"/>
  <c r="E35" i="5" s="1"/>
  <c r="E36" i="5" s="1"/>
  <c r="E37" i="5" s="1"/>
  <c r="E38" i="5" s="1"/>
  <c r="E39" i="5" s="1"/>
  <c r="E40" i="5" s="1"/>
  <c r="E41" i="5" s="1"/>
  <c r="E42" i="5" s="1"/>
  <c r="E43" i="5" s="1"/>
  <c r="E44" i="5" s="1"/>
  <c r="E45" i="5" s="1"/>
  <c r="E46" i="5" s="1"/>
  <c r="E47" i="5" s="1"/>
  <c r="E48" i="5" s="1"/>
  <c r="E49" i="5" s="1"/>
  <c r="E50" i="5" s="1"/>
  <c r="E51" i="5" s="1"/>
  <c r="E52" i="5" s="1"/>
  <c r="E53" i="5" s="1"/>
  <c r="E54" i="5" s="1"/>
  <c r="E55" i="5" s="1"/>
  <c r="E4" i="5"/>
  <c r="F28" i="4" l="1"/>
  <c r="E28" i="4"/>
  <c r="F27" i="4" l="1"/>
  <c r="E27" i="4"/>
  <c r="F24" i="4"/>
  <c r="E24" i="4"/>
  <c r="F5" i="4"/>
  <c r="E5" i="4"/>
  <c r="F4" i="4"/>
  <c r="E4" i="4"/>
  <c r="F3" i="4"/>
  <c r="E3" i="4"/>
  <c r="F6" i="4"/>
  <c r="E6" i="4"/>
  <c r="F10" i="4"/>
  <c r="E10" i="4"/>
  <c r="F9" i="4"/>
  <c r="E9" i="4"/>
  <c r="F8" i="4"/>
  <c r="E8" i="4"/>
  <c r="F7" i="4"/>
  <c r="E7" i="4"/>
  <c r="F11" i="4"/>
  <c r="E11" i="4"/>
  <c r="F23" i="4"/>
  <c r="E23" i="4"/>
  <c r="F22" i="4"/>
  <c r="E22" i="4"/>
  <c r="F21" i="4"/>
  <c r="E21" i="4"/>
  <c r="F20" i="4"/>
  <c r="E20" i="4"/>
  <c r="F19" i="4"/>
  <c r="E19" i="4"/>
  <c r="F18" i="4"/>
  <c r="E18" i="4"/>
  <c r="F17" i="4"/>
  <c r="E17" i="4"/>
  <c r="F16" i="4"/>
  <c r="E16" i="4"/>
  <c r="F15" i="4"/>
  <c r="E15" i="4"/>
  <c r="F14" i="4"/>
  <c r="E14" i="4"/>
  <c r="F13" i="4"/>
  <c r="E13" i="4"/>
  <c r="F12" i="4"/>
  <c r="E12" i="4"/>
  <c r="F26" i="4" l="1"/>
  <c r="E25" i="4"/>
  <c r="F25" i="4"/>
  <c r="E26" i="4"/>
</calcChain>
</file>

<file path=xl/sharedStrings.xml><?xml version="1.0" encoding="utf-8"?>
<sst xmlns="http://schemas.openxmlformats.org/spreadsheetml/2006/main" count="277" uniqueCount="146">
  <si>
    <t>Date</t>
  </si>
  <si>
    <t>Research Staffer</t>
  </si>
  <si>
    <t>Program Contact</t>
  </si>
  <si>
    <t>Data Source</t>
  </si>
  <si>
    <t>Comments</t>
  </si>
  <si>
    <t>Mike Theis</t>
  </si>
  <si>
    <t>Cheryl Bennett</t>
  </si>
  <si>
    <t>Change error rate form 5.5 to 5.74%</t>
  </si>
  <si>
    <t>FFY</t>
  </si>
  <si>
    <t>state_error_rate</t>
  </si>
  <si>
    <t>national_error_rate</t>
  </si>
  <si>
    <t>state_ranking</t>
  </si>
  <si>
    <t>per_chng_state_error_rate</t>
  </si>
  <si>
    <t>per_chng_national_error_rate</t>
  </si>
  <si>
    <t>State/Territory</t>
  </si>
  <si>
    <t>CONNECTICUT</t>
  </si>
  <si>
    <t>MAINE</t>
  </si>
  <si>
    <t>MASSACHUSETTS</t>
  </si>
  <si>
    <t>VERMONT</t>
  </si>
  <si>
    <t>DELAWARE</t>
  </si>
  <si>
    <t>MARYLAND</t>
  </si>
  <si>
    <t>PENNSYLVANIA</t>
  </si>
  <si>
    <t>VIRGINIA</t>
  </si>
  <si>
    <t>ALABAMA</t>
  </si>
  <si>
    <t>FLORIDA</t>
  </si>
  <si>
    <t>GEORGIA</t>
  </si>
  <si>
    <t>KENTUCKY</t>
  </si>
  <si>
    <t>MISSISSIPPI</t>
  </si>
  <si>
    <t>TENNESSEE</t>
  </si>
  <si>
    <t>ILLINOIS</t>
  </si>
  <si>
    <t>INDIANA</t>
  </si>
  <si>
    <t>MICHIGAN</t>
  </si>
  <si>
    <t>MINNESOTA</t>
  </si>
  <si>
    <t>OHIO</t>
  </si>
  <si>
    <t>WISCONSIN</t>
  </si>
  <si>
    <t>ARKANSAS</t>
  </si>
  <si>
    <t>LOUISIANA</t>
  </si>
  <si>
    <t>OKLAHOMA</t>
  </si>
  <si>
    <t>TEXAS</t>
  </si>
  <si>
    <t>COLORADO</t>
  </si>
  <si>
    <t>IOWA</t>
  </si>
  <si>
    <t>KANSAS</t>
  </si>
  <si>
    <t>MISSOURI</t>
  </si>
  <si>
    <t>MONTANA</t>
  </si>
  <si>
    <t>NEBRASKA</t>
  </si>
  <si>
    <t>UTAH</t>
  </si>
  <si>
    <t>WYOMING</t>
  </si>
  <si>
    <t>ALASKA</t>
  </si>
  <si>
    <t>ARIZONA</t>
  </si>
  <si>
    <t>CALIFORNIA</t>
  </si>
  <si>
    <t>GUAM</t>
  </si>
  <si>
    <t>HAWAII</t>
  </si>
  <si>
    <t>IDAHO</t>
  </si>
  <si>
    <t>NEVADA</t>
  </si>
  <si>
    <t>OREGON</t>
  </si>
  <si>
    <t>WASHINGTON</t>
  </si>
  <si>
    <t>TOTAL</t>
  </si>
  <si>
    <t>NEW HAMPSHIRE</t>
  </si>
  <si>
    <t>NEW YORK</t>
  </si>
  <si>
    <t>RHODE ISLAND</t>
  </si>
  <si>
    <t>Alabama</t>
  </si>
  <si>
    <t>Alaska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</si>
  <si>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</si>
  <si>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</si>
  <si>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</si>
  <si>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</si>
  <si>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</si>
  <si>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</si>
  <si>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</si>
  <si>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</si>
  <si>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</si>
  <si>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</si>
  <si>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</si>
  <si>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</si>
  <si>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</si>
  <si>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</si>
  <si>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</si>
  <si>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</si>
  <si>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</si>
  <si>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</si>
  <si>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</si>
  <si>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</si>
  <si>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</si>
  <si>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</si>
  <si>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</si>
  <si>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</si>
  <si>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</si>
  <si>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</si>
  <si>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</si>
  <si>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</si>
  <si>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</si>
  <si>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</si>
  <si>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</si>
  <si>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</si>
  <si>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</si>
  <si>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</si>
  <si>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</si>
  <si>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</si>
  <si>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</si>
  <si>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</si>
  <si>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</si>
  <si>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</si>
  <si>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</si>
  <si>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</si>
  <si>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</si>
  <si>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</si>
  <si>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 Islands</t>
  </si>
  <si>
    <t>Virginia</t>
  </si>
  <si>
    <t>Washington</t>
  </si>
  <si>
    <t>West Virginia</t>
  </si>
  <si>
    <t>Wisconsin</t>
  </si>
  <si>
    <t>Wyoming</t>
  </si>
  <si>
    <t>Over Payments</t>
  </si>
  <si>
    <t>Under Payments</t>
  </si>
  <si>
    <t>Payment Error Rate</t>
  </si>
  <si>
    <t>New Jersey</t>
  </si>
  <si>
    <t>Payment Error Rates1/</t>
  </si>
  <si>
    <t>DIST. OF COL.</t>
  </si>
  <si>
    <t>NEW JERSEY</t>
  </si>
  <si>
    <t>VIRGIN ISLANDS</t>
  </si>
  <si>
    <t>WEST VIRGINIA</t>
  </si>
  <si>
    <t>NORTH CAROLINA</t>
  </si>
  <si>
    <t>SOUTH CAROLINA</t>
  </si>
  <si>
    <t>NEW MEXICO</t>
  </si>
  <si>
    <t>NORTH DAKOTA</t>
  </si>
  <si>
    <t>SOUTH DAKOTA</t>
  </si>
  <si>
    <t>Federal Fiscal Year</t>
  </si>
  <si>
    <t>Official State</t>
  </si>
  <si>
    <t xml:space="preserve">National </t>
  </si>
  <si>
    <t>Virginia's Rank Among States and Territories</t>
  </si>
  <si>
    <t>Supplemental Nutrition Assistance Program (SNAP)</t>
  </si>
  <si>
    <t>-</t>
  </si>
  <si>
    <t>SUPPLEMENTAL NUTRITION ASSISTANCE PROGRAM : PAYMENT ERROR RATES Fiscal Year 2018</t>
  </si>
  <si>
    <t>USDA - United States Department of Agriculture</t>
  </si>
  <si>
    <t>Payment Error Rates</t>
  </si>
  <si>
    <t>USDA Website</t>
  </si>
  <si>
    <t>In 2014, USDA identified concerns with data quality issues in the SNAPQC process and immediately began a thorough review of quality control systems in all 53 State agencies.  Due to the data quality issues uncovered in 42 of 53 State agencies during the reviews, the State-reported error rates derived from that data cannot be validated.  Since that data cannot be validated, USDA was unable to calculate a national error rate for FY15.</t>
  </si>
  <si>
    <t>SUBJECT: Fiscal Year (FY) 2016 Supplemental Nutrition Assistance Program (S AP) Payment Error Rate TO: All State SNAP Commissioners The purpose of this memo is to inform you that the U.S. Department of Agriculture (USDA) will not release a SNAP national payment error rate for FY 2016. Instead, USDA's Food and Nutrition Service (FNS) will remain focused on conducting the FY 2017 review. We look forward to working with you to achieve our mutual goal of integrity in this impmiant nutrition assistance program.</t>
  </si>
  <si>
    <t>NA</t>
  </si>
  <si>
    <t>Note:  No Official State or Federal Error Rate was released for Federal Fiscal Years 2015 and 2016.</t>
  </si>
  <si>
    <t>*Correction: The Virgin Islands FY 2019 payment error rate is 6.76 percent.</t>
  </si>
  <si>
    <t>2 Due to rounding, the payment error rate may not always equal the sum of the overpayment and underpayment error rate.</t>
  </si>
  <si>
    <t>Updated July 7, 2020</t>
  </si>
  <si>
    <t>SUPPLEMENTAL NUTRITION ASSISTANCE PROGRAM : PAYMENT ERROR RATES Fiscal Year 2019</t>
  </si>
  <si>
    <r>
      <t>Payment Error Rates</t>
    </r>
    <r>
      <rPr>
        <vertAlign val="superscript"/>
        <sz val="10"/>
        <rFont val="Arial"/>
        <family val="2"/>
      </rPr>
      <t>2</t>
    </r>
  </si>
  <si>
    <r>
      <rPr>
        <vertAlign val="superscript"/>
        <sz val="10"/>
        <rFont val="Arial"/>
        <family val="2"/>
      </rPr>
      <t>1</t>
    </r>
    <r>
      <rPr>
        <sz val="10"/>
        <rFont val="Arial"/>
        <family val="2"/>
      </rPr>
      <t xml:space="preserve"> Pursuant to changes in Section 4019 of the Agricultural Act of 2014 (the Act), the Department set the QC tolerance threshold at $37 for fiscal year (FY) 2014 and adjusts the threshold each year following Section 3(u)(4) of the Food and Nutrition Act of 2008, as amended. For FY 2019, the tolerance threshold is $37.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</si>
</sst>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yyyy"/>
  </numFmts>
  <fonts count="16" x14ac:knownFonts="1">
    <font>
      <sz val="10"/>
      <name val="Arial"/>
    </font>
    <font>
      <sz val="10"/>
      <name val="Arial"/>
      <family val="2"/>
    </font>
    <font>
      <sz val="8"/>
      <name val="Arial"/>
      <family val="2"/>
    </font>
    <font>
      <sz val="10"/>
      <name val="Helv"/>
    </font>
    <font>
      <sz val="9"/>
      <name val="Verdana"/>
      <family val="2"/>
    </font>
    <font>
      <b/>
      <sz val="12"/>
      <name val="Times New Roman"/>
      <family val="1"/>
    </font>
    <font>
      <sz val="10"/>
      <name val="Franklin Gothic Book"/>
      <family val="2"/>
    </font>
    <font>
      <sz val="12"/>
      <name val="Franklin Gothic Medium"/>
      <family val="2"/>
    </font>
    <font>
      <sz val="12"/>
      <name val="Cambria"/>
      <family val="1"/>
    </font>
    <font>
      <sz val="13"/>
      <color rgb="FF1B1B1B"/>
      <name val="Arial"/>
      <family val="2"/>
    </font>
    <font>
      <b/>
      <sz val="16"/>
      <name val="Verdana"/>
      <family val="2"/>
    </font>
    <font>
      <b/>
      <sz val="16"/>
      <name val="Franklin Gothic Medium"/>
      <family val="2"/>
    </font>
    <font>
      <b/>
      <sz val="12"/>
      <name val="Franklin Gothic Medium"/>
      <family val="2"/>
    </font>
    <font>
      <b/>
      <u/>
      <sz val="12"/>
      <name val="Franklin Gothic Medium"/>
      <family val="2"/>
    </font>
    <font>
      <sz val="10"/>
      <name val="Franklin Gothic Medium"/>
      <family val="2"/>
    </font>
    <font>
      <vertAlign val="superscript"/>
      <sz val="10"/>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3">
    <xf numFmtId="0" fontId="0" fillId="0" borderId="0"/>
    <xf numFmtId="0" fontId="3" fillId="0" borderId="0"/>
    <xf numFmtId="9" fontId="1" fillId="0" borderId="0" applyFont="0" applyFill="0" applyBorder="0" applyAlignment="0" applyProtection="0"/>
  </cellStyleXfs>
  <cellXfs count="54">
    <xf numFmtId="0" fontId="0" fillId="0" borderId="0" xfId="0"/>
    <xf numFmtId="0" fontId="4" fillId="0" borderId="0" xfId="0" applyFont="1"/>
    <xf numFmtId="10" fontId="4" fillId="0" borderId="0" xfId="2" applyNumberFormat="1" applyFont="1"/>
    <xf numFmtId="165" fontId="4" fillId="0" borderId="0" xfId="0" applyNumberFormat="1" applyFont="1"/>
    <xf numFmtId="0" fontId="4" fillId="0" borderId="0" xfId="0" applyFont="1" applyFill="1" applyBorder="1"/>
    <xf numFmtId="165" fontId="4" fillId="0" borderId="0" xfId="0" applyNumberFormat="1" applyFont="1" applyFill="1" applyBorder="1"/>
    <xf numFmtId="0" fontId="4" fillId="0" borderId="0" xfId="0" applyFont="1" applyBorder="1"/>
    <xf numFmtId="164" fontId="4" fillId="0" borderId="0" xfId="0" applyNumberFormat="1" applyFont="1"/>
    <xf numFmtId="0" fontId="5" fillId="0" borderId="1" xfId="0" applyFont="1" applyBorder="1" applyAlignment="1">
      <alignment wrapText="1"/>
    </xf>
    <xf numFmtId="14" fontId="0" fillId="0" borderId="0" xfId="0" applyNumberFormat="1"/>
    <xf numFmtId="0" fontId="6" fillId="0" borderId="0" xfId="0" applyFont="1" applyBorder="1" applyAlignment="1">
      <alignment horizontal="center"/>
    </xf>
    <xf numFmtId="10" fontId="6" fillId="0" borderId="0" xfId="2" applyNumberFormat="1" applyFont="1" applyBorder="1" applyAlignment="1">
      <alignment horizontal="right"/>
    </xf>
    <xf numFmtId="10" fontId="6" fillId="0" borderId="0" xfId="2" applyNumberFormat="1" applyFont="1" applyFill="1" applyBorder="1" applyAlignment="1">
      <alignment horizontal="right"/>
    </xf>
    <xf numFmtId="10" fontId="7" fillId="0" borderId="1" xfId="2" applyNumberFormat="1" applyFont="1" applyBorder="1" applyAlignment="1">
      <alignment horizontal="right" wrapText="1"/>
    </xf>
    <xf numFmtId="0" fontId="6" fillId="0" borderId="0" xfId="0" applyNumberFormat="1" applyFont="1" applyBorder="1" applyAlignment="1">
      <alignment horizontal="center"/>
    </xf>
    <xf numFmtId="10" fontId="6" fillId="0" borderId="0" xfId="2" applyNumberFormat="1" applyFont="1" applyBorder="1" applyAlignment="1">
      <alignment horizontal="right" wrapText="1"/>
    </xf>
    <xf numFmtId="1" fontId="6" fillId="0" borderId="0" xfId="2" applyNumberFormat="1" applyFont="1" applyBorder="1" applyAlignment="1">
      <alignment horizontal="right"/>
    </xf>
    <xf numFmtId="0" fontId="6" fillId="0" borderId="0" xfId="0" applyFont="1" applyBorder="1" applyAlignment="1">
      <alignment horizontal="right"/>
    </xf>
    <xf numFmtId="164" fontId="6" fillId="0" borderId="0" xfId="2" applyNumberFormat="1" applyFont="1" applyBorder="1" applyAlignment="1">
      <alignment horizontal="right"/>
    </xf>
    <xf numFmtId="0" fontId="6" fillId="0" borderId="0" xfId="0" applyFont="1" applyFill="1" applyBorder="1" applyAlignment="1">
      <alignment horizontal="right"/>
    </xf>
    <xf numFmtId="166" fontId="7" fillId="0" borderId="1" xfId="0" applyNumberFormat="1" applyFont="1" applyBorder="1" applyAlignment="1">
      <alignment horizontal="center" wrapText="1"/>
    </xf>
    <xf numFmtId="10" fontId="7" fillId="0" borderId="1" xfId="2" applyNumberFormat="1" applyFont="1" applyBorder="1" applyAlignment="1">
      <alignment horizontal="right" wrapText="1"/>
    </xf>
    <xf numFmtId="0" fontId="0" fillId="0" borderId="0" xfId="0" applyAlignment="1">
      <alignment wrapText="1"/>
    </xf>
    <xf numFmtId="0" fontId="0" fillId="0" borderId="0" xfId="0" applyAlignment="1">
      <alignment horizontal="center" wrapText="1"/>
    </xf>
    <xf numFmtId="0" fontId="1" fillId="0" borderId="0" xfId="0" applyFont="1" applyAlignment="1">
      <alignment wrapText="1"/>
    </xf>
    <xf numFmtId="0" fontId="1" fillId="0" borderId="0" xfId="0" applyFont="1"/>
    <xf numFmtId="0" fontId="4" fillId="0" borderId="0" xfId="0" applyFont="1" applyAlignment="1">
      <alignment horizontal="center"/>
    </xf>
    <xf numFmtId="0" fontId="8" fillId="0" borderId="0" xfId="0" applyFont="1" applyAlignment="1">
      <alignment wrapText="1"/>
    </xf>
    <xf numFmtId="10" fontId="8" fillId="0" borderId="0" xfId="2" applyNumberFormat="1" applyFont="1" applyAlignment="1">
      <alignment wrapText="1"/>
    </xf>
    <xf numFmtId="0" fontId="8" fillId="0" borderId="0" xfId="0" applyFont="1"/>
    <xf numFmtId="165" fontId="8" fillId="0" borderId="0" xfId="0" applyNumberFormat="1" applyFont="1"/>
    <xf numFmtId="10" fontId="8" fillId="0" borderId="0" xfId="2" applyNumberFormat="1" applyFont="1" applyFill="1" applyBorder="1" applyAlignment="1">
      <alignment horizontal="right"/>
    </xf>
    <xf numFmtId="0" fontId="8" fillId="0" borderId="0" xfId="0" applyFont="1" applyFill="1" applyBorder="1"/>
    <xf numFmtId="165" fontId="8" fillId="0" borderId="0" xfId="0" applyNumberFormat="1" applyFont="1" applyFill="1" applyBorder="1"/>
    <xf numFmtId="0" fontId="8" fillId="0" borderId="0" xfId="0" applyFont="1" applyBorder="1"/>
    <xf numFmtId="10" fontId="8" fillId="0" borderId="0" xfId="2" applyNumberFormat="1" applyFont="1"/>
    <xf numFmtId="0" fontId="0" fillId="2" borderId="0" xfId="0" applyFill="1"/>
    <xf numFmtId="0" fontId="9" fillId="0" borderId="0" xfId="0" applyFont="1" applyAlignment="1">
      <alignment vertical="top" wrapText="1"/>
    </xf>
    <xf numFmtId="10" fontId="12" fillId="0" borderId="1" xfId="2" applyNumberFormat="1" applyFont="1" applyBorder="1" applyAlignment="1">
      <alignment horizontal="right" wrapText="1"/>
    </xf>
    <xf numFmtId="0" fontId="14" fillId="0" borderId="0" xfId="0" applyFont="1" applyBorder="1" applyAlignment="1">
      <alignment horizontal="center"/>
    </xf>
    <xf numFmtId="10" fontId="14" fillId="0" borderId="0" xfId="2" applyNumberFormat="1" applyFont="1" applyFill="1" applyBorder="1" applyAlignment="1">
      <alignment horizontal="right"/>
    </xf>
    <xf numFmtId="0" fontId="14" fillId="0" borderId="0" xfId="0" applyFont="1" applyFill="1" applyBorder="1" applyAlignment="1">
      <alignment horizontal="right" indent="2"/>
    </xf>
    <xf numFmtId="10" fontId="0" fillId="0" borderId="0" xfId="2" applyNumberFormat="1" applyFont="1"/>
    <xf numFmtId="10" fontId="12" fillId="0" borderId="1" xfId="2" applyNumberFormat="1" applyFont="1" applyBorder="1" applyAlignment="1">
      <alignment horizontal="center" wrapText="1"/>
    </xf>
    <xf numFmtId="0" fontId="13" fillId="0" borderId="0" xfId="0" applyFont="1" applyBorder="1" applyAlignment="1">
      <alignment horizontal="center" wrapText="1"/>
    </xf>
    <xf numFmtId="166" fontId="12" fillId="0" borderId="1" xfId="0" applyNumberFormat="1" applyFont="1" applyBorder="1" applyAlignment="1">
      <alignment horizontal="center" wrapText="1"/>
    </xf>
    <xf numFmtId="0" fontId="11" fillId="0" borderId="0" xfId="0" applyFont="1" applyAlignment="1">
      <alignment horizontal="center"/>
    </xf>
    <xf numFmtId="0" fontId="10" fillId="0" borderId="0" xfId="0" applyFont="1" applyAlignment="1">
      <alignment horizontal="center"/>
    </xf>
    <xf numFmtId="0" fontId="7"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left" vertical="top" wrapText="1"/>
    </xf>
    <xf numFmtId="0" fontId="0" fillId="0" borderId="0" xfId="0" applyAlignment="1">
      <alignment horizontal="left" vertical="top" wrapText="1"/>
    </xf>
  </cellXfs>
  <cellStyles count="3">
    <cellStyle name="Normal" xfId="0" builtinId="0"/>
    <cellStyle name="Percen - Style1" xfId="1"/>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MEDICAID Error Rate</a:t>
            </a:r>
          </a:p>
        </c:rich>
      </c:tx>
      <c:overlay val="0"/>
      <c:spPr>
        <a:noFill/>
        <a:ln w="25400">
          <a:noFill/>
        </a:ln>
      </c:spPr>
    </c:title>
    <c:autoTitleDeleted val="0"/>
    <c:plotArea>
      <c:layout/>
      <c:lineChart>
        <c:grouping val="standard"/>
        <c:varyColors val="0"/>
        <c:ser>
          <c:idx val="0"/>
          <c:order val="0"/>
          <c:spPr>
            <a:ln w="38100">
              <a:solidFill>
                <a:srgbClr val="0000FF"/>
              </a:solidFill>
              <a:prstDash val="solid"/>
            </a:ln>
          </c:spPr>
          <c:marker>
            <c:symbol val="circle"/>
            <c:size val="8"/>
            <c:spPr>
              <a:solidFill>
                <a:srgbClr val="0000FF"/>
              </a:solid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2A8F-409D-A3D8-1AACA0A30594}"/>
            </c:ext>
          </c:extLst>
        </c:ser>
        <c:ser>
          <c:idx val="1"/>
          <c:order val="1"/>
          <c:spPr>
            <a:ln w="38100">
              <a:solidFill>
                <a:srgbClr val="FFFF00"/>
              </a:solidFill>
              <a:prstDash val="solid"/>
            </a:ln>
          </c:spPr>
          <c:marker>
            <c:symbol val="triangle"/>
            <c:size val="8"/>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1-2A8F-409D-A3D8-1AACA0A30594}"/>
            </c:ext>
          </c:extLst>
        </c:ser>
        <c:ser>
          <c:idx val="2"/>
          <c:order val="2"/>
          <c:spPr>
            <a:ln w="38100">
              <a:solidFill>
                <a:srgbClr val="FF0000"/>
              </a:solidFill>
              <a:prstDash val="sysDash"/>
            </a:ln>
          </c:spPr>
          <c:marker>
            <c:symbol val="square"/>
            <c:size val="8"/>
            <c:spPr>
              <a:solidFill>
                <a:srgbClr val="FF0000"/>
              </a:solidFill>
              <a:ln>
                <a:solidFill>
                  <a:srgbClr val="FF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2-2A8F-409D-A3D8-1AACA0A30594}"/>
            </c:ext>
          </c:extLst>
        </c:ser>
        <c:dLbls>
          <c:showLegendKey val="0"/>
          <c:showVal val="0"/>
          <c:showCatName val="0"/>
          <c:showSerName val="0"/>
          <c:showPercent val="0"/>
          <c:showBubbleSize val="0"/>
        </c:dLbls>
        <c:marker val="1"/>
        <c:smooth val="0"/>
        <c:axId val="66933888"/>
        <c:axId val="66935808"/>
      </c:lineChart>
      <c:catAx>
        <c:axId val="669338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935808"/>
        <c:crosses val="autoZero"/>
        <c:auto val="0"/>
        <c:lblAlgn val="ctr"/>
        <c:lblOffset val="100"/>
        <c:tickLblSkip val="1"/>
        <c:tickMarkSkip val="1"/>
        <c:noMultiLvlLbl val="0"/>
      </c:catAx>
      <c:valAx>
        <c:axId val="66935808"/>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933888"/>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33" r="0.75000000000000033" t="1" header="0.5" footer="0.5"/>
    <c:pageSetup orientation="landscape" horizontalDpi="-3"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t>MEDICAID Error Rate</a:t>
            </a:r>
          </a:p>
        </c:rich>
      </c:tx>
      <c:overlay val="0"/>
      <c:spPr>
        <a:noFill/>
        <a:ln w="25400">
          <a:noFill/>
        </a:ln>
      </c:spPr>
    </c:title>
    <c:autoTitleDeleted val="0"/>
    <c:plotArea>
      <c:layout/>
      <c:lineChart>
        <c:grouping val="standard"/>
        <c:varyColors val="0"/>
        <c:ser>
          <c:idx val="0"/>
          <c:order val="0"/>
          <c:spPr>
            <a:ln w="38100">
              <a:solidFill>
                <a:srgbClr val="0000FF"/>
              </a:solidFill>
              <a:prstDash val="solid"/>
            </a:ln>
          </c:spPr>
          <c:marker>
            <c:symbol val="circle"/>
            <c:size val="8"/>
            <c:spPr>
              <a:solidFill>
                <a:srgbClr val="0000FF"/>
              </a:solid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CFA6-40FA-B82A-E45A7A725A1B}"/>
            </c:ext>
          </c:extLst>
        </c:ser>
        <c:ser>
          <c:idx val="1"/>
          <c:order val="1"/>
          <c:spPr>
            <a:ln w="38100">
              <a:solidFill>
                <a:srgbClr val="FFFF00"/>
              </a:solidFill>
              <a:prstDash val="solid"/>
            </a:ln>
          </c:spPr>
          <c:marker>
            <c:symbol val="triangle"/>
            <c:size val="8"/>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1-CFA6-40FA-B82A-E45A7A725A1B}"/>
            </c:ext>
          </c:extLst>
        </c:ser>
        <c:ser>
          <c:idx val="2"/>
          <c:order val="2"/>
          <c:spPr>
            <a:ln w="38100">
              <a:solidFill>
                <a:srgbClr val="FF0000"/>
              </a:solidFill>
              <a:prstDash val="sysDash"/>
            </a:ln>
          </c:spPr>
          <c:marker>
            <c:symbol val="square"/>
            <c:size val="8"/>
            <c:spPr>
              <a:solidFill>
                <a:srgbClr val="FF0000"/>
              </a:solidFill>
              <a:ln>
                <a:solidFill>
                  <a:srgbClr val="FF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2-CFA6-40FA-B82A-E45A7A725A1B}"/>
            </c:ext>
          </c:extLst>
        </c:ser>
        <c:dLbls>
          <c:showLegendKey val="0"/>
          <c:showVal val="0"/>
          <c:showCatName val="0"/>
          <c:showSerName val="0"/>
          <c:showPercent val="0"/>
          <c:showBubbleSize val="0"/>
        </c:dLbls>
        <c:marker val="1"/>
        <c:smooth val="0"/>
        <c:axId val="66933888"/>
        <c:axId val="66935808"/>
      </c:lineChart>
      <c:catAx>
        <c:axId val="669338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935808"/>
        <c:crosses val="autoZero"/>
        <c:auto val="0"/>
        <c:lblAlgn val="ctr"/>
        <c:lblOffset val="100"/>
        <c:tickLblSkip val="1"/>
        <c:tickMarkSkip val="1"/>
        <c:noMultiLvlLbl val="0"/>
      </c:catAx>
      <c:valAx>
        <c:axId val="66935808"/>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933888"/>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33" r="0.75000000000000033" t="1" header="0.5" footer="0.5"/>
    <c:pageSetup orientation="landscape" horizontalDpi="-3"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MEDICAID Error Rate</a:t>
            </a:r>
          </a:p>
        </c:rich>
      </c:tx>
      <c:overlay val="0"/>
      <c:spPr>
        <a:noFill/>
        <a:ln w="25400">
          <a:noFill/>
        </a:ln>
      </c:spPr>
    </c:title>
    <c:autoTitleDeleted val="0"/>
    <c:plotArea>
      <c:layout/>
      <c:lineChart>
        <c:grouping val="standard"/>
        <c:varyColors val="0"/>
        <c:ser>
          <c:idx val="0"/>
          <c:order val="0"/>
          <c:spPr>
            <a:ln w="38100">
              <a:solidFill>
                <a:srgbClr val="0000FF"/>
              </a:solidFill>
              <a:prstDash val="solid"/>
            </a:ln>
          </c:spPr>
          <c:marker>
            <c:symbol val="circle"/>
            <c:size val="8"/>
            <c:spPr>
              <a:solidFill>
                <a:srgbClr val="0000FF"/>
              </a:solid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0-2907-45C2-9737-5E5A7D7529F8}"/>
            </c:ext>
          </c:extLst>
        </c:ser>
        <c:ser>
          <c:idx val="1"/>
          <c:order val="1"/>
          <c:spPr>
            <a:ln w="38100">
              <a:solidFill>
                <a:srgbClr val="FFFF00"/>
              </a:solidFill>
              <a:prstDash val="solid"/>
            </a:ln>
          </c:spPr>
          <c:marker>
            <c:symbol val="triangle"/>
            <c:size val="8"/>
            <c:spPr>
              <a:solidFill>
                <a:srgbClr val="FFFF00"/>
              </a:solidFill>
              <a:ln>
                <a:solidFill>
                  <a:srgbClr val="FFFF00"/>
                </a:solidFill>
                <a:prstDash val="solid"/>
              </a:ln>
            </c:spPr>
          </c:marker>
          <c:val>
            <c:numLit>
              <c:formatCode>General</c:formatCode>
              <c:ptCount val="1"/>
              <c:pt idx="0">
                <c:v>0</c:v>
              </c:pt>
            </c:numLit>
          </c:val>
          <c:smooth val="0"/>
          <c:extLst>
            <c:ext xmlns:c16="http://schemas.microsoft.com/office/drawing/2014/chart" uri="{C3380CC4-5D6E-409C-BE32-E72D297353CC}">
              <c16:uniqueId val="{00000001-2907-45C2-9737-5E5A7D7529F8}"/>
            </c:ext>
          </c:extLst>
        </c:ser>
        <c:ser>
          <c:idx val="2"/>
          <c:order val="2"/>
          <c:spPr>
            <a:ln w="38100">
              <a:solidFill>
                <a:srgbClr val="FF0000"/>
              </a:solidFill>
              <a:prstDash val="sysDash"/>
            </a:ln>
          </c:spPr>
          <c:marker>
            <c:symbol val="square"/>
            <c:size val="8"/>
            <c:spPr>
              <a:solidFill>
                <a:srgbClr val="FF0000"/>
              </a:solidFill>
              <a:ln>
                <a:solidFill>
                  <a:srgbClr val="FF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2-2907-45C2-9737-5E5A7D7529F8}"/>
            </c:ext>
          </c:extLst>
        </c:ser>
        <c:dLbls>
          <c:showLegendKey val="0"/>
          <c:showVal val="0"/>
          <c:showCatName val="0"/>
          <c:showSerName val="0"/>
          <c:showPercent val="0"/>
          <c:showBubbleSize val="0"/>
        </c:dLbls>
        <c:marker val="1"/>
        <c:smooth val="0"/>
        <c:axId val="66933888"/>
        <c:axId val="66935808"/>
      </c:lineChart>
      <c:catAx>
        <c:axId val="6693388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935808"/>
        <c:crosses val="autoZero"/>
        <c:auto val="0"/>
        <c:lblAlgn val="ctr"/>
        <c:lblOffset val="100"/>
        <c:tickLblSkip val="1"/>
        <c:tickMarkSkip val="1"/>
        <c:noMultiLvlLbl val="0"/>
      </c:catAx>
      <c:valAx>
        <c:axId val="66935808"/>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6933888"/>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033" r="0.75000000000000033" t="1" header="0.5" footer="0.5"/>
    <c:pageSetup orientation="landscape" horizontalDpi="-3"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Verdana" panose="020B0604030504040204" pitchFamily="34" charset="0"/>
                <a:ea typeface="+mn-ea"/>
                <a:cs typeface="+mn-cs"/>
              </a:defRPr>
            </a:pPr>
            <a:r>
              <a:rPr lang="en-US" b="0" i="0" baseline="0">
                <a:latin typeface="Franklin Gothic Medium" panose="020B0603020102020204" pitchFamily="34" charset="0"/>
              </a:rPr>
              <a:t>Payment Error Rate</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Verdana" panose="020B0604030504040204" pitchFamily="34" charset="0"/>
              <a:ea typeface="+mn-ea"/>
              <a:cs typeface="+mn-cs"/>
            </a:defRPr>
          </a:pPr>
          <a:endParaRPr lang="en-US"/>
        </a:p>
      </c:txPr>
    </c:title>
    <c:autoTitleDeleted val="0"/>
    <c:plotArea>
      <c:layout>
        <c:manualLayout>
          <c:layoutTarget val="inner"/>
          <c:xMode val="edge"/>
          <c:yMode val="edge"/>
          <c:x val="7.4099207630591912E-2"/>
          <c:y val="0.15550917160056035"/>
          <c:w val="0.89856114988780977"/>
          <c:h val="0.71626174964170719"/>
        </c:manualLayout>
      </c:layout>
      <c:lineChart>
        <c:grouping val="standard"/>
        <c:varyColors val="0"/>
        <c:ser>
          <c:idx val="1"/>
          <c:order val="0"/>
          <c:spPr>
            <a:ln w="28575" cap="rnd">
              <a:solidFill>
                <a:schemeClr val="tx2">
                  <a:lumMod val="60000"/>
                  <a:lumOff val="40000"/>
                </a:schemeClr>
              </a:solidFill>
              <a:round/>
            </a:ln>
            <a:effectLst/>
          </c:spPr>
          <c:marker>
            <c:symbol val="none"/>
          </c:marker>
          <c:cat>
            <c:numRef>
              <c:f>Formatted!$D$20:$D$51</c:f>
              <c:numCache>
                <c:formatCode>General</c:formatCode>
                <c:ptCount val="32"/>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numCache>
            </c:numRef>
          </c:cat>
          <c:val>
            <c:numRef>
              <c:f>Formatted!$E$20:$E$51</c:f>
              <c:numCache>
                <c:formatCode>0.00%</c:formatCode>
                <c:ptCount val="32"/>
                <c:pt idx="0">
                  <c:v>7.4499999999999997E-2</c:v>
                </c:pt>
                <c:pt idx="1">
                  <c:v>8.4500000000000006E-2</c:v>
                </c:pt>
                <c:pt idx="2">
                  <c:v>6.9599999999999995E-2</c:v>
                </c:pt>
                <c:pt idx="3">
                  <c:v>9.4899999999999998E-2</c:v>
                </c:pt>
                <c:pt idx="4">
                  <c:v>8.9099999999999999E-2</c:v>
                </c:pt>
                <c:pt idx="5">
                  <c:v>0.1077</c:v>
                </c:pt>
                <c:pt idx="6">
                  <c:v>0.1162</c:v>
                </c:pt>
                <c:pt idx="7">
                  <c:v>0.13370000000000001</c:v>
                </c:pt>
                <c:pt idx="8">
                  <c:v>0.13950000000000001</c:v>
                </c:pt>
                <c:pt idx="9">
                  <c:v>0.12970000000000001</c:v>
                </c:pt>
                <c:pt idx="10">
                  <c:v>0.1113</c:v>
                </c:pt>
                <c:pt idx="11">
                  <c:v>0.11849999999999999</c:v>
                </c:pt>
                <c:pt idx="12">
                  <c:v>8.6599999999999996E-2</c:v>
                </c:pt>
                <c:pt idx="13">
                  <c:v>8.0699999999999994E-2</c:v>
                </c:pt>
                <c:pt idx="14">
                  <c:v>6.7400000000000002E-2</c:v>
                </c:pt>
                <c:pt idx="15">
                  <c:v>5.4600000000000003E-2</c:v>
                </c:pt>
                <c:pt idx="16">
                  <c:v>6.59E-2</c:v>
                </c:pt>
                <c:pt idx="17">
                  <c:v>5.79E-2</c:v>
                </c:pt>
                <c:pt idx="18">
                  <c:v>6.9599999999999995E-2</c:v>
                </c:pt>
                <c:pt idx="19">
                  <c:v>6.4699999999999994E-2</c:v>
                </c:pt>
                <c:pt idx="20">
                  <c:v>5.7500000000000002E-2</c:v>
                </c:pt>
                <c:pt idx="21">
                  <c:v>5.74E-2</c:v>
                </c:pt>
                <c:pt idx="22">
                  <c:v>5.8700000000000002E-2</c:v>
                </c:pt>
                <c:pt idx="23">
                  <c:v>3.4099999999999998E-2</c:v>
                </c:pt>
                <c:pt idx="24">
                  <c:v>1.7600000000000001E-2</c:v>
                </c:pt>
                <c:pt idx="25">
                  <c:v>4.4000000000000003E-3</c:v>
                </c:pt>
                <c:pt idx="26">
                  <c:v>4.7300000000000002E-2</c:v>
                </c:pt>
                <c:pt idx="27">
                  <c:v>0</c:v>
                </c:pt>
                <c:pt idx="28">
                  <c:v>0</c:v>
                </c:pt>
                <c:pt idx="29">
                  <c:v>9.7000000000000003E-2</c:v>
                </c:pt>
                <c:pt idx="30">
                  <c:v>9.6199999999999994E-2</c:v>
                </c:pt>
                <c:pt idx="31">
                  <c:v>0.1052</c:v>
                </c:pt>
              </c:numCache>
            </c:numRef>
          </c:val>
          <c:smooth val="0"/>
          <c:extLst>
            <c:ext xmlns:c16="http://schemas.microsoft.com/office/drawing/2014/chart" uri="{C3380CC4-5D6E-409C-BE32-E72D297353CC}">
              <c16:uniqueId val="{00000001-472F-4E74-81F3-C5F6D65FF212}"/>
            </c:ext>
          </c:extLst>
        </c:ser>
        <c:ser>
          <c:idx val="2"/>
          <c:order val="1"/>
          <c:spPr>
            <a:ln w="28575" cap="rnd">
              <a:solidFill>
                <a:schemeClr val="tx2">
                  <a:lumMod val="60000"/>
                  <a:lumOff val="40000"/>
                </a:schemeClr>
              </a:solidFill>
              <a:prstDash val="dash"/>
              <a:round/>
            </a:ln>
            <a:effectLst/>
          </c:spPr>
          <c:marker>
            <c:symbol val="none"/>
          </c:marker>
          <c:cat>
            <c:numRef>
              <c:f>Formatted!$D$20:$D$51</c:f>
              <c:numCache>
                <c:formatCode>General</c:formatCode>
                <c:ptCount val="32"/>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numCache>
            </c:numRef>
          </c:cat>
          <c:val>
            <c:numRef>
              <c:f>Formatted!$F$20:$F$51</c:f>
              <c:numCache>
                <c:formatCode>0.00%</c:formatCode>
                <c:ptCount val="32"/>
                <c:pt idx="0">
                  <c:v>9.9699999999999997E-2</c:v>
                </c:pt>
                <c:pt idx="1">
                  <c:v>9.9699999999999997E-2</c:v>
                </c:pt>
                <c:pt idx="2">
                  <c:v>9.8100000000000007E-2</c:v>
                </c:pt>
                <c:pt idx="3">
                  <c:v>9.3100000000000002E-2</c:v>
                </c:pt>
                <c:pt idx="4">
                  <c:v>0.1069</c:v>
                </c:pt>
                <c:pt idx="5">
                  <c:v>0.10829999999999999</c:v>
                </c:pt>
                <c:pt idx="6">
                  <c:v>0.1032</c:v>
                </c:pt>
                <c:pt idx="7">
                  <c:v>9.7199999999999995E-2</c:v>
                </c:pt>
                <c:pt idx="8">
                  <c:v>9.2200000000000004E-2</c:v>
                </c:pt>
                <c:pt idx="9">
                  <c:v>9.8799999999999999E-2</c:v>
                </c:pt>
                <c:pt idx="10">
                  <c:v>0.1069</c:v>
                </c:pt>
                <c:pt idx="11">
                  <c:v>9.8799999999999999E-2</c:v>
                </c:pt>
                <c:pt idx="12">
                  <c:v>8.9099999999999999E-2</c:v>
                </c:pt>
                <c:pt idx="13">
                  <c:v>8.6599999999999996E-2</c:v>
                </c:pt>
                <c:pt idx="14">
                  <c:v>8.2600000000000007E-2</c:v>
                </c:pt>
                <c:pt idx="15">
                  <c:v>6.6400000000000001E-2</c:v>
                </c:pt>
                <c:pt idx="16">
                  <c:v>5.8799999999999998E-2</c:v>
                </c:pt>
                <c:pt idx="17">
                  <c:v>5.8400000000000001E-2</c:v>
                </c:pt>
                <c:pt idx="18">
                  <c:v>5.9900000000000002E-2</c:v>
                </c:pt>
                <c:pt idx="19">
                  <c:v>5.6399999999999999E-2</c:v>
                </c:pt>
                <c:pt idx="20">
                  <c:v>5.0099999999999999E-2</c:v>
                </c:pt>
                <c:pt idx="21">
                  <c:v>4.36E-2</c:v>
                </c:pt>
                <c:pt idx="22">
                  <c:v>3.8100000000000002E-2</c:v>
                </c:pt>
                <c:pt idx="23">
                  <c:v>3.7999999999999999E-2</c:v>
                </c:pt>
                <c:pt idx="24">
                  <c:v>3.4200000000000001E-2</c:v>
                </c:pt>
                <c:pt idx="25">
                  <c:v>3.4200000000000001E-2</c:v>
                </c:pt>
                <c:pt idx="26">
                  <c:v>3.6600000000000001E-2</c:v>
                </c:pt>
                <c:pt idx="27">
                  <c:v>0</c:v>
                </c:pt>
                <c:pt idx="28">
                  <c:v>0</c:v>
                </c:pt>
                <c:pt idx="29">
                  <c:v>6.3E-2</c:v>
                </c:pt>
                <c:pt idx="30">
                  <c:v>6.8000000000000005E-2</c:v>
                </c:pt>
                <c:pt idx="31">
                  <c:v>7.3599999999999999E-2</c:v>
                </c:pt>
              </c:numCache>
            </c:numRef>
          </c:val>
          <c:smooth val="0"/>
          <c:extLst>
            <c:ext xmlns:c16="http://schemas.microsoft.com/office/drawing/2014/chart" uri="{C3380CC4-5D6E-409C-BE32-E72D297353CC}">
              <c16:uniqueId val="{00000002-472F-4E74-81F3-C5F6D65FF212}"/>
            </c:ext>
          </c:extLst>
        </c:ser>
        <c:dLbls>
          <c:showLegendKey val="0"/>
          <c:showVal val="0"/>
          <c:showCatName val="0"/>
          <c:showSerName val="0"/>
          <c:showPercent val="0"/>
          <c:showBubbleSize val="0"/>
        </c:dLbls>
        <c:smooth val="0"/>
        <c:axId val="425915576"/>
        <c:axId val="425915248"/>
      </c:lineChart>
      <c:catAx>
        <c:axId val="425915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Franklin Gothic Medium" panose="020B0603020102020204" pitchFamily="34" charset="0"/>
                <a:ea typeface="+mn-ea"/>
                <a:cs typeface="+mn-cs"/>
              </a:defRPr>
            </a:pPr>
            <a:endParaRPr lang="en-US"/>
          </a:p>
        </c:txPr>
        <c:crossAx val="425915248"/>
        <c:crossesAt val="0"/>
        <c:auto val="1"/>
        <c:lblAlgn val="ctr"/>
        <c:lblOffset val="100"/>
        <c:tickLblSkip val="3"/>
        <c:noMultiLvlLbl val="0"/>
      </c:catAx>
      <c:valAx>
        <c:axId val="4259152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Franklin Gothic Medium" panose="020B0603020102020204" pitchFamily="34" charset="0"/>
                <a:ea typeface="+mn-ea"/>
                <a:cs typeface="+mn-cs"/>
              </a:defRPr>
            </a:pPr>
            <a:endParaRPr lang="en-US"/>
          </a:p>
        </c:txPr>
        <c:crossAx val="425915576"/>
        <c:crosses val="autoZero"/>
        <c:crossBetween val="between"/>
        <c:majorUnit val="2.0000000000000004E-2"/>
        <c:minorUnit val="2.0000000000000004E-2"/>
      </c:valAx>
      <c:spPr>
        <a:noFill/>
        <a:ln>
          <a:solidFill>
            <a:schemeClr val="tx1">
              <a:alpha val="95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333375</xdr:colOff>
      <xdr:row>16</xdr:row>
      <xdr:rowOff>0</xdr:rowOff>
    </xdr:from>
    <xdr:to>
      <xdr:col>4</xdr:col>
      <xdr:colOff>0</xdr:colOff>
      <xdr:row>16</xdr:row>
      <xdr:rowOff>0</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333375</xdr:colOff>
      <xdr:row>16</xdr:row>
      <xdr:rowOff>0</xdr:rowOff>
    </xdr:from>
    <xdr:to>
      <xdr:col>7</xdr:col>
      <xdr:colOff>95250</xdr:colOff>
      <xdr:row>16</xdr:row>
      <xdr:rowOff>0</xdr:rowOff>
    </xdr:to>
    <xdr:graphicFrame macro="">
      <xdr:nvGraphicFramePr>
        <xdr:cNvPr id="9236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333375</xdr:colOff>
      <xdr:row>34</xdr:row>
      <xdr:rowOff>0</xdr:rowOff>
    </xdr:from>
    <xdr:to>
      <xdr:col>8</xdr:col>
      <xdr:colOff>95250</xdr:colOff>
      <xdr:row>34</xdr:row>
      <xdr:rowOff>0</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438150</xdr:colOff>
      <xdr:row>2</xdr:row>
      <xdr:rowOff>71437</xdr:rowOff>
    </xdr:from>
    <xdr:to>
      <xdr:col>9</xdr:col>
      <xdr:colOff>476250</xdr:colOff>
      <xdr:row>16</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0.26023</cdr:x>
      <cdr:y>0.4904</cdr:y>
    </cdr:from>
    <cdr:to>
      <cdr:x>0.4329</cdr:x>
      <cdr:y>0.53653</cdr:y>
    </cdr:to>
    <cdr:sp macro="" textlink="">
      <cdr:nvSpPr>
        <cdr:cNvPr id="2" name="Rectangle 1"/>
        <cdr:cNvSpPr/>
      </cdr:nvSpPr>
      <cdr:spPr bwMode="auto">
        <a:xfrm xmlns:a="http://schemas.openxmlformats.org/drawingml/2006/main">
          <a:off x="1782152" y="1338253"/>
          <a:ext cx="1182526" cy="12588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en-US" sz="1000" b="0" baseline="0">
              <a:latin typeface="Franklin Gothic Medium" panose="020B0603020102020204" pitchFamily="34" charset="0"/>
              <a:ea typeface="Verdana" panose="020B0604030504040204" pitchFamily="34" charset="0"/>
            </a:rPr>
            <a:t>National Rate</a:t>
          </a:r>
        </a:p>
      </cdr:txBody>
    </cdr:sp>
  </cdr:relSizeAnchor>
  <cdr:relSizeAnchor xmlns:cdr="http://schemas.openxmlformats.org/drawingml/2006/chartDrawing">
    <cdr:from>
      <cdr:x>0.08828</cdr:x>
      <cdr:y>0.57766</cdr:y>
    </cdr:from>
    <cdr:to>
      <cdr:x>0.28951</cdr:x>
      <cdr:y>0.65096</cdr:y>
    </cdr:to>
    <cdr:sp macro="" textlink="">
      <cdr:nvSpPr>
        <cdr:cNvPr id="3" name="Rectangle 2"/>
        <cdr:cNvSpPr/>
      </cdr:nvSpPr>
      <cdr:spPr bwMode="auto">
        <a:xfrm xmlns:a="http://schemas.openxmlformats.org/drawingml/2006/main">
          <a:off x="604558" y="1576388"/>
          <a:ext cx="1378119" cy="20002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r>
            <a:rPr lang="en-US" sz="1000" b="0" baseline="0">
              <a:latin typeface="Franklin Gothic Medium" panose="020B0603020102020204" pitchFamily="34" charset="0"/>
              <a:ea typeface="Verdana" panose="020B0604030504040204" pitchFamily="34" charset="0"/>
            </a:rPr>
            <a:t>Official State Rate</a:t>
          </a:r>
        </a:p>
        <a:p xmlns:a="http://schemas.openxmlformats.org/drawingml/2006/main">
          <a:endParaRPr lang="en-US" sz="900" b="1" baseline="0">
            <a:latin typeface="Franklin Gothic Medium" panose="020B0603020102020204" pitchFamily="34" charset="0"/>
            <a:ea typeface="Verdana" panose="020B060403050404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pane ySplit="1" topLeftCell="A14" activePane="bottomLeft" state="frozen"/>
      <selection activeCell="B33" sqref="B33"/>
      <selection pane="bottomLeft" activeCell="B33" sqref="B33"/>
    </sheetView>
  </sheetViews>
  <sheetFormatPr defaultColWidth="10.28515625" defaultRowHeight="11.25" x14ac:dyDescent="0.15"/>
  <cols>
    <col min="1" max="1" width="10.28515625" style="1"/>
    <col min="2" max="2" width="16.85546875" style="1" bestFit="1" customWidth="1"/>
    <col min="3" max="3" width="20.28515625" style="1" bestFit="1" customWidth="1"/>
    <col min="4" max="4" width="14.7109375" style="1" customWidth="1"/>
    <col min="5" max="16384" width="10.28515625" style="1"/>
  </cols>
  <sheetData>
    <row r="1" spans="1:4" ht="15" customHeight="1" x14ac:dyDescent="0.3">
      <c r="A1" s="20" t="s">
        <v>8</v>
      </c>
      <c r="B1" s="21" t="s">
        <v>9</v>
      </c>
      <c r="C1" s="21" t="s">
        <v>10</v>
      </c>
      <c r="D1" s="21" t="s">
        <v>11</v>
      </c>
    </row>
    <row r="2" spans="1:4" ht="12" customHeight="1" x14ac:dyDescent="0.25">
      <c r="A2" s="1">
        <v>1988</v>
      </c>
      <c r="B2" s="11">
        <v>7.4499999999999997E-2</v>
      </c>
      <c r="C2" s="11">
        <v>9.9699999999999997E-2</v>
      </c>
      <c r="D2" s="15" t="s">
        <v>138</v>
      </c>
    </row>
    <row r="3" spans="1:4" ht="12" customHeight="1" x14ac:dyDescent="0.25">
      <c r="A3" s="1">
        <v>1989</v>
      </c>
      <c r="B3" s="11">
        <v>8.4500000000000006E-2</v>
      </c>
      <c r="C3" s="11">
        <v>9.9699999999999997E-2</v>
      </c>
      <c r="D3" s="15" t="s">
        <v>138</v>
      </c>
    </row>
    <row r="4" spans="1:4" ht="12" customHeight="1" x14ac:dyDescent="0.25">
      <c r="A4" s="1">
        <v>1990</v>
      </c>
      <c r="B4" s="11">
        <v>6.9599999999999995E-2</v>
      </c>
      <c r="C4" s="11">
        <v>9.8100000000000007E-2</v>
      </c>
      <c r="D4" s="15" t="s">
        <v>138</v>
      </c>
    </row>
    <row r="5" spans="1:4" ht="12" customHeight="1" x14ac:dyDescent="0.25">
      <c r="A5" s="1">
        <v>1991</v>
      </c>
      <c r="B5" s="11">
        <v>9.4899999999999998E-2</v>
      </c>
      <c r="C5" s="11">
        <v>9.3100000000000002E-2</v>
      </c>
      <c r="D5" s="15" t="s">
        <v>138</v>
      </c>
    </row>
    <row r="6" spans="1:4" ht="12" customHeight="1" x14ac:dyDescent="0.25">
      <c r="A6" s="1">
        <v>1992</v>
      </c>
      <c r="B6" s="11">
        <v>8.9099999999999999E-2</v>
      </c>
      <c r="C6" s="11">
        <v>0.1069</v>
      </c>
      <c r="D6" s="16">
        <v>26</v>
      </c>
    </row>
    <row r="7" spans="1:4" ht="12" customHeight="1" x14ac:dyDescent="0.25">
      <c r="A7" s="1">
        <v>1993</v>
      </c>
      <c r="B7" s="11">
        <v>0.1077</v>
      </c>
      <c r="C7" s="11">
        <v>0.10829999999999999</v>
      </c>
      <c r="D7" s="17">
        <v>38</v>
      </c>
    </row>
    <row r="8" spans="1:4" ht="12" customHeight="1" x14ac:dyDescent="0.25">
      <c r="A8" s="1">
        <v>1994</v>
      </c>
      <c r="B8" s="18">
        <v>0.1162</v>
      </c>
      <c r="C8" s="18">
        <v>0.1032</v>
      </c>
      <c r="D8" s="17">
        <v>46</v>
      </c>
    </row>
    <row r="9" spans="1:4" ht="12" customHeight="1" x14ac:dyDescent="0.25">
      <c r="A9" s="1">
        <v>1995</v>
      </c>
      <c r="B9" s="18">
        <v>0.13370000000000001</v>
      </c>
      <c r="C9" s="18">
        <v>9.7199999999999995E-2</v>
      </c>
      <c r="D9" s="17">
        <v>50</v>
      </c>
    </row>
    <row r="10" spans="1:4" ht="12" customHeight="1" x14ac:dyDescent="0.25">
      <c r="A10" s="1">
        <v>1996</v>
      </c>
      <c r="B10" s="11">
        <v>0.13950000000000001</v>
      </c>
      <c r="C10" s="11">
        <v>9.2200000000000004E-2</v>
      </c>
      <c r="D10" s="17">
        <v>53</v>
      </c>
    </row>
    <row r="11" spans="1:4" ht="12" customHeight="1" x14ac:dyDescent="0.25">
      <c r="A11" s="1">
        <v>1997</v>
      </c>
      <c r="B11" s="11">
        <v>0.12970000000000001</v>
      </c>
      <c r="C11" s="11">
        <v>9.8799999999999999E-2</v>
      </c>
      <c r="D11" s="17">
        <v>49</v>
      </c>
    </row>
    <row r="12" spans="1:4" ht="12" customHeight="1" x14ac:dyDescent="0.25">
      <c r="A12" s="1">
        <v>1998</v>
      </c>
      <c r="B12" s="11">
        <v>0.1113</v>
      </c>
      <c r="C12" s="11">
        <v>0.1069</v>
      </c>
      <c r="D12" s="17">
        <v>35</v>
      </c>
    </row>
    <row r="13" spans="1:4" ht="12" customHeight="1" x14ac:dyDescent="0.25">
      <c r="A13" s="1">
        <v>1999</v>
      </c>
      <c r="B13" s="11">
        <v>0.11849999999999999</v>
      </c>
      <c r="C13" s="11">
        <v>9.8799999999999999E-2</v>
      </c>
      <c r="D13" s="17">
        <v>39</v>
      </c>
    </row>
    <row r="14" spans="1:4" ht="12" customHeight="1" x14ac:dyDescent="0.25">
      <c r="A14" s="1">
        <v>2000</v>
      </c>
      <c r="B14" s="12">
        <v>8.6599999999999996E-2</v>
      </c>
      <c r="C14" s="12">
        <v>8.9099999999999999E-2</v>
      </c>
      <c r="D14" s="19">
        <v>31</v>
      </c>
    </row>
    <row r="15" spans="1:4" ht="12" customHeight="1" x14ac:dyDescent="0.25">
      <c r="A15" s="1">
        <v>2001</v>
      </c>
      <c r="B15" s="11">
        <v>8.0699999999999994E-2</v>
      </c>
      <c r="C15" s="11">
        <v>8.6599999999999996E-2</v>
      </c>
      <c r="D15" s="17">
        <v>25</v>
      </c>
    </row>
    <row r="16" spans="1:4" ht="12" customHeight="1" x14ac:dyDescent="0.25">
      <c r="A16" s="1">
        <v>2002</v>
      </c>
      <c r="B16" s="11">
        <v>6.7400000000000002E-2</v>
      </c>
      <c r="C16" s="11">
        <v>8.2600000000000007E-2</v>
      </c>
      <c r="D16" s="19">
        <v>22</v>
      </c>
    </row>
    <row r="17" spans="1:4" ht="12" customHeight="1" x14ac:dyDescent="0.25">
      <c r="A17" s="1">
        <v>2003</v>
      </c>
      <c r="B17" s="11">
        <v>5.4600000000000003E-2</v>
      </c>
      <c r="C17" s="11">
        <v>6.6400000000000001E-2</v>
      </c>
      <c r="D17" s="19">
        <v>17</v>
      </c>
    </row>
    <row r="18" spans="1:4" ht="12" customHeight="1" x14ac:dyDescent="0.25">
      <c r="A18" s="1">
        <v>2004</v>
      </c>
      <c r="B18" s="11">
        <v>6.59E-2</v>
      </c>
      <c r="C18" s="11">
        <v>5.8799999999999998E-2</v>
      </c>
      <c r="D18" s="17">
        <v>37</v>
      </c>
    </row>
    <row r="19" spans="1:4" ht="12" customHeight="1" x14ac:dyDescent="0.25">
      <c r="A19" s="1">
        <v>2005</v>
      </c>
      <c r="B19" s="11">
        <v>5.79E-2</v>
      </c>
      <c r="C19" s="11">
        <v>5.8400000000000001E-2</v>
      </c>
      <c r="D19" s="17">
        <v>27</v>
      </c>
    </row>
    <row r="20" spans="1:4" ht="12" customHeight="1" x14ac:dyDescent="0.25">
      <c r="A20" s="1">
        <v>2006</v>
      </c>
      <c r="B20" s="11">
        <v>6.9599999999999995E-2</v>
      </c>
      <c r="C20" s="11">
        <v>5.9900000000000002E-2</v>
      </c>
      <c r="D20" s="17">
        <v>39</v>
      </c>
    </row>
    <row r="21" spans="1:4" ht="12" customHeight="1" x14ac:dyDescent="0.25">
      <c r="A21" s="1">
        <v>2007</v>
      </c>
      <c r="B21" s="11">
        <v>6.4699999999999994E-2</v>
      </c>
      <c r="C21" s="11">
        <v>5.6399999999999999E-2</v>
      </c>
      <c r="D21" s="17">
        <v>35</v>
      </c>
    </row>
    <row r="22" spans="1:4" ht="12" customHeight="1" x14ac:dyDescent="0.25">
      <c r="A22" s="1">
        <v>2008</v>
      </c>
      <c r="B22" s="11">
        <v>5.7500000000000002E-2</v>
      </c>
      <c r="C22" s="11">
        <v>5.0099999999999999E-2</v>
      </c>
      <c r="D22" s="17">
        <v>33</v>
      </c>
    </row>
    <row r="23" spans="1:4" ht="12" customHeight="1" x14ac:dyDescent="0.25">
      <c r="A23" s="1">
        <v>2009</v>
      </c>
      <c r="B23" s="12">
        <v>5.74E-2</v>
      </c>
      <c r="C23" s="12">
        <v>4.36E-2</v>
      </c>
      <c r="D23" s="19">
        <v>46</v>
      </c>
    </row>
    <row r="24" spans="1:4" ht="12" customHeight="1" x14ac:dyDescent="0.25">
      <c r="A24" s="1">
        <v>2010</v>
      </c>
      <c r="B24" s="12">
        <v>5.8700000000000002E-2</v>
      </c>
      <c r="C24" s="12">
        <v>3.8100000000000002E-2</v>
      </c>
      <c r="D24" s="19">
        <v>45</v>
      </c>
    </row>
    <row r="25" spans="1:4" ht="12" customHeight="1" x14ac:dyDescent="0.25">
      <c r="A25" s="1">
        <v>2011</v>
      </c>
      <c r="B25" s="12">
        <v>3.4099999999999998E-2</v>
      </c>
      <c r="C25" s="12">
        <v>3.7999999999999999E-2</v>
      </c>
      <c r="D25" s="19">
        <v>20</v>
      </c>
    </row>
    <row r="26" spans="1:4" ht="12" customHeight="1" x14ac:dyDescent="0.25">
      <c r="A26" s="1">
        <v>2012</v>
      </c>
      <c r="B26" s="12">
        <v>1.7600000000000001E-2</v>
      </c>
      <c r="C26" s="12">
        <v>3.4200000000000001E-2</v>
      </c>
      <c r="D26" s="19">
        <v>7</v>
      </c>
    </row>
    <row r="27" spans="1:4" ht="12" customHeight="1" x14ac:dyDescent="0.25">
      <c r="A27" s="1">
        <v>2013</v>
      </c>
      <c r="B27" s="12">
        <v>4.4000000000000003E-3</v>
      </c>
      <c r="C27" s="12">
        <v>3.4200000000000001E-2</v>
      </c>
      <c r="D27" s="19">
        <v>1</v>
      </c>
    </row>
    <row r="28" spans="1:4" ht="12" customHeight="1" x14ac:dyDescent="0.25">
      <c r="A28" s="1">
        <v>2014</v>
      </c>
      <c r="B28" s="12">
        <v>4.7300000000000002E-2</v>
      </c>
      <c r="C28" s="12">
        <v>3.6600000000000001E-2</v>
      </c>
      <c r="D28" s="19">
        <v>30</v>
      </c>
    </row>
    <row r="29" spans="1:4" x14ac:dyDescent="0.15">
      <c r="A29" s="1">
        <v>2015</v>
      </c>
      <c r="B29" s="26"/>
      <c r="C29" s="26"/>
      <c r="D29" s="26"/>
    </row>
    <row r="30" spans="1:4" x14ac:dyDescent="0.15">
      <c r="A30" s="1">
        <v>2016</v>
      </c>
      <c r="B30" s="26"/>
      <c r="C30" s="26"/>
      <c r="D30" s="26"/>
    </row>
    <row r="31" spans="1:4" ht="13.5" x14ac:dyDescent="0.25">
      <c r="A31" s="1">
        <v>2017</v>
      </c>
      <c r="B31" s="12">
        <v>9.7000000000000003E-2</v>
      </c>
      <c r="C31" s="12">
        <v>6.3E-2</v>
      </c>
      <c r="D31" s="1">
        <v>47</v>
      </c>
    </row>
    <row r="32" spans="1:4" ht="15.75" x14ac:dyDescent="0.25">
      <c r="A32" s="1">
        <v>2018</v>
      </c>
      <c r="B32" s="31">
        <v>9.6199999999999994E-2</v>
      </c>
      <c r="C32" s="31">
        <v>6.8000000000000005E-2</v>
      </c>
      <c r="D32" s="29">
        <v>46</v>
      </c>
    </row>
    <row r="33" spans="1:4" ht="15.75" x14ac:dyDescent="0.25">
      <c r="A33" s="1">
        <v>2019</v>
      </c>
      <c r="B33" s="31">
        <f>+'FY 2019'!D50</f>
        <v>0.1052</v>
      </c>
      <c r="C33" s="31">
        <f>+'FY 2019'!D59</f>
        <v>7.3599999999999999E-2</v>
      </c>
      <c r="D33" s="29">
        <v>45</v>
      </c>
    </row>
  </sheetData>
  <printOptions horizontalCentered="1" verticalCentered="1"/>
  <pageMargins left="0.3" right="0.3" top="0.3" bottom="0.3" header="0" footer="0"/>
  <pageSetup orientation="portrait" r:id="rId1"/>
  <headerFooter alignWithMargins="0">
    <oddHeader>&amp;C&amp;"Verdana,Bold"&amp;14Supplemental Nutrition Assistance Program (SNAP)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
  <sheetViews>
    <sheetView showGridLines="0" workbookViewId="0">
      <pane ySplit="1" topLeftCell="A2" activePane="bottomLeft" state="frozen"/>
      <selection activeCell="B33" sqref="B33"/>
      <selection pane="bottomLeft" activeCell="B33" sqref="B33"/>
    </sheetView>
  </sheetViews>
  <sheetFormatPr defaultColWidth="10.28515625" defaultRowHeight="11.25" x14ac:dyDescent="0.15"/>
  <cols>
    <col min="1" max="1" width="9.140625" style="2" customWidth="1"/>
    <col min="2" max="2" width="16.85546875" style="1" bestFit="1" customWidth="1"/>
    <col min="3" max="3" width="20.28515625" style="1" bestFit="1" customWidth="1"/>
    <col min="4" max="4" width="14.7109375" style="1" customWidth="1"/>
    <col min="5" max="5" width="26.5703125" style="1" customWidth="1"/>
    <col min="6" max="6" width="30" style="1" customWidth="1"/>
    <col min="7" max="7" width="10.140625" style="1" customWidth="1"/>
    <col min="8" max="8" width="9.28515625" style="3" customWidth="1"/>
    <col min="9" max="9" width="10.140625" style="1" customWidth="1"/>
    <col min="10" max="16384" width="10.28515625" style="1"/>
  </cols>
  <sheetData>
    <row r="1" spans="1:37" ht="15" customHeight="1" x14ac:dyDescent="0.3">
      <c r="A1" s="20" t="s">
        <v>8</v>
      </c>
      <c r="B1" s="13" t="s">
        <v>9</v>
      </c>
      <c r="C1" s="21" t="s">
        <v>10</v>
      </c>
      <c r="D1" s="21" t="s">
        <v>11</v>
      </c>
      <c r="E1" s="21" t="s">
        <v>12</v>
      </c>
      <c r="F1" s="21" t="s">
        <v>13</v>
      </c>
    </row>
    <row r="2" spans="1:37" ht="12" customHeight="1" x14ac:dyDescent="0.25">
      <c r="A2" s="14">
        <v>1988</v>
      </c>
      <c r="B2" s="11">
        <v>7.4499999999999997E-2</v>
      </c>
      <c r="C2" s="11">
        <v>9.9699999999999997E-2</v>
      </c>
      <c r="D2" s="15"/>
    </row>
    <row r="3" spans="1:37" ht="12" customHeight="1" x14ac:dyDescent="0.25">
      <c r="A3" s="14">
        <v>1989</v>
      </c>
      <c r="B3" s="11">
        <v>8.4500000000000006E-2</v>
      </c>
      <c r="C3" s="11">
        <v>9.9699999999999997E-2</v>
      </c>
      <c r="D3" s="15"/>
      <c r="E3" s="7">
        <f t="shared" ref="E3:E28" si="0">+(B3-B2)/B2</f>
        <v>0.1342281879194632</v>
      </c>
      <c r="F3" s="7">
        <f t="shared" ref="F3:F28" si="1">+(C3-C2)/C2</f>
        <v>0</v>
      </c>
    </row>
    <row r="4" spans="1:37" ht="12" customHeight="1" x14ac:dyDescent="0.25">
      <c r="A4" s="14">
        <v>1990</v>
      </c>
      <c r="B4" s="11">
        <v>6.9599999999999995E-2</v>
      </c>
      <c r="C4" s="11">
        <v>9.8100000000000007E-2</v>
      </c>
      <c r="D4" s="15"/>
      <c r="E4" s="7">
        <f t="shared" si="0"/>
        <v>-0.17633136094674567</v>
      </c>
      <c r="F4" s="7">
        <f t="shared" si="1"/>
        <v>-1.6048144433299803E-2</v>
      </c>
    </row>
    <row r="5" spans="1:37" ht="12" customHeight="1" x14ac:dyDescent="0.25">
      <c r="A5" s="14">
        <v>1991</v>
      </c>
      <c r="B5" s="11">
        <v>9.4899999999999998E-2</v>
      </c>
      <c r="C5" s="11">
        <v>9.3100000000000002E-2</v>
      </c>
      <c r="D5" s="15"/>
      <c r="E5" s="7">
        <f t="shared" si="0"/>
        <v>0.36350574712643685</v>
      </c>
      <c r="F5" s="7">
        <f t="shared" si="1"/>
        <v>-5.0968399592252848E-2</v>
      </c>
    </row>
    <row r="6" spans="1:37" ht="12" customHeight="1" x14ac:dyDescent="0.25">
      <c r="A6" s="14">
        <v>1992</v>
      </c>
      <c r="B6" s="11">
        <v>8.9099999999999999E-2</v>
      </c>
      <c r="C6" s="11">
        <v>0.1069</v>
      </c>
      <c r="D6" s="16">
        <v>26</v>
      </c>
      <c r="E6" s="7">
        <f t="shared" si="0"/>
        <v>-6.1116965226554264E-2</v>
      </c>
      <c r="F6" s="7">
        <f t="shared" si="1"/>
        <v>0.14822771213748651</v>
      </c>
    </row>
    <row r="7" spans="1:37" ht="12" customHeight="1" x14ac:dyDescent="0.25">
      <c r="A7" s="14">
        <v>1993</v>
      </c>
      <c r="B7" s="11">
        <v>0.1077</v>
      </c>
      <c r="C7" s="11">
        <v>0.10829999999999999</v>
      </c>
      <c r="D7" s="17">
        <v>38</v>
      </c>
      <c r="E7" s="7">
        <f t="shared" si="0"/>
        <v>0.20875420875420883</v>
      </c>
      <c r="F7" s="7">
        <f t="shared" si="1"/>
        <v>1.3096351730589323E-2</v>
      </c>
    </row>
    <row r="8" spans="1:37" ht="12" customHeight="1" x14ac:dyDescent="0.25">
      <c r="A8" s="14">
        <v>1994</v>
      </c>
      <c r="B8" s="18">
        <v>0.1162</v>
      </c>
      <c r="C8" s="18">
        <v>0.1032</v>
      </c>
      <c r="D8" s="17">
        <v>46</v>
      </c>
      <c r="E8" s="7">
        <f t="shared" si="0"/>
        <v>7.892293407613736E-2</v>
      </c>
      <c r="F8" s="7">
        <f t="shared" si="1"/>
        <v>-4.709141274238221E-2</v>
      </c>
    </row>
    <row r="9" spans="1:37" ht="12" customHeight="1" x14ac:dyDescent="0.25">
      <c r="A9" s="14">
        <v>1995</v>
      </c>
      <c r="B9" s="18">
        <v>0.13370000000000001</v>
      </c>
      <c r="C9" s="18">
        <v>9.7199999999999995E-2</v>
      </c>
      <c r="D9" s="17">
        <v>50</v>
      </c>
      <c r="E9" s="7">
        <f t="shared" si="0"/>
        <v>0.15060240963855434</v>
      </c>
      <c r="F9" s="7">
        <f t="shared" si="1"/>
        <v>-5.8139534883720985E-2</v>
      </c>
    </row>
    <row r="10" spans="1:37" ht="12" customHeight="1" x14ac:dyDescent="0.25">
      <c r="A10" s="10">
        <v>1996</v>
      </c>
      <c r="B10" s="11">
        <v>0.13950000000000001</v>
      </c>
      <c r="C10" s="11">
        <v>9.2200000000000004E-2</v>
      </c>
      <c r="D10" s="17">
        <v>53</v>
      </c>
      <c r="E10" s="7">
        <f t="shared" si="0"/>
        <v>4.3380703066566932E-2</v>
      </c>
      <c r="F10" s="7">
        <f t="shared" si="1"/>
        <v>-5.1440329218106901E-2</v>
      </c>
    </row>
    <row r="11" spans="1:37" ht="12" customHeight="1" x14ac:dyDescent="0.25">
      <c r="A11" s="10">
        <v>1997</v>
      </c>
      <c r="B11" s="11">
        <v>0.12970000000000001</v>
      </c>
      <c r="C11" s="11">
        <v>9.8799999999999999E-2</v>
      </c>
      <c r="D11" s="17">
        <v>49</v>
      </c>
      <c r="E11" s="7">
        <f t="shared" si="0"/>
        <v>-7.0250896057347689E-2</v>
      </c>
      <c r="F11" s="7">
        <f t="shared" si="1"/>
        <v>7.1583514099783016E-2</v>
      </c>
    </row>
    <row r="12" spans="1:37" ht="12" customHeight="1" x14ac:dyDescent="0.25">
      <c r="A12" s="10">
        <v>1998</v>
      </c>
      <c r="B12" s="11">
        <v>0.1113</v>
      </c>
      <c r="C12" s="11">
        <v>0.1069</v>
      </c>
      <c r="D12" s="17">
        <v>35</v>
      </c>
      <c r="E12" s="7">
        <f t="shared" si="0"/>
        <v>-0.14186584425597543</v>
      </c>
      <c r="F12" s="7">
        <f t="shared" si="1"/>
        <v>8.1983805668016149E-2</v>
      </c>
    </row>
    <row r="13" spans="1:37" ht="12" customHeight="1" x14ac:dyDescent="0.25">
      <c r="A13" s="10">
        <v>1999</v>
      </c>
      <c r="B13" s="11">
        <v>0.11849999999999999</v>
      </c>
      <c r="C13" s="11">
        <v>9.8799999999999999E-2</v>
      </c>
      <c r="D13" s="17">
        <v>39</v>
      </c>
      <c r="E13" s="7">
        <f t="shared" si="0"/>
        <v>6.4690026954177887E-2</v>
      </c>
      <c r="F13" s="7">
        <f t="shared" si="1"/>
        <v>-7.5771749298409699E-2</v>
      </c>
    </row>
    <row r="14" spans="1:37" ht="12" customHeight="1" x14ac:dyDescent="0.25">
      <c r="A14" s="10">
        <v>2000</v>
      </c>
      <c r="B14" s="12">
        <v>8.6599999999999996E-2</v>
      </c>
      <c r="C14" s="12">
        <v>8.9099999999999999E-2</v>
      </c>
      <c r="D14" s="19">
        <v>31</v>
      </c>
      <c r="E14" s="7">
        <f t="shared" si="0"/>
        <v>-0.26919831223628693</v>
      </c>
      <c r="F14" s="7">
        <f t="shared" si="1"/>
        <v>-9.8178137651821873E-2</v>
      </c>
    </row>
    <row r="15" spans="1:37" ht="12" customHeight="1" x14ac:dyDescent="0.25">
      <c r="A15" s="10">
        <v>2001</v>
      </c>
      <c r="B15" s="11">
        <v>8.0699999999999994E-2</v>
      </c>
      <c r="C15" s="11">
        <v>8.6599999999999996E-2</v>
      </c>
      <c r="D15" s="17">
        <v>25</v>
      </c>
      <c r="E15" s="7">
        <f t="shared" si="0"/>
        <v>-6.8129330254041595E-2</v>
      </c>
      <c r="F15" s="7">
        <f t="shared" si="1"/>
        <v>-2.805836139169475E-2</v>
      </c>
    </row>
    <row r="16" spans="1:37" ht="12" customHeight="1" x14ac:dyDescent="0.25">
      <c r="A16" s="10">
        <v>2002</v>
      </c>
      <c r="B16" s="11">
        <v>6.7400000000000002E-2</v>
      </c>
      <c r="C16" s="11">
        <v>8.2600000000000007E-2</v>
      </c>
      <c r="D16" s="19">
        <v>22</v>
      </c>
      <c r="E16" s="7">
        <f t="shared" si="0"/>
        <v>-0.16480793060718704</v>
      </c>
      <c r="F16" s="7">
        <f t="shared" si="1"/>
        <v>-4.6189376443417897E-2</v>
      </c>
      <c r="G16" s="4"/>
      <c r="H16" s="5"/>
      <c r="I16" s="4"/>
      <c r="J16" s="4"/>
      <c r="K16" s="4"/>
      <c r="L16" s="4"/>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2" customHeight="1" x14ac:dyDescent="0.25">
      <c r="A17" s="10">
        <v>2003</v>
      </c>
      <c r="B17" s="11">
        <v>5.4600000000000003E-2</v>
      </c>
      <c r="C17" s="11">
        <v>6.6400000000000001E-2</v>
      </c>
      <c r="D17" s="19">
        <v>17</v>
      </c>
      <c r="E17" s="7">
        <f t="shared" si="0"/>
        <v>-0.18991097922848663</v>
      </c>
      <c r="F17" s="7">
        <f t="shared" si="1"/>
        <v>-0.19612590799031482</v>
      </c>
      <c r="G17" s="4"/>
      <c r="H17" s="5"/>
      <c r="I17" s="4"/>
      <c r="J17" s="4"/>
      <c r="K17" s="4"/>
      <c r="L17" s="4"/>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2" customHeight="1" x14ac:dyDescent="0.25">
      <c r="A18" s="10">
        <v>2004</v>
      </c>
      <c r="B18" s="11">
        <v>6.59E-2</v>
      </c>
      <c r="C18" s="11">
        <v>5.8799999999999998E-2</v>
      </c>
      <c r="D18" s="17">
        <v>37</v>
      </c>
      <c r="E18" s="7">
        <f t="shared" si="0"/>
        <v>0.20695970695970692</v>
      </c>
      <c r="F18" s="7">
        <f t="shared" si="1"/>
        <v>-0.11445783132530124</v>
      </c>
      <c r="G18" s="4"/>
      <c r="H18" s="5"/>
      <c r="I18" s="4"/>
      <c r="J18" s="4"/>
      <c r="K18" s="4"/>
      <c r="L18" s="4"/>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2" customHeight="1" x14ac:dyDescent="0.25">
      <c r="A19" s="10">
        <v>2005</v>
      </c>
      <c r="B19" s="11">
        <v>5.79E-2</v>
      </c>
      <c r="C19" s="11">
        <v>5.8400000000000001E-2</v>
      </c>
      <c r="D19" s="17">
        <v>27</v>
      </c>
      <c r="E19" s="7">
        <f t="shared" si="0"/>
        <v>-0.12139605462822459</v>
      </c>
      <c r="F19" s="7">
        <f t="shared" si="1"/>
        <v>-6.8027210884353331E-3</v>
      </c>
    </row>
    <row r="20" spans="1:37" ht="12" customHeight="1" x14ac:dyDescent="0.25">
      <c r="A20" s="10">
        <v>2006</v>
      </c>
      <c r="B20" s="11">
        <v>6.9599999999999995E-2</v>
      </c>
      <c r="C20" s="11">
        <v>5.9900000000000002E-2</v>
      </c>
      <c r="D20" s="17">
        <v>39</v>
      </c>
      <c r="E20" s="7">
        <f t="shared" si="0"/>
        <v>0.20207253886010354</v>
      </c>
      <c r="F20" s="7">
        <f t="shared" si="1"/>
        <v>2.5684931506849338E-2</v>
      </c>
    </row>
    <row r="21" spans="1:37" ht="12" customHeight="1" x14ac:dyDescent="0.25">
      <c r="A21" s="10">
        <v>2007</v>
      </c>
      <c r="B21" s="11">
        <v>6.4699999999999994E-2</v>
      </c>
      <c r="C21" s="11">
        <v>5.6399999999999999E-2</v>
      </c>
      <c r="D21" s="17">
        <v>35</v>
      </c>
      <c r="E21" s="7">
        <f t="shared" si="0"/>
        <v>-7.0402298850574738E-2</v>
      </c>
      <c r="F21" s="7">
        <f t="shared" si="1"/>
        <v>-5.8430717863105226E-2</v>
      </c>
    </row>
    <row r="22" spans="1:37" ht="12" customHeight="1" x14ac:dyDescent="0.25">
      <c r="A22" s="10">
        <v>2008</v>
      </c>
      <c r="B22" s="11">
        <v>5.7500000000000002E-2</v>
      </c>
      <c r="C22" s="11">
        <v>5.0099999999999999E-2</v>
      </c>
      <c r="D22" s="17">
        <v>33</v>
      </c>
      <c r="E22" s="7">
        <f t="shared" si="0"/>
        <v>-0.11128284389489941</v>
      </c>
      <c r="F22" s="7">
        <f t="shared" si="1"/>
        <v>-0.11170212765957448</v>
      </c>
    </row>
    <row r="23" spans="1:37" ht="12" customHeight="1" x14ac:dyDescent="0.25">
      <c r="A23" s="10">
        <v>2009</v>
      </c>
      <c r="B23" s="12">
        <v>5.74E-2</v>
      </c>
      <c r="C23" s="12">
        <v>4.36E-2</v>
      </c>
      <c r="D23" s="19">
        <v>46</v>
      </c>
      <c r="E23" s="7">
        <f t="shared" si="0"/>
        <v>-1.7391304347826584E-3</v>
      </c>
      <c r="F23" s="7">
        <f t="shared" si="1"/>
        <v>-0.12974051896207583</v>
      </c>
    </row>
    <row r="24" spans="1:37" ht="12" customHeight="1" x14ac:dyDescent="0.25">
      <c r="A24" s="10">
        <v>2010</v>
      </c>
      <c r="B24" s="12">
        <v>5.8700000000000002E-2</v>
      </c>
      <c r="C24" s="12">
        <v>3.8100000000000002E-2</v>
      </c>
      <c r="D24" s="19">
        <v>45</v>
      </c>
      <c r="E24" s="7">
        <f t="shared" si="0"/>
        <v>2.2648083623693423E-2</v>
      </c>
      <c r="F24" s="7">
        <f t="shared" si="1"/>
        <v>-0.12614678899082565</v>
      </c>
    </row>
    <row r="25" spans="1:37" ht="12" customHeight="1" x14ac:dyDescent="0.25">
      <c r="A25" s="10">
        <v>2011</v>
      </c>
      <c r="B25" s="12">
        <v>3.4099999999999998E-2</v>
      </c>
      <c r="C25" s="12">
        <v>3.7999999999999999E-2</v>
      </c>
      <c r="D25" s="19">
        <v>20</v>
      </c>
      <c r="E25" s="7">
        <f t="shared" si="0"/>
        <v>-0.41908006814310056</v>
      </c>
      <c r="F25" s="7">
        <f t="shared" si="1"/>
        <v>-2.6246719160105737E-3</v>
      </c>
    </row>
    <row r="26" spans="1:37" ht="12" customHeight="1" x14ac:dyDescent="0.25">
      <c r="A26" s="10">
        <v>2012</v>
      </c>
      <c r="B26" s="12">
        <v>1.7600000000000001E-2</v>
      </c>
      <c r="C26" s="12">
        <v>3.4200000000000001E-2</v>
      </c>
      <c r="D26" s="19">
        <v>7</v>
      </c>
      <c r="E26" s="7">
        <f t="shared" si="0"/>
        <v>-0.48387096774193544</v>
      </c>
      <c r="F26" s="7">
        <f t="shared" si="1"/>
        <v>-9.999999999999995E-2</v>
      </c>
    </row>
    <row r="27" spans="1:37" ht="12" customHeight="1" x14ac:dyDescent="0.25">
      <c r="A27" s="10">
        <v>2013</v>
      </c>
      <c r="B27" s="12">
        <v>4.4000000000000003E-3</v>
      </c>
      <c r="C27" s="12">
        <v>3.4200000000000001E-2</v>
      </c>
      <c r="D27" s="19">
        <v>1</v>
      </c>
      <c r="E27" s="7">
        <f t="shared" si="0"/>
        <v>-0.75</v>
      </c>
      <c r="F27" s="7">
        <f t="shared" si="1"/>
        <v>0</v>
      </c>
    </row>
    <row r="28" spans="1:37" ht="12" customHeight="1" x14ac:dyDescent="0.25">
      <c r="A28" s="10">
        <v>2014</v>
      </c>
      <c r="B28" s="12">
        <v>4.7300000000000002E-2</v>
      </c>
      <c r="C28" s="12">
        <v>3.6600000000000001E-2</v>
      </c>
      <c r="D28" s="19">
        <v>30</v>
      </c>
      <c r="E28" s="7">
        <f t="shared" si="0"/>
        <v>9.75</v>
      </c>
      <c r="F28" s="7">
        <f t="shared" si="1"/>
        <v>7.017543859649121E-2</v>
      </c>
    </row>
    <row r="29" spans="1:37" ht="13.5" x14ac:dyDescent="0.25">
      <c r="A29" s="10"/>
      <c r="B29" s="26"/>
      <c r="C29" s="26"/>
      <c r="D29" s="26"/>
    </row>
    <row r="30" spans="1:37" ht="13.5" x14ac:dyDescent="0.25">
      <c r="A30" s="10"/>
      <c r="B30" s="26"/>
      <c r="C30" s="26"/>
      <c r="D30" s="26"/>
    </row>
    <row r="31" spans="1:37" ht="13.5" x14ac:dyDescent="0.25">
      <c r="A31" s="10">
        <v>2017</v>
      </c>
      <c r="B31" s="12">
        <v>9.7000000000000003E-2</v>
      </c>
      <c r="C31" s="12">
        <v>6.3E-2</v>
      </c>
      <c r="D31" s="1">
        <v>47</v>
      </c>
    </row>
    <row r="32" spans="1:37" ht="15.75" x14ac:dyDescent="0.25">
      <c r="A32" s="10">
        <v>2018</v>
      </c>
      <c r="B32" s="31">
        <v>9.6199999999999994E-2</v>
      </c>
      <c r="C32" s="31">
        <v>6.8000000000000005E-2</v>
      </c>
      <c r="D32" s="29">
        <v>46</v>
      </c>
    </row>
  </sheetData>
  <printOptions horizontalCentered="1" verticalCentered="1"/>
  <pageMargins left="0.3" right="0.3" top="0.3" bottom="0.3" header="0" footer="0"/>
  <pageSetup orientation="portrait" r:id="rId1"/>
  <headerFooter alignWithMargins="0">
    <oddHeader>&amp;C&amp;"Verdana,Bold"&amp;14Supplemental Nutrition Assistance Program (SNAP)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52"/>
  <sheetViews>
    <sheetView showGridLines="0" tabSelected="1" workbookViewId="0">
      <pane ySplit="2" topLeftCell="A3" activePane="bottomLeft" state="frozen"/>
      <selection pane="bottomLeft" activeCell="F17" sqref="F17"/>
    </sheetView>
  </sheetViews>
  <sheetFormatPr defaultColWidth="10.28515625" defaultRowHeight="15.75" x14ac:dyDescent="0.25"/>
  <cols>
    <col min="1" max="3" width="10.28515625" style="29"/>
    <col min="4" max="4" width="11.140625" style="35" customWidth="1"/>
    <col min="5" max="5" width="14" style="29" customWidth="1"/>
    <col min="6" max="6" width="11.7109375" style="29" customWidth="1"/>
    <col min="7" max="7" width="15" style="29" customWidth="1"/>
    <col min="8" max="8" width="10.140625" style="29" customWidth="1"/>
    <col min="9" max="9" width="9.28515625" style="30" customWidth="1"/>
    <col min="10" max="10" width="10.140625" style="29" customWidth="1"/>
    <col min="11" max="16384" width="10.28515625" style="29"/>
  </cols>
  <sheetData>
    <row r="2" spans="1:9" ht="21" x14ac:dyDescent="0.35">
      <c r="B2" s="46" t="s">
        <v>130</v>
      </c>
      <c r="C2" s="47"/>
      <c r="D2" s="47"/>
      <c r="E2" s="47"/>
      <c r="F2" s="47"/>
      <c r="G2" s="47"/>
      <c r="H2" s="47"/>
      <c r="I2" s="47"/>
    </row>
    <row r="3" spans="1:9" x14ac:dyDescent="0.25">
      <c r="A3" s="27"/>
      <c r="B3" s="27"/>
      <c r="C3" s="27"/>
      <c r="D3" s="28"/>
      <c r="E3" s="27"/>
      <c r="F3" s="27"/>
      <c r="G3" s="27"/>
    </row>
    <row r="4" spans="1:9" x14ac:dyDescent="0.25">
      <c r="A4" s="27"/>
      <c r="B4" s="27"/>
      <c r="C4" s="27"/>
      <c r="D4" s="28"/>
      <c r="E4" s="27"/>
      <c r="F4" s="27"/>
      <c r="G4" s="27"/>
    </row>
    <row r="5" spans="1:9" x14ac:dyDescent="0.25">
      <c r="A5" s="27"/>
      <c r="B5" s="27"/>
      <c r="C5" s="27"/>
      <c r="D5" s="28"/>
      <c r="E5" s="27"/>
      <c r="F5" s="27"/>
      <c r="G5" s="27"/>
    </row>
    <row r="6" spans="1:9" x14ac:dyDescent="0.25">
      <c r="A6" s="27"/>
      <c r="B6" s="27"/>
      <c r="C6" s="27"/>
      <c r="D6" s="28"/>
      <c r="E6" s="27"/>
      <c r="F6" s="27"/>
      <c r="G6" s="27"/>
    </row>
    <row r="7" spans="1:9" x14ac:dyDescent="0.25">
      <c r="A7" s="27"/>
      <c r="B7" s="27"/>
      <c r="C7" s="27"/>
      <c r="D7" s="28"/>
      <c r="E7" s="27"/>
      <c r="F7" s="27"/>
      <c r="G7" s="27"/>
    </row>
    <row r="8" spans="1:9" x14ac:dyDescent="0.25">
      <c r="A8" s="27"/>
      <c r="B8" s="27"/>
      <c r="C8" s="27"/>
      <c r="D8" s="28"/>
      <c r="E8" s="27"/>
      <c r="F8" s="27"/>
      <c r="G8" s="27"/>
    </row>
    <row r="9" spans="1:9" x14ac:dyDescent="0.25">
      <c r="A9" s="27"/>
      <c r="B9" s="27"/>
      <c r="C9" s="27"/>
      <c r="D9" s="28"/>
      <c r="E9" s="27"/>
      <c r="F9" s="27"/>
      <c r="G9" s="27"/>
    </row>
    <row r="10" spans="1:9" x14ac:dyDescent="0.25">
      <c r="A10" s="27"/>
      <c r="B10" s="27"/>
      <c r="C10" s="27"/>
      <c r="D10" s="28"/>
      <c r="E10" s="27"/>
      <c r="F10" s="27"/>
      <c r="G10" s="27"/>
    </row>
    <row r="11" spans="1:9" x14ac:dyDescent="0.25">
      <c r="A11" s="27"/>
      <c r="B11" s="27"/>
      <c r="C11" s="27"/>
      <c r="D11" s="28"/>
      <c r="E11" s="27"/>
      <c r="F11" s="27"/>
      <c r="G11" s="27"/>
    </row>
    <row r="12" spans="1:9" x14ac:dyDescent="0.25">
      <c r="A12" s="27"/>
      <c r="B12" s="27"/>
      <c r="C12" s="27"/>
      <c r="D12" s="28"/>
      <c r="E12" s="27"/>
      <c r="F12" s="27"/>
      <c r="G12" s="27"/>
    </row>
    <row r="13" spans="1:9" x14ac:dyDescent="0.25">
      <c r="A13" s="27"/>
      <c r="B13" s="27"/>
      <c r="C13" s="27"/>
      <c r="D13" s="28"/>
      <c r="E13" s="27"/>
      <c r="F13" s="27"/>
      <c r="G13" s="27"/>
    </row>
    <row r="14" spans="1:9" x14ac:dyDescent="0.25">
      <c r="A14" s="27"/>
      <c r="B14" s="27"/>
      <c r="C14" s="27"/>
      <c r="D14" s="28"/>
      <c r="E14" s="27"/>
      <c r="F14" s="27"/>
      <c r="G14" s="27"/>
    </row>
    <row r="15" spans="1:9" x14ac:dyDescent="0.25">
      <c r="A15" s="27"/>
      <c r="B15" s="27"/>
      <c r="C15" s="27"/>
      <c r="D15" s="28"/>
      <c r="E15" s="27"/>
      <c r="F15" s="27"/>
      <c r="G15" s="27"/>
    </row>
    <row r="16" spans="1:9" x14ac:dyDescent="0.25">
      <c r="A16" s="27"/>
      <c r="B16" s="27"/>
      <c r="C16" s="27"/>
      <c r="D16" s="28"/>
      <c r="E16" s="27"/>
      <c r="F16" s="27"/>
      <c r="G16" s="27"/>
    </row>
    <row r="17" spans="1:7" x14ac:dyDescent="0.25">
      <c r="A17" s="27"/>
      <c r="B17" s="27"/>
      <c r="C17" s="27"/>
      <c r="D17" s="28"/>
      <c r="E17" s="27"/>
      <c r="F17" s="27"/>
      <c r="G17" s="27"/>
    </row>
    <row r="18" spans="1:7" ht="48.95" customHeight="1" x14ac:dyDescent="0.3">
      <c r="A18" s="27"/>
      <c r="B18" s="27"/>
      <c r="C18" s="27"/>
      <c r="D18" s="45" t="s">
        <v>126</v>
      </c>
      <c r="E18" s="44" t="s">
        <v>114</v>
      </c>
      <c r="F18" s="44"/>
      <c r="G18" s="43" t="s">
        <v>129</v>
      </c>
    </row>
    <row r="19" spans="1:7" ht="33" customHeight="1" x14ac:dyDescent="0.3">
      <c r="A19" s="27"/>
      <c r="B19" s="27"/>
      <c r="C19" s="27"/>
      <c r="D19" s="45"/>
      <c r="E19" s="38" t="s">
        <v>127</v>
      </c>
      <c r="F19" s="38" t="s">
        <v>128</v>
      </c>
      <c r="G19" s="43"/>
    </row>
    <row r="20" spans="1:7" ht="15" customHeight="1" x14ac:dyDescent="0.25">
      <c r="D20" s="39">
        <v>1988</v>
      </c>
      <c r="E20" s="40">
        <v>7.4499999999999997E-2</v>
      </c>
      <c r="F20" s="40">
        <v>9.9699999999999997E-2</v>
      </c>
      <c r="G20" s="41"/>
    </row>
    <row r="21" spans="1:7" ht="15" customHeight="1" x14ac:dyDescent="0.25">
      <c r="D21" s="39">
        <v>1989</v>
      </c>
      <c r="E21" s="40">
        <v>8.4500000000000006E-2</v>
      </c>
      <c r="F21" s="40">
        <v>9.9699999999999997E-2</v>
      </c>
      <c r="G21" s="41"/>
    </row>
    <row r="22" spans="1:7" ht="15" customHeight="1" x14ac:dyDescent="0.25">
      <c r="D22" s="39">
        <v>1990</v>
      </c>
      <c r="E22" s="40">
        <v>6.9599999999999995E-2</v>
      </c>
      <c r="F22" s="40">
        <v>9.8100000000000007E-2</v>
      </c>
      <c r="G22" s="41"/>
    </row>
    <row r="23" spans="1:7" ht="15" customHeight="1" x14ac:dyDescent="0.25">
      <c r="D23" s="39">
        <v>1991</v>
      </c>
      <c r="E23" s="40">
        <v>9.4899999999999998E-2</v>
      </c>
      <c r="F23" s="40">
        <v>9.3100000000000002E-2</v>
      </c>
      <c r="G23" s="41"/>
    </row>
    <row r="24" spans="1:7" ht="15" customHeight="1" x14ac:dyDescent="0.25">
      <c r="D24" s="39">
        <v>1992</v>
      </c>
      <c r="E24" s="40">
        <v>8.9099999999999999E-2</v>
      </c>
      <c r="F24" s="40">
        <v>0.1069</v>
      </c>
      <c r="G24" s="41">
        <v>26</v>
      </c>
    </row>
    <row r="25" spans="1:7" ht="15" customHeight="1" x14ac:dyDescent="0.25">
      <c r="D25" s="39">
        <v>1993</v>
      </c>
      <c r="E25" s="40">
        <v>0.1077</v>
      </c>
      <c r="F25" s="40">
        <v>0.10829999999999999</v>
      </c>
      <c r="G25" s="41">
        <v>38</v>
      </c>
    </row>
    <row r="26" spans="1:7" ht="15" customHeight="1" x14ac:dyDescent="0.25">
      <c r="D26" s="39">
        <v>1994</v>
      </c>
      <c r="E26" s="40">
        <v>0.1162</v>
      </c>
      <c r="F26" s="40">
        <v>0.1032</v>
      </c>
      <c r="G26" s="41">
        <v>46</v>
      </c>
    </row>
    <row r="27" spans="1:7" ht="15" customHeight="1" x14ac:dyDescent="0.25">
      <c r="D27" s="39">
        <v>1995</v>
      </c>
      <c r="E27" s="40">
        <v>0.13370000000000001</v>
      </c>
      <c r="F27" s="40">
        <v>9.7199999999999995E-2</v>
      </c>
      <c r="G27" s="41">
        <v>50</v>
      </c>
    </row>
    <row r="28" spans="1:7" ht="15" customHeight="1" x14ac:dyDescent="0.25">
      <c r="D28" s="39">
        <v>1996</v>
      </c>
      <c r="E28" s="40">
        <v>0.13950000000000001</v>
      </c>
      <c r="F28" s="40">
        <v>9.2200000000000004E-2</v>
      </c>
      <c r="G28" s="41">
        <v>53</v>
      </c>
    </row>
    <row r="29" spans="1:7" ht="15" customHeight="1" x14ac:dyDescent="0.25">
      <c r="D29" s="39">
        <v>1997</v>
      </c>
      <c r="E29" s="40">
        <v>0.12970000000000001</v>
      </c>
      <c r="F29" s="40">
        <v>9.8799999999999999E-2</v>
      </c>
      <c r="G29" s="41">
        <v>49</v>
      </c>
    </row>
    <row r="30" spans="1:7" ht="15" customHeight="1" x14ac:dyDescent="0.25">
      <c r="D30" s="39">
        <v>1998</v>
      </c>
      <c r="E30" s="40">
        <v>0.1113</v>
      </c>
      <c r="F30" s="40">
        <v>0.1069</v>
      </c>
      <c r="G30" s="41">
        <v>35</v>
      </c>
    </row>
    <row r="31" spans="1:7" ht="15" customHeight="1" x14ac:dyDescent="0.25">
      <c r="D31" s="39">
        <v>1999</v>
      </c>
      <c r="E31" s="40">
        <v>0.11849999999999999</v>
      </c>
      <c r="F31" s="40">
        <v>9.8799999999999999E-2</v>
      </c>
      <c r="G31" s="41">
        <v>39</v>
      </c>
    </row>
    <row r="32" spans="1:7" ht="15" customHeight="1" x14ac:dyDescent="0.25">
      <c r="D32" s="39">
        <v>2000</v>
      </c>
      <c r="E32" s="40">
        <v>8.6599999999999996E-2</v>
      </c>
      <c r="F32" s="40">
        <v>8.9099999999999999E-2</v>
      </c>
      <c r="G32" s="41">
        <v>31</v>
      </c>
    </row>
    <row r="33" spans="4:38" ht="15" customHeight="1" x14ac:dyDescent="0.25">
      <c r="D33" s="39">
        <v>2001</v>
      </c>
      <c r="E33" s="40">
        <v>8.0699999999999994E-2</v>
      </c>
      <c r="F33" s="40">
        <v>8.6599999999999996E-2</v>
      </c>
      <c r="G33" s="41">
        <v>25</v>
      </c>
    </row>
    <row r="34" spans="4:38" ht="15" customHeight="1" x14ac:dyDescent="0.25">
      <c r="D34" s="39">
        <v>2002</v>
      </c>
      <c r="E34" s="40">
        <v>6.7400000000000002E-2</v>
      </c>
      <c r="F34" s="40">
        <v>8.2600000000000007E-2</v>
      </c>
      <c r="G34" s="41">
        <v>22</v>
      </c>
      <c r="H34" s="32"/>
      <c r="I34" s="33"/>
      <c r="J34" s="32"/>
      <c r="K34" s="32"/>
      <c r="L34" s="32"/>
      <c r="M34" s="32"/>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row>
    <row r="35" spans="4:38" ht="15" customHeight="1" x14ac:dyDescent="0.25">
      <c r="D35" s="39">
        <v>2003</v>
      </c>
      <c r="E35" s="40">
        <v>5.4600000000000003E-2</v>
      </c>
      <c r="F35" s="40">
        <v>6.6400000000000001E-2</v>
      </c>
      <c r="G35" s="41">
        <v>17</v>
      </c>
      <c r="H35" s="32"/>
      <c r="I35" s="33"/>
      <c r="J35" s="32"/>
      <c r="K35" s="32"/>
      <c r="L35" s="32"/>
      <c r="M35" s="32"/>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row>
    <row r="36" spans="4:38" ht="15" customHeight="1" x14ac:dyDescent="0.25">
      <c r="D36" s="39">
        <v>2004</v>
      </c>
      <c r="E36" s="40">
        <v>6.59E-2</v>
      </c>
      <c r="F36" s="40">
        <v>5.8799999999999998E-2</v>
      </c>
      <c r="G36" s="41">
        <v>37</v>
      </c>
      <c r="H36" s="32"/>
      <c r="I36" s="33"/>
      <c r="J36" s="32"/>
      <c r="K36" s="32"/>
      <c r="L36" s="32"/>
      <c r="M36" s="32"/>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row>
    <row r="37" spans="4:38" ht="15" customHeight="1" x14ac:dyDescent="0.25">
      <c r="D37" s="39">
        <v>2005</v>
      </c>
      <c r="E37" s="40">
        <v>5.79E-2</v>
      </c>
      <c r="F37" s="40">
        <v>5.8400000000000001E-2</v>
      </c>
      <c r="G37" s="41">
        <v>27</v>
      </c>
    </row>
    <row r="38" spans="4:38" ht="15" customHeight="1" x14ac:dyDescent="0.25">
      <c r="D38" s="39">
        <v>2006</v>
      </c>
      <c r="E38" s="40">
        <v>6.9599999999999995E-2</v>
      </c>
      <c r="F38" s="40">
        <v>5.9900000000000002E-2</v>
      </c>
      <c r="G38" s="41">
        <v>39</v>
      </c>
    </row>
    <row r="39" spans="4:38" ht="15" customHeight="1" x14ac:dyDescent="0.25">
      <c r="D39" s="39">
        <v>2007</v>
      </c>
      <c r="E39" s="40">
        <v>6.4699999999999994E-2</v>
      </c>
      <c r="F39" s="40">
        <v>5.6399999999999999E-2</v>
      </c>
      <c r="G39" s="41">
        <v>35</v>
      </c>
    </row>
    <row r="40" spans="4:38" ht="15" customHeight="1" x14ac:dyDescent="0.25">
      <c r="D40" s="39">
        <v>2008</v>
      </c>
      <c r="E40" s="40">
        <v>5.7500000000000002E-2</v>
      </c>
      <c r="F40" s="40">
        <v>5.0099999999999999E-2</v>
      </c>
      <c r="G40" s="41">
        <v>33</v>
      </c>
    </row>
    <row r="41" spans="4:38" ht="15" customHeight="1" x14ac:dyDescent="0.25">
      <c r="D41" s="39">
        <v>2009</v>
      </c>
      <c r="E41" s="40">
        <v>5.74E-2</v>
      </c>
      <c r="F41" s="40">
        <v>4.36E-2</v>
      </c>
      <c r="G41" s="41">
        <v>46</v>
      </c>
    </row>
    <row r="42" spans="4:38" ht="15" customHeight="1" x14ac:dyDescent="0.25">
      <c r="D42" s="39">
        <v>2010</v>
      </c>
      <c r="E42" s="40">
        <v>5.8700000000000002E-2</v>
      </c>
      <c r="F42" s="40">
        <v>3.8100000000000002E-2</v>
      </c>
      <c r="G42" s="41">
        <v>45</v>
      </c>
    </row>
    <row r="43" spans="4:38" ht="15" customHeight="1" x14ac:dyDescent="0.25">
      <c r="D43" s="39">
        <v>2011</v>
      </c>
      <c r="E43" s="40">
        <v>3.4099999999999998E-2</v>
      </c>
      <c r="F43" s="40">
        <v>3.7999999999999999E-2</v>
      </c>
      <c r="G43" s="41">
        <v>20</v>
      </c>
    </row>
    <row r="44" spans="4:38" ht="15" customHeight="1" x14ac:dyDescent="0.25">
      <c r="D44" s="39">
        <v>2012</v>
      </c>
      <c r="E44" s="40">
        <v>1.7600000000000001E-2</v>
      </c>
      <c r="F44" s="40">
        <v>3.4200000000000001E-2</v>
      </c>
      <c r="G44" s="41">
        <v>7</v>
      </c>
    </row>
    <row r="45" spans="4:38" ht="15" customHeight="1" x14ac:dyDescent="0.25">
      <c r="D45" s="39">
        <v>2013</v>
      </c>
      <c r="E45" s="40">
        <v>4.4000000000000003E-3</v>
      </c>
      <c r="F45" s="40">
        <v>3.4200000000000001E-2</v>
      </c>
      <c r="G45" s="41">
        <v>1</v>
      </c>
    </row>
    <row r="46" spans="4:38" ht="15" customHeight="1" x14ac:dyDescent="0.25">
      <c r="D46" s="39">
        <v>2014</v>
      </c>
      <c r="E46" s="40">
        <v>4.7300000000000002E-2</v>
      </c>
      <c r="F46" s="40">
        <v>3.6600000000000001E-2</v>
      </c>
      <c r="G46" s="41">
        <v>30</v>
      </c>
    </row>
    <row r="47" spans="4:38" ht="15" customHeight="1" x14ac:dyDescent="0.25">
      <c r="D47" s="39">
        <v>2015</v>
      </c>
      <c r="E47" s="40" t="s">
        <v>131</v>
      </c>
      <c r="F47" s="40" t="s">
        <v>131</v>
      </c>
      <c r="G47" s="41"/>
    </row>
    <row r="48" spans="4:38" ht="15" customHeight="1" x14ac:dyDescent="0.25">
      <c r="D48" s="39">
        <v>2016</v>
      </c>
      <c r="E48" s="40" t="s">
        <v>131</v>
      </c>
      <c r="F48" s="40" t="s">
        <v>131</v>
      </c>
      <c r="G48" s="41"/>
    </row>
    <row r="49" spans="3:7" ht="15" customHeight="1" x14ac:dyDescent="0.25">
      <c r="D49" s="39">
        <v>2017</v>
      </c>
      <c r="E49" s="40">
        <v>9.7000000000000003E-2</v>
      </c>
      <c r="F49" s="40">
        <v>6.3E-2</v>
      </c>
      <c r="G49" s="41">
        <v>47</v>
      </c>
    </row>
    <row r="50" spans="3:7" ht="15" customHeight="1" x14ac:dyDescent="0.25">
      <c r="D50" s="39">
        <v>2018</v>
      </c>
      <c r="E50" s="40">
        <v>9.6199999999999994E-2</v>
      </c>
      <c r="F50" s="40">
        <v>6.8000000000000005E-2</v>
      </c>
      <c r="G50" s="41">
        <v>46</v>
      </c>
    </row>
    <row r="51" spans="3:7" x14ac:dyDescent="0.25">
      <c r="D51" s="39">
        <v>2019</v>
      </c>
      <c r="E51" s="40">
        <f>+'FY 2019'!D50</f>
        <v>0.1052</v>
      </c>
      <c r="F51" s="40">
        <f>+'FY 2019'!D59</f>
        <v>7.3599999999999999E-2</v>
      </c>
      <c r="G51" s="41">
        <v>48</v>
      </c>
    </row>
    <row r="52" spans="3:7" ht="33" customHeight="1" x14ac:dyDescent="0.25">
      <c r="C52" s="48" t="s">
        <v>139</v>
      </c>
      <c r="D52" s="49"/>
      <c r="E52" s="49"/>
      <c r="F52" s="49"/>
      <c r="G52" s="49"/>
    </row>
  </sheetData>
  <mergeCells count="5">
    <mergeCell ref="G18:G19"/>
    <mergeCell ref="E18:F18"/>
    <mergeCell ref="D18:D19"/>
    <mergeCell ref="B2:I2"/>
    <mergeCell ref="C52:G52"/>
  </mergeCells>
  <printOptions horizontalCentered="1" verticalCentered="1"/>
  <pageMargins left="0.3" right="0.3" top="0.3" bottom="0.3" header="0" footer="0"/>
  <pageSetup orientation="portrait" r:id="rId1"/>
  <headerFooter alignWithMargins="0">
    <oddHeader>&amp;C&amp;"Verdana,Bold"&amp;14Supplemental Nutrition Assistance Program (SNAP)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9"/>
  <sheetViews>
    <sheetView workbookViewId="0">
      <pane ySplit="5" topLeftCell="A6" activePane="bottomLeft" state="frozen"/>
      <selection activeCell="B33" sqref="B33"/>
      <selection pane="bottomLeft" activeCell="B33" sqref="B33"/>
    </sheetView>
  </sheetViews>
  <sheetFormatPr defaultRowHeight="12.75" x14ac:dyDescent="0.2"/>
  <cols>
    <col min="1" max="1" width="17.7109375" bestFit="1" customWidth="1"/>
    <col min="2" max="2" width="13.85546875" bestFit="1" customWidth="1"/>
    <col min="3" max="3" width="15" bestFit="1" customWidth="1"/>
    <col min="4" max="4" width="20.28515625" bestFit="1" customWidth="1"/>
    <col min="8" max="8" width="17.7109375" customWidth="1"/>
  </cols>
  <sheetData>
    <row r="2" spans="1:7" x14ac:dyDescent="0.2">
      <c r="A2" s="50" t="s">
        <v>133</v>
      </c>
      <c r="B2" s="50"/>
      <c r="C2" s="50"/>
      <c r="D2" s="50"/>
    </row>
    <row r="3" spans="1:7" ht="28.5" customHeight="1" x14ac:dyDescent="0.2">
      <c r="A3" s="51" t="s">
        <v>143</v>
      </c>
      <c r="B3" s="50"/>
      <c r="C3" s="50"/>
      <c r="D3" s="50"/>
    </row>
    <row r="5" spans="1:7" ht="14.25" x14ac:dyDescent="0.2">
      <c r="A5" t="s">
        <v>14</v>
      </c>
      <c r="B5" t="s">
        <v>112</v>
      </c>
      <c r="C5" t="s">
        <v>113</v>
      </c>
      <c r="D5" s="25" t="s">
        <v>144</v>
      </c>
    </row>
    <row r="6" spans="1:7" x14ac:dyDescent="0.2">
      <c r="A6" t="s">
        <v>52</v>
      </c>
      <c r="B6">
        <v>1.0200000000000001E-2</v>
      </c>
      <c r="C6">
        <v>2.3E-3</v>
      </c>
      <c r="D6">
        <v>1.2500000000000001E-2</v>
      </c>
      <c r="E6">
        <v>1</v>
      </c>
      <c r="F6" s="42">
        <f t="shared" ref="F6:F37" si="0">+E6/$E$58</f>
        <v>1.8867924528301886E-2</v>
      </c>
      <c r="G6">
        <f>+B6/100</f>
        <v>1.0200000000000001E-4</v>
      </c>
    </row>
    <row r="7" spans="1:7" x14ac:dyDescent="0.2">
      <c r="A7" t="s">
        <v>125</v>
      </c>
      <c r="B7">
        <v>1.9099999999999999E-2</v>
      </c>
      <c r="C7">
        <v>5.0000000000000001E-3</v>
      </c>
      <c r="D7">
        <v>2.41E-2</v>
      </c>
      <c r="E7">
        <f>+E6+1</f>
        <v>2</v>
      </c>
      <c r="F7" s="42">
        <f t="shared" si="0"/>
        <v>3.7735849056603772E-2</v>
      </c>
      <c r="G7">
        <f t="shared" ref="G7:G59" si="1">+B7/100</f>
        <v>1.9099999999999998E-4</v>
      </c>
    </row>
    <row r="8" spans="1:7" x14ac:dyDescent="0.2">
      <c r="A8" t="s">
        <v>46</v>
      </c>
      <c r="B8">
        <v>2.2499999999999999E-2</v>
      </c>
      <c r="C8">
        <v>1.7000000000000001E-3</v>
      </c>
      <c r="D8">
        <v>2.4199999999999999E-2</v>
      </c>
      <c r="E8">
        <f t="shared" ref="E8:E58" si="2">+E7+1</f>
        <v>3</v>
      </c>
      <c r="F8" s="42">
        <f t="shared" si="0"/>
        <v>5.6603773584905662E-2</v>
      </c>
      <c r="G8">
        <f t="shared" si="1"/>
        <v>2.2499999999999999E-4</v>
      </c>
    </row>
    <row r="9" spans="1:7" x14ac:dyDescent="0.2">
      <c r="A9" t="s">
        <v>18</v>
      </c>
      <c r="B9">
        <v>2.5600000000000001E-2</v>
      </c>
      <c r="C9">
        <v>4.5000000000000005E-3</v>
      </c>
      <c r="D9">
        <v>3.0099999999999998E-2</v>
      </c>
      <c r="E9">
        <f t="shared" si="2"/>
        <v>4</v>
      </c>
      <c r="F9" s="42">
        <f t="shared" si="0"/>
        <v>7.5471698113207544E-2</v>
      </c>
      <c r="G9">
        <f t="shared" si="1"/>
        <v>2.5599999999999999E-4</v>
      </c>
    </row>
    <row r="10" spans="1:7" x14ac:dyDescent="0.2">
      <c r="A10" t="s">
        <v>36</v>
      </c>
      <c r="B10">
        <v>3.2599999999999997E-2</v>
      </c>
      <c r="C10">
        <v>5.3E-3</v>
      </c>
      <c r="D10">
        <v>3.7900000000000003E-2</v>
      </c>
      <c r="E10">
        <f t="shared" si="2"/>
        <v>5</v>
      </c>
      <c r="F10" s="42">
        <f t="shared" si="0"/>
        <v>9.4339622641509441E-2</v>
      </c>
      <c r="G10">
        <f t="shared" si="1"/>
        <v>3.2599999999999996E-4</v>
      </c>
    </row>
    <row r="11" spans="1:7" x14ac:dyDescent="0.2">
      <c r="A11" t="s">
        <v>45</v>
      </c>
      <c r="B11">
        <v>3.6200000000000003E-2</v>
      </c>
      <c r="C11">
        <v>7.0999999999999995E-3</v>
      </c>
      <c r="D11">
        <v>4.3299999999999998E-2</v>
      </c>
      <c r="E11">
        <f t="shared" si="2"/>
        <v>6</v>
      </c>
      <c r="F11" s="42">
        <f t="shared" si="0"/>
        <v>0.11320754716981132</v>
      </c>
      <c r="G11">
        <f t="shared" si="1"/>
        <v>3.6200000000000002E-4</v>
      </c>
    </row>
    <row r="12" spans="1:7" x14ac:dyDescent="0.2">
      <c r="A12" t="s">
        <v>55</v>
      </c>
      <c r="B12">
        <v>4.0999999999999995E-2</v>
      </c>
      <c r="C12">
        <v>7.8000000000000005E-3</v>
      </c>
      <c r="D12">
        <v>4.8799999999999996E-2</v>
      </c>
      <c r="E12">
        <f t="shared" si="2"/>
        <v>7</v>
      </c>
      <c r="F12" s="42">
        <f t="shared" si="0"/>
        <v>0.13207547169811321</v>
      </c>
      <c r="G12">
        <f t="shared" si="1"/>
        <v>4.0999999999999994E-4</v>
      </c>
    </row>
    <row r="13" spans="1:7" x14ac:dyDescent="0.2">
      <c r="A13" t="s">
        <v>17</v>
      </c>
      <c r="B13">
        <v>3.9599999999999996E-2</v>
      </c>
      <c r="C13">
        <v>9.300000000000001E-3</v>
      </c>
      <c r="D13">
        <v>4.8899999999999999E-2</v>
      </c>
      <c r="E13">
        <f t="shared" si="2"/>
        <v>8</v>
      </c>
      <c r="F13" s="42">
        <f t="shared" si="0"/>
        <v>0.15094339622641509</v>
      </c>
      <c r="G13">
        <f t="shared" si="1"/>
        <v>3.9599999999999998E-4</v>
      </c>
    </row>
    <row r="14" spans="1:7" x14ac:dyDescent="0.2">
      <c r="A14" t="s">
        <v>124</v>
      </c>
      <c r="B14">
        <v>3.95E-2</v>
      </c>
      <c r="C14">
        <v>9.5999999999999992E-3</v>
      </c>
      <c r="D14">
        <v>4.9200000000000001E-2</v>
      </c>
      <c r="E14">
        <f t="shared" si="2"/>
        <v>9</v>
      </c>
      <c r="F14" s="42">
        <f t="shared" si="0"/>
        <v>0.16981132075471697</v>
      </c>
      <c r="G14">
        <f t="shared" si="1"/>
        <v>3.9500000000000001E-4</v>
      </c>
    </row>
    <row r="15" spans="1:7" x14ac:dyDescent="0.2">
      <c r="A15" t="s">
        <v>122</v>
      </c>
      <c r="B15">
        <v>4.1100000000000005E-2</v>
      </c>
      <c r="C15">
        <v>9.7999999999999997E-3</v>
      </c>
      <c r="D15">
        <v>5.0900000000000001E-2</v>
      </c>
      <c r="E15">
        <f t="shared" si="2"/>
        <v>10</v>
      </c>
      <c r="F15" s="42">
        <f t="shared" si="0"/>
        <v>0.18867924528301888</v>
      </c>
      <c r="G15">
        <f t="shared" si="1"/>
        <v>4.1100000000000007E-4</v>
      </c>
    </row>
    <row r="16" spans="1:7" x14ac:dyDescent="0.2">
      <c r="A16" t="s">
        <v>48</v>
      </c>
      <c r="B16">
        <v>4.41E-2</v>
      </c>
      <c r="C16">
        <v>8.3999999999999995E-3</v>
      </c>
      <c r="D16">
        <v>5.2400000000000002E-2</v>
      </c>
      <c r="E16">
        <f t="shared" si="2"/>
        <v>11</v>
      </c>
      <c r="F16" s="42">
        <f t="shared" si="0"/>
        <v>0.20754716981132076</v>
      </c>
      <c r="G16">
        <f t="shared" si="1"/>
        <v>4.4099999999999999E-4</v>
      </c>
    </row>
    <row r="17" spans="1:7" x14ac:dyDescent="0.2">
      <c r="A17" t="s">
        <v>24</v>
      </c>
      <c r="B17">
        <v>4.5599999999999995E-2</v>
      </c>
      <c r="C17">
        <v>7.7000000000000002E-3</v>
      </c>
      <c r="D17">
        <v>5.33E-2</v>
      </c>
      <c r="E17">
        <f t="shared" si="2"/>
        <v>12</v>
      </c>
      <c r="F17" s="42">
        <f t="shared" si="0"/>
        <v>0.22641509433962265</v>
      </c>
      <c r="G17">
        <f t="shared" si="1"/>
        <v>4.5599999999999997E-4</v>
      </c>
    </row>
    <row r="18" spans="1:7" x14ac:dyDescent="0.2">
      <c r="A18" t="s">
        <v>34</v>
      </c>
      <c r="B18">
        <v>4.6399999999999997E-2</v>
      </c>
      <c r="C18">
        <v>7.6E-3</v>
      </c>
      <c r="D18">
        <v>5.4000000000000006E-2</v>
      </c>
      <c r="E18">
        <f t="shared" si="2"/>
        <v>13</v>
      </c>
      <c r="F18" s="42">
        <f t="shared" si="0"/>
        <v>0.24528301886792453</v>
      </c>
      <c r="G18">
        <f t="shared" si="1"/>
        <v>4.6399999999999995E-4</v>
      </c>
    </row>
    <row r="19" spans="1:7" x14ac:dyDescent="0.2">
      <c r="A19" t="s">
        <v>44</v>
      </c>
      <c r="B19">
        <v>4.7699999999999992E-2</v>
      </c>
      <c r="C19">
        <v>7.8000000000000005E-3</v>
      </c>
      <c r="D19">
        <v>5.5500000000000001E-2</v>
      </c>
      <c r="E19">
        <f t="shared" si="2"/>
        <v>14</v>
      </c>
      <c r="F19" s="42">
        <f t="shared" si="0"/>
        <v>0.26415094339622641</v>
      </c>
      <c r="G19">
        <f t="shared" si="1"/>
        <v>4.7699999999999994E-4</v>
      </c>
    </row>
    <row r="20" spans="1:7" x14ac:dyDescent="0.2">
      <c r="A20" t="s">
        <v>121</v>
      </c>
      <c r="B20">
        <v>4.2000000000000003E-2</v>
      </c>
      <c r="C20">
        <v>1.5900000000000001E-2</v>
      </c>
      <c r="D20">
        <v>5.7800000000000004E-2</v>
      </c>
      <c r="E20">
        <f t="shared" si="2"/>
        <v>15</v>
      </c>
      <c r="F20" s="42">
        <f t="shared" si="0"/>
        <v>0.28301886792452829</v>
      </c>
      <c r="G20">
        <f t="shared" si="1"/>
        <v>4.2000000000000002E-4</v>
      </c>
    </row>
    <row r="21" spans="1:7" x14ac:dyDescent="0.2">
      <c r="A21" t="s">
        <v>35</v>
      </c>
      <c r="B21">
        <v>5.4800000000000001E-2</v>
      </c>
      <c r="C21">
        <v>4.3E-3</v>
      </c>
      <c r="D21">
        <v>5.91E-2</v>
      </c>
      <c r="E21">
        <f t="shared" si="2"/>
        <v>16</v>
      </c>
      <c r="F21" s="42">
        <f t="shared" si="0"/>
        <v>0.30188679245283018</v>
      </c>
      <c r="G21">
        <f t="shared" si="1"/>
        <v>5.4799999999999998E-4</v>
      </c>
    </row>
    <row r="22" spans="1:7" x14ac:dyDescent="0.2">
      <c r="A22" t="s">
        <v>42</v>
      </c>
      <c r="B22">
        <v>5.0499999999999996E-2</v>
      </c>
      <c r="C22">
        <v>8.6999999999999994E-3</v>
      </c>
      <c r="D22">
        <v>5.9200000000000003E-2</v>
      </c>
      <c r="E22">
        <f t="shared" si="2"/>
        <v>17</v>
      </c>
      <c r="F22" s="42">
        <f t="shared" si="0"/>
        <v>0.32075471698113206</v>
      </c>
      <c r="G22">
        <f t="shared" si="1"/>
        <v>5.0499999999999992E-4</v>
      </c>
    </row>
    <row r="23" spans="1:7" x14ac:dyDescent="0.2">
      <c r="A23" t="s">
        <v>51</v>
      </c>
      <c r="B23">
        <v>4.4500000000000005E-2</v>
      </c>
      <c r="C23">
        <v>1.7600000000000001E-2</v>
      </c>
      <c r="D23">
        <v>6.2100000000000002E-2</v>
      </c>
      <c r="E23">
        <f t="shared" si="2"/>
        <v>18</v>
      </c>
      <c r="F23" s="42">
        <f t="shared" si="0"/>
        <v>0.33962264150943394</v>
      </c>
      <c r="G23">
        <f t="shared" si="1"/>
        <v>4.4500000000000003E-4</v>
      </c>
    </row>
    <row r="24" spans="1:7" x14ac:dyDescent="0.2">
      <c r="A24" t="s">
        <v>58</v>
      </c>
      <c r="B24">
        <v>5.9400000000000001E-2</v>
      </c>
      <c r="C24">
        <v>3.7000000000000002E-3</v>
      </c>
      <c r="D24">
        <v>6.3E-2</v>
      </c>
      <c r="E24">
        <f t="shared" si="2"/>
        <v>19</v>
      </c>
      <c r="F24" s="42">
        <f t="shared" si="0"/>
        <v>0.35849056603773582</v>
      </c>
      <c r="G24">
        <f t="shared" si="1"/>
        <v>5.9400000000000002E-4</v>
      </c>
    </row>
    <row r="25" spans="1:7" x14ac:dyDescent="0.2">
      <c r="A25" t="s">
        <v>27</v>
      </c>
      <c r="B25">
        <v>5.2999999999999999E-2</v>
      </c>
      <c r="C25">
        <v>1.2699999999999999E-2</v>
      </c>
      <c r="D25">
        <v>6.5700000000000008E-2</v>
      </c>
      <c r="E25">
        <f t="shared" si="2"/>
        <v>20</v>
      </c>
      <c r="F25" s="42">
        <f t="shared" si="0"/>
        <v>0.37735849056603776</v>
      </c>
      <c r="G25">
        <f t="shared" si="1"/>
        <v>5.2999999999999998E-4</v>
      </c>
    </row>
    <row r="26" spans="1:7" x14ac:dyDescent="0.2">
      <c r="A26" t="s">
        <v>38</v>
      </c>
      <c r="B26">
        <v>5.1799999999999999E-2</v>
      </c>
      <c r="C26">
        <v>1.43E-2</v>
      </c>
      <c r="D26">
        <v>6.6000000000000003E-2</v>
      </c>
      <c r="E26">
        <f t="shared" si="2"/>
        <v>21</v>
      </c>
      <c r="F26" s="42">
        <f t="shared" si="0"/>
        <v>0.39622641509433965</v>
      </c>
      <c r="G26">
        <f t="shared" si="1"/>
        <v>5.1800000000000001E-4</v>
      </c>
    </row>
    <row r="27" spans="1:7" x14ac:dyDescent="0.2">
      <c r="A27" t="s">
        <v>53</v>
      </c>
      <c r="B27">
        <v>6.0999999999999999E-2</v>
      </c>
      <c r="C27">
        <v>5.8999999999999999E-3</v>
      </c>
      <c r="D27">
        <v>6.6900000000000001E-2</v>
      </c>
      <c r="E27">
        <f t="shared" si="2"/>
        <v>22</v>
      </c>
      <c r="F27" s="42">
        <f t="shared" si="0"/>
        <v>0.41509433962264153</v>
      </c>
      <c r="G27">
        <f t="shared" si="1"/>
        <v>6.0999999999999997E-4</v>
      </c>
    </row>
    <row r="28" spans="1:7" x14ac:dyDescent="0.2">
      <c r="A28" t="s">
        <v>28</v>
      </c>
      <c r="B28">
        <v>5.8799999999999998E-2</v>
      </c>
      <c r="C28">
        <v>8.3999999999999995E-3</v>
      </c>
      <c r="D28">
        <v>6.7199999999999996E-2</v>
      </c>
      <c r="E28">
        <f t="shared" si="2"/>
        <v>23</v>
      </c>
      <c r="F28" s="42">
        <f t="shared" si="0"/>
        <v>0.43396226415094341</v>
      </c>
      <c r="G28">
        <f t="shared" si="1"/>
        <v>5.8799999999999998E-4</v>
      </c>
    </row>
    <row r="29" spans="1:7" x14ac:dyDescent="0.2">
      <c r="A29" t="s">
        <v>119</v>
      </c>
      <c r="B29">
        <v>5.28E-2</v>
      </c>
      <c r="C29">
        <v>1.49E-2</v>
      </c>
      <c r="D29">
        <v>6.7599999999999993E-2</v>
      </c>
      <c r="E29">
        <f t="shared" si="2"/>
        <v>24</v>
      </c>
      <c r="F29" s="42">
        <f t="shared" si="0"/>
        <v>0.45283018867924529</v>
      </c>
      <c r="G29">
        <f t="shared" si="1"/>
        <v>5.2800000000000004E-4</v>
      </c>
    </row>
    <row r="30" spans="1:7" x14ac:dyDescent="0.2">
      <c r="A30" t="s">
        <v>21</v>
      </c>
      <c r="B30">
        <v>5.8299999999999998E-2</v>
      </c>
      <c r="C30">
        <v>1.1699999999999999E-2</v>
      </c>
      <c r="D30">
        <v>7.0099999999999996E-2</v>
      </c>
      <c r="E30">
        <f t="shared" si="2"/>
        <v>25</v>
      </c>
      <c r="F30" s="42">
        <f t="shared" si="0"/>
        <v>0.47169811320754718</v>
      </c>
      <c r="G30">
        <f t="shared" si="1"/>
        <v>5.8299999999999997E-4</v>
      </c>
    </row>
    <row r="31" spans="1:7" x14ac:dyDescent="0.2">
      <c r="A31" t="s">
        <v>41</v>
      </c>
      <c r="B31">
        <v>6.59E-2</v>
      </c>
      <c r="C31">
        <v>5.1000000000000004E-3</v>
      </c>
      <c r="D31">
        <v>7.0999999999999994E-2</v>
      </c>
      <c r="E31">
        <f t="shared" si="2"/>
        <v>26</v>
      </c>
      <c r="F31" s="42">
        <f t="shared" si="0"/>
        <v>0.49056603773584906</v>
      </c>
      <c r="G31">
        <f t="shared" si="1"/>
        <v>6.5899999999999997E-4</v>
      </c>
    </row>
    <row r="32" spans="1:7" x14ac:dyDescent="0.2">
      <c r="A32" t="s">
        <v>26</v>
      </c>
      <c r="B32">
        <v>5.91E-2</v>
      </c>
      <c r="C32">
        <v>1.2E-2</v>
      </c>
      <c r="D32">
        <v>7.1099999999999997E-2</v>
      </c>
      <c r="E32">
        <f t="shared" si="2"/>
        <v>27</v>
      </c>
      <c r="F32" s="42">
        <f t="shared" si="0"/>
        <v>0.50943396226415094</v>
      </c>
      <c r="G32">
        <f t="shared" si="1"/>
        <v>5.9099999999999995E-4</v>
      </c>
    </row>
    <row r="33" spans="1:7" x14ac:dyDescent="0.2">
      <c r="A33" t="s">
        <v>23</v>
      </c>
      <c r="B33">
        <v>6.8699999999999997E-2</v>
      </c>
      <c r="C33">
        <v>4.1999999999999997E-3</v>
      </c>
      <c r="D33">
        <v>7.2900000000000006E-2</v>
      </c>
      <c r="E33">
        <f t="shared" si="2"/>
        <v>28</v>
      </c>
      <c r="F33" s="42">
        <f t="shared" si="0"/>
        <v>0.52830188679245282</v>
      </c>
      <c r="G33">
        <f t="shared" si="1"/>
        <v>6.87E-4</v>
      </c>
    </row>
    <row r="34" spans="1:7" x14ac:dyDescent="0.2">
      <c r="A34" t="s">
        <v>43</v>
      </c>
      <c r="B34">
        <v>5.3200000000000004E-2</v>
      </c>
      <c r="C34">
        <v>1.9599999999999999E-2</v>
      </c>
      <c r="D34">
        <v>7.2900000000000006E-2</v>
      </c>
      <c r="E34">
        <f t="shared" si="2"/>
        <v>29</v>
      </c>
      <c r="F34" s="42">
        <f t="shared" si="0"/>
        <v>0.54716981132075471</v>
      </c>
      <c r="G34">
        <f t="shared" si="1"/>
        <v>5.3200000000000003E-4</v>
      </c>
    </row>
    <row r="35" spans="1:7" x14ac:dyDescent="0.2">
      <c r="A35" t="s">
        <v>49</v>
      </c>
      <c r="B35">
        <v>6.4199999999999993E-2</v>
      </c>
      <c r="C35">
        <v>8.8999999999999999E-3</v>
      </c>
      <c r="D35">
        <v>7.3099999999999998E-2</v>
      </c>
      <c r="E35">
        <f t="shared" si="2"/>
        <v>30</v>
      </c>
      <c r="F35" s="42">
        <f t="shared" si="0"/>
        <v>0.56603773584905659</v>
      </c>
      <c r="G35">
        <f t="shared" si="1"/>
        <v>6.4199999999999988E-4</v>
      </c>
    </row>
    <row r="36" spans="1:7" x14ac:dyDescent="0.2">
      <c r="A36" t="s">
        <v>120</v>
      </c>
      <c r="B36">
        <v>5.6600000000000004E-2</v>
      </c>
      <c r="C36">
        <v>1.78E-2</v>
      </c>
      <c r="D36">
        <v>7.4400000000000008E-2</v>
      </c>
      <c r="E36">
        <f t="shared" si="2"/>
        <v>31</v>
      </c>
      <c r="F36" s="42">
        <f t="shared" si="0"/>
        <v>0.58490566037735847</v>
      </c>
      <c r="G36">
        <f t="shared" si="1"/>
        <v>5.660000000000001E-4</v>
      </c>
    </row>
    <row r="37" spans="1:7" x14ac:dyDescent="0.2">
      <c r="A37" t="s">
        <v>33</v>
      </c>
      <c r="B37">
        <v>6.5599999999999992E-2</v>
      </c>
      <c r="C37">
        <v>1.4800000000000001E-2</v>
      </c>
      <c r="D37">
        <v>8.0399999999999985E-2</v>
      </c>
      <c r="E37">
        <f t="shared" si="2"/>
        <v>32</v>
      </c>
      <c r="F37" s="42">
        <f t="shared" si="0"/>
        <v>0.60377358490566035</v>
      </c>
      <c r="G37">
        <f t="shared" si="1"/>
        <v>6.559999999999999E-4</v>
      </c>
    </row>
    <row r="38" spans="1:7" x14ac:dyDescent="0.2">
      <c r="A38" t="s">
        <v>37</v>
      </c>
      <c r="B38">
        <v>7.0300000000000001E-2</v>
      </c>
      <c r="C38">
        <v>1.06E-2</v>
      </c>
      <c r="D38">
        <v>8.09E-2</v>
      </c>
      <c r="E38">
        <f t="shared" si="2"/>
        <v>33</v>
      </c>
      <c r="F38" s="42">
        <f t="shared" ref="F38:F58" si="3">+E38/$E$58</f>
        <v>0.62264150943396224</v>
      </c>
      <c r="G38">
        <f t="shared" si="1"/>
        <v>7.0300000000000007E-4</v>
      </c>
    </row>
    <row r="39" spans="1:7" x14ac:dyDescent="0.2">
      <c r="A39" t="s">
        <v>20</v>
      </c>
      <c r="B39">
        <v>6.8199999999999997E-2</v>
      </c>
      <c r="C39">
        <v>1.61E-2</v>
      </c>
      <c r="D39">
        <v>8.43E-2</v>
      </c>
      <c r="E39">
        <f t="shared" si="2"/>
        <v>34</v>
      </c>
      <c r="F39" s="42">
        <f t="shared" si="3"/>
        <v>0.64150943396226412</v>
      </c>
      <c r="G39">
        <f t="shared" si="1"/>
        <v>6.8199999999999999E-4</v>
      </c>
    </row>
    <row r="40" spans="1:7" x14ac:dyDescent="0.2">
      <c r="A40" t="s">
        <v>118</v>
      </c>
      <c r="B40">
        <v>5.21E-2</v>
      </c>
      <c r="C40">
        <v>3.2599999999999997E-2</v>
      </c>
      <c r="D40">
        <v>8.4700000000000011E-2</v>
      </c>
      <c r="E40">
        <f t="shared" si="2"/>
        <v>35</v>
      </c>
      <c r="F40" s="42">
        <f t="shared" si="3"/>
        <v>0.660377358490566</v>
      </c>
      <c r="G40">
        <f t="shared" si="1"/>
        <v>5.2099999999999998E-4</v>
      </c>
    </row>
    <row r="41" spans="1:7" x14ac:dyDescent="0.2">
      <c r="A41" t="s">
        <v>57</v>
      </c>
      <c r="B41">
        <v>6.7000000000000004E-2</v>
      </c>
      <c r="C41">
        <v>1.83E-2</v>
      </c>
      <c r="D41">
        <v>8.5299999999999987E-2</v>
      </c>
      <c r="E41">
        <f t="shared" si="2"/>
        <v>36</v>
      </c>
      <c r="F41" s="42">
        <f t="shared" si="3"/>
        <v>0.67924528301886788</v>
      </c>
      <c r="G41">
        <f t="shared" si="1"/>
        <v>6.7000000000000002E-4</v>
      </c>
    </row>
    <row r="42" spans="1:7" x14ac:dyDescent="0.2">
      <c r="A42" t="s">
        <v>39</v>
      </c>
      <c r="B42">
        <v>6.9099999999999995E-2</v>
      </c>
      <c r="C42">
        <v>1.7600000000000001E-2</v>
      </c>
      <c r="D42">
        <v>8.6699999999999999E-2</v>
      </c>
      <c r="E42">
        <f t="shared" si="2"/>
        <v>37</v>
      </c>
      <c r="F42" s="42">
        <f t="shared" si="3"/>
        <v>0.69811320754716977</v>
      </c>
      <c r="G42">
        <f t="shared" si="1"/>
        <v>6.9099999999999999E-4</v>
      </c>
    </row>
    <row r="43" spans="1:7" x14ac:dyDescent="0.2">
      <c r="A43" t="s">
        <v>29</v>
      </c>
      <c r="B43">
        <v>7.4200000000000002E-2</v>
      </c>
      <c r="C43">
        <v>1.41E-2</v>
      </c>
      <c r="D43">
        <v>8.8399999999999992E-2</v>
      </c>
      <c r="E43">
        <f t="shared" si="2"/>
        <v>38</v>
      </c>
      <c r="F43" s="42">
        <f t="shared" si="3"/>
        <v>0.71698113207547165</v>
      </c>
      <c r="G43">
        <f t="shared" si="1"/>
        <v>7.4200000000000004E-4</v>
      </c>
    </row>
    <row r="44" spans="1:7" x14ac:dyDescent="0.2">
      <c r="A44" t="s">
        <v>30</v>
      </c>
      <c r="B44">
        <v>7.690000000000001E-2</v>
      </c>
      <c r="C44">
        <v>1.5100000000000001E-2</v>
      </c>
      <c r="D44">
        <v>9.1999999999999998E-2</v>
      </c>
      <c r="E44">
        <f t="shared" si="2"/>
        <v>39</v>
      </c>
      <c r="F44" s="42">
        <f t="shared" si="3"/>
        <v>0.73584905660377353</v>
      </c>
      <c r="G44">
        <f t="shared" si="1"/>
        <v>7.6900000000000015E-4</v>
      </c>
    </row>
    <row r="45" spans="1:7" x14ac:dyDescent="0.2">
      <c r="A45" t="s">
        <v>25</v>
      </c>
      <c r="B45">
        <v>7.4499999999999997E-2</v>
      </c>
      <c r="C45">
        <v>1.8500000000000003E-2</v>
      </c>
      <c r="D45">
        <v>9.3000000000000013E-2</v>
      </c>
      <c r="E45">
        <f t="shared" si="2"/>
        <v>40</v>
      </c>
      <c r="F45" s="42">
        <f t="shared" si="3"/>
        <v>0.75471698113207553</v>
      </c>
      <c r="G45">
        <f t="shared" si="1"/>
        <v>7.45E-4</v>
      </c>
    </row>
    <row r="46" spans="1:7" x14ac:dyDescent="0.2">
      <c r="A46" t="s">
        <v>123</v>
      </c>
      <c r="B46">
        <v>7.3200000000000001E-2</v>
      </c>
      <c r="C46">
        <v>2.0199999999999999E-2</v>
      </c>
      <c r="D46">
        <v>9.3399999999999997E-2</v>
      </c>
      <c r="E46">
        <f t="shared" si="2"/>
        <v>41</v>
      </c>
      <c r="F46" s="42">
        <f t="shared" si="3"/>
        <v>0.77358490566037741</v>
      </c>
      <c r="G46">
        <f t="shared" si="1"/>
        <v>7.3200000000000001E-4</v>
      </c>
    </row>
    <row r="47" spans="1:7" x14ac:dyDescent="0.2">
      <c r="A47" t="s">
        <v>54</v>
      </c>
      <c r="B47">
        <v>8.929999999999999E-2</v>
      </c>
      <c r="C47">
        <v>8.1000000000000013E-3</v>
      </c>
      <c r="D47">
        <v>9.74E-2</v>
      </c>
      <c r="E47">
        <f t="shared" si="2"/>
        <v>42</v>
      </c>
      <c r="F47" s="42">
        <f t="shared" si="3"/>
        <v>0.79245283018867929</v>
      </c>
      <c r="G47">
        <f t="shared" si="1"/>
        <v>8.9299999999999991E-4</v>
      </c>
    </row>
    <row r="48" spans="1:7" x14ac:dyDescent="0.2">
      <c r="A48" t="s">
        <v>32</v>
      </c>
      <c r="B48">
        <v>7.8299999999999995E-2</v>
      </c>
      <c r="C48">
        <v>1.9400000000000001E-2</v>
      </c>
      <c r="D48">
        <v>9.7799999999999998E-2</v>
      </c>
      <c r="E48">
        <f t="shared" si="2"/>
        <v>43</v>
      </c>
      <c r="F48" s="42">
        <f t="shared" si="3"/>
        <v>0.81132075471698117</v>
      </c>
      <c r="G48">
        <f t="shared" si="1"/>
        <v>7.8299999999999995E-4</v>
      </c>
    </row>
    <row r="49" spans="1:7" x14ac:dyDescent="0.2">
      <c r="A49" t="s">
        <v>15</v>
      </c>
      <c r="B49">
        <v>9.0800000000000006E-2</v>
      </c>
      <c r="C49">
        <v>1.4199999999999999E-2</v>
      </c>
      <c r="D49">
        <v>0.105</v>
      </c>
      <c r="E49">
        <f t="shared" si="2"/>
        <v>44</v>
      </c>
      <c r="F49" s="42">
        <f t="shared" si="3"/>
        <v>0.83018867924528306</v>
      </c>
      <c r="G49">
        <f t="shared" si="1"/>
        <v>9.0800000000000006E-4</v>
      </c>
    </row>
    <row r="50" spans="1:7" x14ac:dyDescent="0.2">
      <c r="A50" s="36" t="s">
        <v>22</v>
      </c>
      <c r="B50" s="36">
        <v>9.6500000000000002E-2</v>
      </c>
      <c r="C50" s="36">
        <v>8.6999999999999994E-3</v>
      </c>
      <c r="D50" s="36">
        <v>0.1052</v>
      </c>
      <c r="E50">
        <f t="shared" si="2"/>
        <v>45</v>
      </c>
      <c r="F50" s="42">
        <f t="shared" si="3"/>
        <v>0.84905660377358494</v>
      </c>
      <c r="G50">
        <f t="shared" si="1"/>
        <v>9.6500000000000004E-4</v>
      </c>
    </row>
    <row r="51" spans="1:7" x14ac:dyDescent="0.2">
      <c r="A51" t="s">
        <v>47</v>
      </c>
      <c r="B51">
        <v>9.0700000000000003E-2</v>
      </c>
      <c r="C51">
        <v>2.12E-2</v>
      </c>
      <c r="D51">
        <v>0.1119</v>
      </c>
      <c r="E51">
        <f t="shared" si="2"/>
        <v>46</v>
      </c>
      <c r="F51" s="42">
        <f t="shared" si="3"/>
        <v>0.86792452830188682</v>
      </c>
      <c r="G51">
        <f t="shared" si="1"/>
        <v>9.0700000000000004E-4</v>
      </c>
    </row>
    <row r="52" spans="1:7" x14ac:dyDescent="0.2">
      <c r="A52" t="s">
        <v>50</v>
      </c>
      <c r="B52">
        <v>9.74E-2</v>
      </c>
      <c r="C52">
        <v>2.1499999999999998E-2</v>
      </c>
      <c r="D52">
        <v>0.11890000000000001</v>
      </c>
      <c r="E52">
        <f t="shared" si="2"/>
        <v>47</v>
      </c>
      <c r="F52" s="42">
        <f t="shared" si="3"/>
        <v>0.8867924528301887</v>
      </c>
      <c r="G52">
        <f t="shared" si="1"/>
        <v>9.7400000000000004E-4</v>
      </c>
    </row>
    <row r="53" spans="1:7" x14ac:dyDescent="0.2">
      <c r="A53" t="s">
        <v>31</v>
      </c>
      <c r="B53">
        <v>9.7100000000000006E-2</v>
      </c>
      <c r="C53">
        <v>2.7300000000000001E-2</v>
      </c>
      <c r="D53">
        <v>0.1244</v>
      </c>
      <c r="E53">
        <f t="shared" si="2"/>
        <v>48</v>
      </c>
      <c r="F53" s="42">
        <f t="shared" si="3"/>
        <v>0.90566037735849059</v>
      </c>
      <c r="G53">
        <f t="shared" si="1"/>
        <v>9.7100000000000007E-4</v>
      </c>
    </row>
    <row r="54" spans="1:7" x14ac:dyDescent="0.2">
      <c r="A54" t="s">
        <v>40</v>
      </c>
      <c r="B54">
        <v>0.10779999999999999</v>
      </c>
      <c r="C54">
        <v>1.6799999999999999E-2</v>
      </c>
      <c r="D54">
        <v>0.12470000000000001</v>
      </c>
      <c r="E54">
        <f t="shared" si="2"/>
        <v>49</v>
      </c>
      <c r="F54" s="42">
        <f t="shared" si="3"/>
        <v>0.92452830188679247</v>
      </c>
      <c r="G54">
        <f t="shared" si="1"/>
        <v>1.078E-3</v>
      </c>
    </row>
    <row r="55" spans="1:7" x14ac:dyDescent="0.2">
      <c r="A55" t="s">
        <v>19</v>
      </c>
      <c r="B55">
        <v>0.1104</v>
      </c>
      <c r="C55">
        <v>2.12E-2</v>
      </c>
      <c r="D55">
        <v>0.13159999999999999</v>
      </c>
      <c r="E55">
        <f t="shared" si="2"/>
        <v>50</v>
      </c>
      <c r="F55" s="42">
        <f t="shared" si="3"/>
        <v>0.94339622641509435</v>
      </c>
      <c r="G55">
        <f t="shared" si="1"/>
        <v>1.1039999999999999E-3</v>
      </c>
    </row>
    <row r="56" spans="1:7" x14ac:dyDescent="0.2">
      <c r="A56" t="s">
        <v>117</v>
      </c>
      <c r="B56">
        <v>0.13300000000000001</v>
      </c>
      <c r="C56">
        <v>2.4399999999999998E-2</v>
      </c>
      <c r="D56">
        <v>0.15740000000000001</v>
      </c>
      <c r="E56">
        <f t="shared" si="2"/>
        <v>51</v>
      </c>
      <c r="F56" s="42">
        <f t="shared" si="3"/>
        <v>0.96226415094339623</v>
      </c>
      <c r="G56">
        <f t="shared" si="1"/>
        <v>1.33E-3</v>
      </c>
    </row>
    <row r="57" spans="1:7" x14ac:dyDescent="0.2">
      <c r="A57" t="s">
        <v>16</v>
      </c>
      <c r="B57">
        <v>0.15659999999999999</v>
      </c>
      <c r="C57">
        <v>3.4599999999999999E-2</v>
      </c>
      <c r="D57">
        <v>0.19120000000000001</v>
      </c>
      <c r="E57">
        <f t="shared" si="2"/>
        <v>52</v>
      </c>
      <c r="F57" s="42">
        <f t="shared" si="3"/>
        <v>0.98113207547169812</v>
      </c>
      <c r="G57">
        <f t="shared" si="1"/>
        <v>1.5659999999999999E-3</v>
      </c>
    </row>
    <row r="58" spans="1:7" x14ac:dyDescent="0.2">
      <c r="A58" t="s">
        <v>59</v>
      </c>
      <c r="B58">
        <v>0.2157</v>
      </c>
      <c r="C58">
        <v>1.09E-2</v>
      </c>
      <c r="D58">
        <v>0.2266</v>
      </c>
      <c r="E58">
        <f t="shared" si="2"/>
        <v>53</v>
      </c>
      <c r="F58" s="42">
        <f t="shared" si="3"/>
        <v>1</v>
      </c>
      <c r="G58">
        <f t="shared" si="1"/>
        <v>2.1570000000000001E-3</v>
      </c>
    </row>
    <row r="59" spans="1:7" x14ac:dyDescent="0.2">
      <c r="A59" t="s">
        <v>56</v>
      </c>
      <c r="B59">
        <v>6.1799999999999994E-2</v>
      </c>
      <c r="C59">
        <v>1.18E-2</v>
      </c>
      <c r="D59">
        <v>7.3599999999999999E-2</v>
      </c>
      <c r="G59">
        <f t="shared" si="1"/>
        <v>6.1799999999999995E-4</v>
      </c>
    </row>
    <row r="60" spans="1:7" x14ac:dyDescent="0.2">
      <c r="A60" t="s">
        <v>140</v>
      </c>
    </row>
    <row r="61" spans="1:7" ht="39.950000000000003" customHeight="1" x14ac:dyDescent="0.2">
      <c r="A61" s="52" t="s">
        <v>145</v>
      </c>
      <c r="B61" s="53"/>
      <c r="C61" s="53"/>
      <c r="D61" s="53"/>
      <c r="E61" s="53"/>
      <c r="F61" s="53"/>
      <c r="G61" s="53"/>
    </row>
    <row r="62" spans="1:7" ht="30" customHeight="1" x14ac:dyDescent="0.2">
      <c r="A62" s="53" t="s">
        <v>141</v>
      </c>
      <c r="B62" s="53"/>
      <c r="C62" s="53"/>
      <c r="D62" s="53"/>
      <c r="E62" s="53"/>
      <c r="F62" s="53"/>
      <c r="G62" s="53"/>
    </row>
    <row r="63" spans="1:7" x14ac:dyDescent="0.2">
      <c r="A63" t="s">
        <v>142</v>
      </c>
    </row>
    <row r="118" ht="39.950000000000003" customHeight="1" x14ac:dyDescent="0.2"/>
    <row r="119" ht="13.5" customHeight="1" x14ac:dyDescent="0.2"/>
  </sheetData>
  <sortState ref="A6:D58">
    <sortCondition ref="D6:D58"/>
  </sortState>
  <mergeCells count="4">
    <mergeCell ref="A2:D2"/>
    <mergeCell ref="A3:D3"/>
    <mergeCell ref="A61:G61"/>
    <mergeCell ref="A62:G6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9"/>
  <sheetViews>
    <sheetView workbookViewId="0">
      <pane ySplit="5" topLeftCell="A47" activePane="bottomLeft" state="frozen"/>
      <selection pane="bottomLeft" activeCell="A62" sqref="A62"/>
    </sheetView>
  </sheetViews>
  <sheetFormatPr defaultRowHeight="12.75" x14ac:dyDescent="0.2"/>
  <cols>
    <col min="1" max="1" width="17.7109375" bestFit="1" customWidth="1"/>
    <col min="2" max="2" width="13.85546875" bestFit="1" customWidth="1"/>
    <col min="3" max="3" width="15" bestFit="1" customWidth="1"/>
    <col min="4" max="4" width="20.28515625" bestFit="1" customWidth="1"/>
  </cols>
  <sheetData>
    <row r="2" spans="1:6" x14ac:dyDescent="0.2">
      <c r="A2" s="50" t="s">
        <v>133</v>
      </c>
      <c r="B2" s="50"/>
      <c r="C2" s="50"/>
      <c r="D2" s="50"/>
    </row>
    <row r="3" spans="1:6" ht="28.5" customHeight="1" x14ac:dyDescent="0.2">
      <c r="A3" s="51" t="s">
        <v>132</v>
      </c>
      <c r="B3" s="50"/>
      <c r="C3" s="50"/>
      <c r="D3" s="50"/>
    </row>
    <row r="5" spans="1:6" x14ac:dyDescent="0.2">
      <c r="A5" t="s">
        <v>14</v>
      </c>
      <c r="B5" t="s">
        <v>112</v>
      </c>
      <c r="C5" t="s">
        <v>113</v>
      </c>
      <c r="D5" t="s">
        <v>134</v>
      </c>
    </row>
    <row r="6" spans="1:6" x14ac:dyDescent="0.2">
      <c r="A6" t="s">
        <v>125</v>
      </c>
      <c r="B6">
        <v>0.9</v>
      </c>
      <c r="C6">
        <v>0.13</v>
      </c>
      <c r="D6">
        <v>1.04</v>
      </c>
      <c r="E6">
        <v>1</v>
      </c>
      <c r="F6">
        <f>+E6/$E$58</f>
        <v>1.8867924528301886E-2</v>
      </c>
    </row>
    <row r="7" spans="1:6" x14ac:dyDescent="0.2">
      <c r="A7" t="s">
        <v>52</v>
      </c>
      <c r="B7">
        <v>1.83</v>
      </c>
      <c r="C7">
        <v>0.3</v>
      </c>
      <c r="D7">
        <v>2.13</v>
      </c>
      <c r="E7">
        <f>+E6+1</f>
        <v>2</v>
      </c>
      <c r="F7">
        <f t="shared" ref="F7:F58" si="0">+E7/$E$58</f>
        <v>3.7735849056603772E-2</v>
      </c>
    </row>
    <row r="8" spans="1:6" x14ac:dyDescent="0.2">
      <c r="A8" t="s">
        <v>36</v>
      </c>
      <c r="B8">
        <v>2.17</v>
      </c>
      <c r="C8">
        <v>0.53</v>
      </c>
      <c r="D8">
        <v>2.7</v>
      </c>
      <c r="E8">
        <f t="shared" ref="E8:E58" si="1">+E7+1</f>
        <v>3</v>
      </c>
      <c r="F8">
        <f t="shared" si="0"/>
        <v>5.6603773584905662E-2</v>
      </c>
    </row>
    <row r="9" spans="1:6" x14ac:dyDescent="0.2">
      <c r="A9" t="s">
        <v>27</v>
      </c>
      <c r="B9">
        <v>2.4300000000000002</v>
      </c>
      <c r="C9">
        <v>0.49</v>
      </c>
      <c r="D9">
        <v>2.92</v>
      </c>
      <c r="E9">
        <f t="shared" si="1"/>
        <v>4</v>
      </c>
      <c r="F9">
        <f t="shared" si="0"/>
        <v>7.5471698113207544E-2</v>
      </c>
    </row>
    <row r="10" spans="1:6" x14ac:dyDescent="0.2">
      <c r="A10" t="s">
        <v>18</v>
      </c>
      <c r="B10">
        <v>3.35</v>
      </c>
      <c r="C10">
        <v>0.21</v>
      </c>
      <c r="D10">
        <v>3.56</v>
      </c>
      <c r="E10">
        <f t="shared" si="1"/>
        <v>5</v>
      </c>
      <c r="F10">
        <f t="shared" si="0"/>
        <v>9.4339622641509441E-2</v>
      </c>
    </row>
    <row r="11" spans="1:6" x14ac:dyDescent="0.2">
      <c r="A11" t="s">
        <v>28</v>
      </c>
      <c r="B11">
        <v>3.58</v>
      </c>
      <c r="C11">
        <v>0.61</v>
      </c>
      <c r="D11">
        <v>4.1900000000000004</v>
      </c>
      <c r="E11">
        <f t="shared" si="1"/>
        <v>6</v>
      </c>
      <c r="F11">
        <f t="shared" si="0"/>
        <v>0.11320754716981132</v>
      </c>
    </row>
    <row r="12" spans="1:6" x14ac:dyDescent="0.2">
      <c r="A12" t="s">
        <v>46</v>
      </c>
      <c r="B12">
        <v>3.15</v>
      </c>
      <c r="C12">
        <v>1.06</v>
      </c>
      <c r="D12">
        <v>4.21</v>
      </c>
      <c r="E12">
        <f t="shared" si="1"/>
        <v>7</v>
      </c>
      <c r="F12">
        <f t="shared" si="0"/>
        <v>0.13207547169811321</v>
      </c>
    </row>
    <row r="13" spans="1:6" x14ac:dyDescent="0.2">
      <c r="A13" t="s">
        <v>24</v>
      </c>
      <c r="B13">
        <v>3.9</v>
      </c>
      <c r="C13">
        <v>0.49</v>
      </c>
      <c r="D13">
        <v>4.3899999999999997</v>
      </c>
      <c r="E13">
        <f t="shared" si="1"/>
        <v>8</v>
      </c>
      <c r="F13">
        <f t="shared" si="0"/>
        <v>0.15094339622641509</v>
      </c>
    </row>
    <row r="14" spans="1:6" x14ac:dyDescent="0.2">
      <c r="A14" t="s">
        <v>17</v>
      </c>
      <c r="B14">
        <v>3.2</v>
      </c>
      <c r="C14">
        <v>1.26</v>
      </c>
      <c r="D14">
        <v>4.46</v>
      </c>
      <c r="E14">
        <f t="shared" si="1"/>
        <v>9</v>
      </c>
      <c r="F14">
        <f t="shared" si="0"/>
        <v>0.16981132075471697</v>
      </c>
    </row>
    <row r="15" spans="1:6" x14ac:dyDescent="0.2">
      <c r="A15" t="s">
        <v>51</v>
      </c>
      <c r="B15">
        <v>3.67</v>
      </c>
      <c r="C15">
        <v>0.81</v>
      </c>
      <c r="D15">
        <v>4.4800000000000004</v>
      </c>
      <c r="E15">
        <f t="shared" si="1"/>
        <v>10</v>
      </c>
      <c r="F15">
        <f t="shared" si="0"/>
        <v>0.18867924528301888</v>
      </c>
    </row>
    <row r="16" spans="1:6" x14ac:dyDescent="0.2">
      <c r="A16" t="s">
        <v>124</v>
      </c>
      <c r="B16">
        <v>3.33</v>
      </c>
      <c r="C16">
        <v>1.18</v>
      </c>
      <c r="D16">
        <v>4.5199999999999996</v>
      </c>
      <c r="E16">
        <f t="shared" si="1"/>
        <v>11</v>
      </c>
      <c r="F16">
        <f t="shared" si="0"/>
        <v>0.20754716981132076</v>
      </c>
    </row>
    <row r="17" spans="1:6" x14ac:dyDescent="0.2">
      <c r="A17" t="s">
        <v>23</v>
      </c>
      <c r="B17">
        <v>3.93</v>
      </c>
      <c r="C17">
        <v>0.66</v>
      </c>
      <c r="D17">
        <v>4.59</v>
      </c>
      <c r="E17">
        <f t="shared" si="1"/>
        <v>12</v>
      </c>
      <c r="F17">
        <f t="shared" si="0"/>
        <v>0.22641509433962265</v>
      </c>
    </row>
    <row r="18" spans="1:6" x14ac:dyDescent="0.2">
      <c r="A18" t="s">
        <v>44</v>
      </c>
      <c r="B18">
        <v>4.05</v>
      </c>
      <c r="C18">
        <v>0.74</v>
      </c>
      <c r="D18">
        <v>4.79</v>
      </c>
      <c r="E18">
        <f t="shared" si="1"/>
        <v>13</v>
      </c>
      <c r="F18">
        <f t="shared" si="0"/>
        <v>0.24528301886792453</v>
      </c>
    </row>
    <row r="19" spans="1:6" x14ac:dyDescent="0.2">
      <c r="A19" t="s">
        <v>38</v>
      </c>
      <c r="B19">
        <v>3.37</v>
      </c>
      <c r="C19">
        <v>1.48</v>
      </c>
      <c r="D19">
        <v>4.84</v>
      </c>
      <c r="E19">
        <f t="shared" si="1"/>
        <v>14</v>
      </c>
      <c r="F19">
        <f t="shared" si="0"/>
        <v>0.26415094339622641</v>
      </c>
    </row>
    <row r="20" spans="1:6" x14ac:dyDescent="0.2">
      <c r="A20" t="s">
        <v>121</v>
      </c>
      <c r="B20">
        <v>3.74</v>
      </c>
      <c r="C20">
        <v>1.23</v>
      </c>
      <c r="D20">
        <v>4.97</v>
      </c>
      <c r="E20">
        <f t="shared" si="1"/>
        <v>15</v>
      </c>
      <c r="F20">
        <f t="shared" si="0"/>
        <v>0.28301886792452829</v>
      </c>
    </row>
    <row r="21" spans="1:6" x14ac:dyDescent="0.2">
      <c r="A21" t="s">
        <v>122</v>
      </c>
      <c r="B21">
        <v>4.7</v>
      </c>
      <c r="C21">
        <v>0.56999999999999995</v>
      </c>
      <c r="D21">
        <v>5.27</v>
      </c>
      <c r="E21">
        <f t="shared" si="1"/>
        <v>16</v>
      </c>
      <c r="F21">
        <f t="shared" si="0"/>
        <v>0.30188679245283018</v>
      </c>
    </row>
    <row r="22" spans="1:6" x14ac:dyDescent="0.2">
      <c r="A22" t="s">
        <v>39</v>
      </c>
      <c r="B22">
        <v>4.04</v>
      </c>
      <c r="C22">
        <v>1.39</v>
      </c>
      <c r="D22">
        <v>5.43</v>
      </c>
      <c r="E22">
        <f t="shared" si="1"/>
        <v>17</v>
      </c>
      <c r="F22">
        <f t="shared" si="0"/>
        <v>0.32075471698113206</v>
      </c>
    </row>
    <row r="23" spans="1:6" x14ac:dyDescent="0.2">
      <c r="A23" t="s">
        <v>35</v>
      </c>
      <c r="B23">
        <v>4.7699999999999996</v>
      </c>
      <c r="C23">
        <v>0.83</v>
      </c>
      <c r="D23">
        <v>5.6</v>
      </c>
      <c r="E23">
        <f t="shared" si="1"/>
        <v>18</v>
      </c>
      <c r="F23">
        <f t="shared" si="0"/>
        <v>0.33962264150943394</v>
      </c>
    </row>
    <row r="24" spans="1:6" x14ac:dyDescent="0.2">
      <c r="A24" t="s">
        <v>57</v>
      </c>
      <c r="B24">
        <v>4.4400000000000004</v>
      </c>
      <c r="C24">
        <v>1.18</v>
      </c>
      <c r="D24">
        <v>5.61</v>
      </c>
      <c r="E24">
        <f t="shared" si="1"/>
        <v>19</v>
      </c>
      <c r="F24">
        <f t="shared" si="0"/>
        <v>0.35849056603773582</v>
      </c>
    </row>
    <row r="25" spans="1:6" x14ac:dyDescent="0.2">
      <c r="A25" t="s">
        <v>41</v>
      </c>
      <c r="B25">
        <v>4.83</v>
      </c>
      <c r="C25">
        <v>1.03</v>
      </c>
      <c r="D25">
        <v>5.86</v>
      </c>
      <c r="E25">
        <f t="shared" si="1"/>
        <v>20</v>
      </c>
      <c r="F25">
        <f t="shared" si="0"/>
        <v>0.37735849056603776</v>
      </c>
    </row>
    <row r="26" spans="1:6" x14ac:dyDescent="0.2">
      <c r="A26" t="s">
        <v>53</v>
      </c>
      <c r="B26">
        <v>5.22</v>
      </c>
      <c r="C26">
        <v>0.66</v>
      </c>
      <c r="D26">
        <v>5.88</v>
      </c>
      <c r="E26">
        <f t="shared" si="1"/>
        <v>21</v>
      </c>
      <c r="F26">
        <f t="shared" si="0"/>
        <v>0.39622641509433965</v>
      </c>
    </row>
    <row r="27" spans="1:6" x14ac:dyDescent="0.2">
      <c r="A27" t="s">
        <v>45</v>
      </c>
      <c r="B27">
        <v>5.21</v>
      </c>
      <c r="C27">
        <v>0.76</v>
      </c>
      <c r="D27">
        <v>5.97</v>
      </c>
      <c r="E27">
        <f t="shared" si="1"/>
        <v>22</v>
      </c>
      <c r="F27">
        <f t="shared" si="0"/>
        <v>0.41509433962264153</v>
      </c>
    </row>
    <row r="28" spans="1:6" x14ac:dyDescent="0.2">
      <c r="A28" t="s">
        <v>48</v>
      </c>
      <c r="B28">
        <v>4.95</v>
      </c>
      <c r="C28">
        <v>1.04</v>
      </c>
      <c r="D28">
        <v>5.99</v>
      </c>
      <c r="E28">
        <f t="shared" si="1"/>
        <v>23</v>
      </c>
      <c r="F28">
        <f t="shared" si="0"/>
        <v>0.43396226415094341</v>
      </c>
    </row>
    <row r="29" spans="1:6" x14ac:dyDescent="0.2">
      <c r="A29" t="s">
        <v>118</v>
      </c>
      <c r="B29">
        <v>4.2300000000000004</v>
      </c>
      <c r="C29">
        <v>1.93</v>
      </c>
      <c r="D29">
        <v>6.16</v>
      </c>
      <c r="E29">
        <f t="shared" si="1"/>
        <v>24</v>
      </c>
      <c r="F29">
        <f t="shared" si="0"/>
        <v>0.45283018867924529</v>
      </c>
    </row>
    <row r="30" spans="1:6" x14ac:dyDescent="0.2">
      <c r="A30" t="s">
        <v>47</v>
      </c>
      <c r="B30">
        <v>4.66</v>
      </c>
      <c r="C30">
        <v>1.71</v>
      </c>
      <c r="D30">
        <v>6.37</v>
      </c>
      <c r="E30">
        <f t="shared" si="1"/>
        <v>25</v>
      </c>
      <c r="F30">
        <f t="shared" si="0"/>
        <v>0.47169811320754718</v>
      </c>
    </row>
    <row r="31" spans="1:6" x14ac:dyDescent="0.2">
      <c r="A31" t="s">
        <v>21</v>
      </c>
      <c r="B31">
        <v>5.26</v>
      </c>
      <c r="C31">
        <v>1.24</v>
      </c>
      <c r="D31">
        <v>6.51</v>
      </c>
      <c r="E31">
        <f t="shared" si="1"/>
        <v>26</v>
      </c>
      <c r="F31">
        <f t="shared" si="0"/>
        <v>0.49056603773584906</v>
      </c>
    </row>
    <row r="32" spans="1:6" x14ac:dyDescent="0.2">
      <c r="A32" t="s">
        <v>55</v>
      </c>
      <c r="B32">
        <v>5.86</v>
      </c>
      <c r="C32">
        <v>0.73</v>
      </c>
      <c r="D32">
        <v>6.59</v>
      </c>
      <c r="E32">
        <f t="shared" si="1"/>
        <v>27</v>
      </c>
      <c r="F32">
        <f t="shared" si="0"/>
        <v>0.50943396226415094</v>
      </c>
    </row>
    <row r="33" spans="1:6" x14ac:dyDescent="0.2">
      <c r="A33" t="s">
        <v>120</v>
      </c>
      <c r="B33">
        <v>5.6</v>
      </c>
      <c r="C33">
        <v>1.1499999999999999</v>
      </c>
      <c r="D33">
        <v>6.75</v>
      </c>
      <c r="E33">
        <f t="shared" si="1"/>
        <v>28</v>
      </c>
      <c r="F33">
        <f t="shared" si="0"/>
        <v>0.52830188679245282</v>
      </c>
    </row>
    <row r="34" spans="1:6" x14ac:dyDescent="0.2">
      <c r="A34" t="s">
        <v>119</v>
      </c>
      <c r="B34">
        <v>5.85</v>
      </c>
      <c r="C34">
        <v>1.02</v>
      </c>
      <c r="D34">
        <v>6.87</v>
      </c>
      <c r="E34">
        <f t="shared" si="1"/>
        <v>29</v>
      </c>
      <c r="F34">
        <f t="shared" si="0"/>
        <v>0.54716981132075471</v>
      </c>
    </row>
    <row r="35" spans="1:6" x14ac:dyDescent="0.2">
      <c r="A35" t="s">
        <v>37</v>
      </c>
      <c r="B35">
        <v>5.86</v>
      </c>
      <c r="C35">
        <v>1.1200000000000001</v>
      </c>
      <c r="D35">
        <v>6.98</v>
      </c>
      <c r="E35">
        <f t="shared" si="1"/>
        <v>30</v>
      </c>
      <c r="F35">
        <f t="shared" si="0"/>
        <v>0.56603773584905659</v>
      </c>
    </row>
    <row r="36" spans="1:6" x14ac:dyDescent="0.2">
      <c r="A36" t="s">
        <v>26</v>
      </c>
      <c r="B36">
        <v>6.42</v>
      </c>
      <c r="C36">
        <v>0.76</v>
      </c>
      <c r="D36">
        <v>7.17</v>
      </c>
      <c r="E36">
        <f t="shared" si="1"/>
        <v>31</v>
      </c>
      <c r="F36">
        <f t="shared" si="0"/>
        <v>0.58490566037735847</v>
      </c>
    </row>
    <row r="37" spans="1:6" x14ac:dyDescent="0.2">
      <c r="A37" t="s">
        <v>30</v>
      </c>
      <c r="B37">
        <v>6.24</v>
      </c>
      <c r="C37">
        <v>0.94</v>
      </c>
      <c r="D37">
        <v>7.18</v>
      </c>
      <c r="E37">
        <f t="shared" si="1"/>
        <v>32</v>
      </c>
      <c r="F37">
        <f t="shared" si="0"/>
        <v>0.60377358490566035</v>
      </c>
    </row>
    <row r="38" spans="1:6" x14ac:dyDescent="0.2">
      <c r="A38" t="s">
        <v>49</v>
      </c>
      <c r="B38">
        <v>5.96</v>
      </c>
      <c r="C38">
        <v>1.3</v>
      </c>
      <c r="D38">
        <v>7.25</v>
      </c>
      <c r="E38">
        <f t="shared" si="1"/>
        <v>33</v>
      </c>
      <c r="F38">
        <f t="shared" si="0"/>
        <v>0.62264150943396224</v>
      </c>
    </row>
    <row r="39" spans="1:6" x14ac:dyDescent="0.2">
      <c r="A39" t="s">
        <v>20</v>
      </c>
      <c r="B39">
        <v>6.22</v>
      </c>
      <c r="C39">
        <v>1.1000000000000001</v>
      </c>
      <c r="D39">
        <v>7.32</v>
      </c>
      <c r="E39">
        <f t="shared" si="1"/>
        <v>34</v>
      </c>
      <c r="F39">
        <f t="shared" si="0"/>
        <v>0.64150943396226412</v>
      </c>
    </row>
    <row r="40" spans="1:6" x14ac:dyDescent="0.2">
      <c r="A40" t="s">
        <v>33</v>
      </c>
      <c r="B40">
        <v>6.03</v>
      </c>
      <c r="C40">
        <v>1.43</v>
      </c>
      <c r="D40">
        <v>7.46</v>
      </c>
      <c r="E40">
        <f t="shared" si="1"/>
        <v>35</v>
      </c>
      <c r="F40">
        <f t="shared" si="0"/>
        <v>0.660377358490566</v>
      </c>
    </row>
    <row r="41" spans="1:6" x14ac:dyDescent="0.2">
      <c r="A41" t="s">
        <v>58</v>
      </c>
      <c r="B41">
        <v>6.8</v>
      </c>
      <c r="C41">
        <v>0.92</v>
      </c>
      <c r="D41">
        <v>7.72</v>
      </c>
      <c r="E41">
        <f t="shared" si="1"/>
        <v>36</v>
      </c>
      <c r="F41">
        <f t="shared" si="0"/>
        <v>0.67924528301886788</v>
      </c>
    </row>
    <row r="42" spans="1:6" x14ac:dyDescent="0.2">
      <c r="A42" t="s">
        <v>34</v>
      </c>
      <c r="B42">
        <v>6.65</v>
      </c>
      <c r="C42">
        <v>1.28</v>
      </c>
      <c r="D42">
        <v>7.94</v>
      </c>
      <c r="E42">
        <f t="shared" si="1"/>
        <v>37</v>
      </c>
      <c r="F42">
        <f t="shared" si="0"/>
        <v>0.69811320754716977</v>
      </c>
    </row>
    <row r="43" spans="1:6" x14ac:dyDescent="0.2">
      <c r="A43" t="s">
        <v>123</v>
      </c>
      <c r="B43">
        <v>6.86</v>
      </c>
      <c r="C43">
        <v>1.87</v>
      </c>
      <c r="D43">
        <v>8.7200000000000006</v>
      </c>
      <c r="E43">
        <f t="shared" si="1"/>
        <v>38</v>
      </c>
      <c r="F43">
        <f t="shared" si="0"/>
        <v>0.71698113207547165</v>
      </c>
    </row>
    <row r="44" spans="1:6" x14ac:dyDescent="0.2">
      <c r="A44" t="s">
        <v>15</v>
      </c>
      <c r="B44">
        <v>6.72</v>
      </c>
      <c r="C44">
        <v>2.0499999999999998</v>
      </c>
      <c r="D44">
        <v>8.77</v>
      </c>
      <c r="E44">
        <f t="shared" si="1"/>
        <v>39</v>
      </c>
      <c r="F44">
        <f t="shared" si="0"/>
        <v>0.73584905660377353</v>
      </c>
    </row>
    <row r="45" spans="1:6" x14ac:dyDescent="0.2">
      <c r="A45" t="s">
        <v>54</v>
      </c>
      <c r="B45">
        <v>8.15</v>
      </c>
      <c r="C45">
        <v>0.71</v>
      </c>
      <c r="D45">
        <v>8.86</v>
      </c>
      <c r="E45">
        <f t="shared" si="1"/>
        <v>40</v>
      </c>
      <c r="F45">
        <f t="shared" si="0"/>
        <v>0.75471698113207553</v>
      </c>
    </row>
    <row r="46" spans="1:6" x14ac:dyDescent="0.2">
      <c r="A46" t="s">
        <v>42</v>
      </c>
      <c r="B46">
        <v>7.75</v>
      </c>
      <c r="C46">
        <v>1.32</v>
      </c>
      <c r="D46">
        <v>9.07</v>
      </c>
      <c r="E46">
        <f t="shared" si="1"/>
        <v>41</v>
      </c>
      <c r="F46">
        <f t="shared" si="0"/>
        <v>0.77358490566037741</v>
      </c>
    </row>
    <row r="47" spans="1:6" x14ac:dyDescent="0.2">
      <c r="A47" t="s">
        <v>50</v>
      </c>
      <c r="B47">
        <v>6.82</v>
      </c>
      <c r="C47">
        <v>2.2799999999999998</v>
      </c>
      <c r="D47">
        <v>9.09</v>
      </c>
      <c r="E47">
        <f t="shared" si="1"/>
        <v>42</v>
      </c>
      <c r="F47">
        <f t="shared" si="0"/>
        <v>0.79245283018867929</v>
      </c>
    </row>
    <row r="48" spans="1:6" x14ac:dyDescent="0.2">
      <c r="A48" t="s">
        <v>25</v>
      </c>
      <c r="B48">
        <v>7.39</v>
      </c>
      <c r="C48">
        <v>1.72</v>
      </c>
      <c r="D48">
        <v>9.11</v>
      </c>
      <c r="E48">
        <f t="shared" si="1"/>
        <v>43</v>
      </c>
      <c r="F48">
        <f t="shared" si="0"/>
        <v>0.81132075471698117</v>
      </c>
    </row>
    <row r="49" spans="1:6" x14ac:dyDescent="0.2">
      <c r="A49" t="s">
        <v>32</v>
      </c>
      <c r="B49">
        <v>6.76</v>
      </c>
      <c r="C49">
        <v>2.36</v>
      </c>
      <c r="D49">
        <v>9.1300000000000008</v>
      </c>
      <c r="E49">
        <f t="shared" si="1"/>
        <v>44</v>
      </c>
      <c r="F49">
        <f t="shared" si="0"/>
        <v>0.83018867924528306</v>
      </c>
    </row>
    <row r="50" spans="1:6" x14ac:dyDescent="0.2">
      <c r="A50" t="s">
        <v>29</v>
      </c>
      <c r="B50">
        <v>7.89</v>
      </c>
      <c r="C50">
        <v>1.72</v>
      </c>
      <c r="D50">
        <v>9.61</v>
      </c>
      <c r="E50">
        <f t="shared" si="1"/>
        <v>45</v>
      </c>
      <c r="F50">
        <f t="shared" si="0"/>
        <v>0.84905660377358494</v>
      </c>
    </row>
    <row r="51" spans="1:6" x14ac:dyDescent="0.2">
      <c r="A51" s="36" t="s">
        <v>22</v>
      </c>
      <c r="B51" s="36">
        <v>7.89</v>
      </c>
      <c r="C51" s="36">
        <v>1.73</v>
      </c>
      <c r="D51" s="36">
        <v>9.6199999999999992</v>
      </c>
      <c r="E51">
        <f t="shared" si="1"/>
        <v>46</v>
      </c>
      <c r="F51">
        <f t="shared" si="0"/>
        <v>0.86792452830188682</v>
      </c>
    </row>
    <row r="52" spans="1:6" x14ac:dyDescent="0.2">
      <c r="A52" t="s">
        <v>43</v>
      </c>
      <c r="B52">
        <v>7.97</v>
      </c>
      <c r="C52">
        <v>1.7</v>
      </c>
      <c r="D52">
        <v>9.68</v>
      </c>
      <c r="E52">
        <f t="shared" si="1"/>
        <v>47</v>
      </c>
      <c r="F52">
        <f t="shared" si="0"/>
        <v>0.8867924528301887</v>
      </c>
    </row>
    <row r="53" spans="1:6" x14ac:dyDescent="0.2">
      <c r="A53" t="s">
        <v>40</v>
      </c>
      <c r="B53">
        <v>8.91</v>
      </c>
      <c r="C53">
        <v>1.1100000000000001</v>
      </c>
      <c r="D53">
        <v>10.02</v>
      </c>
      <c r="E53">
        <f t="shared" si="1"/>
        <v>48</v>
      </c>
      <c r="F53">
        <f t="shared" si="0"/>
        <v>0.90566037735849059</v>
      </c>
    </row>
    <row r="54" spans="1:6" x14ac:dyDescent="0.2">
      <c r="A54" t="s">
        <v>31</v>
      </c>
      <c r="B54">
        <v>8.91</v>
      </c>
      <c r="C54">
        <v>2.62</v>
      </c>
      <c r="D54">
        <v>11.53</v>
      </c>
      <c r="E54">
        <f t="shared" si="1"/>
        <v>49</v>
      </c>
      <c r="F54">
        <f t="shared" si="0"/>
        <v>0.92452830188679247</v>
      </c>
    </row>
    <row r="55" spans="1:6" x14ac:dyDescent="0.2">
      <c r="A55" t="s">
        <v>16</v>
      </c>
      <c r="B55">
        <v>9.84</v>
      </c>
      <c r="C55">
        <v>2.46</v>
      </c>
      <c r="D55">
        <v>12.3</v>
      </c>
      <c r="E55">
        <f t="shared" si="1"/>
        <v>50</v>
      </c>
      <c r="F55">
        <f t="shared" si="0"/>
        <v>0.94339622641509435</v>
      </c>
    </row>
    <row r="56" spans="1:6" x14ac:dyDescent="0.2">
      <c r="A56" t="s">
        <v>19</v>
      </c>
      <c r="B56">
        <v>11.95</v>
      </c>
      <c r="C56">
        <v>1.29</v>
      </c>
      <c r="D56">
        <v>13.24</v>
      </c>
      <c r="E56">
        <f t="shared" si="1"/>
        <v>51</v>
      </c>
      <c r="F56">
        <f t="shared" si="0"/>
        <v>0.96226415094339623</v>
      </c>
    </row>
    <row r="57" spans="1:6" x14ac:dyDescent="0.2">
      <c r="A57" t="s">
        <v>59</v>
      </c>
      <c r="B57">
        <v>12.31</v>
      </c>
      <c r="C57">
        <v>1.5</v>
      </c>
      <c r="D57">
        <v>13.81</v>
      </c>
      <c r="E57">
        <f t="shared" si="1"/>
        <v>52</v>
      </c>
      <c r="F57">
        <f t="shared" si="0"/>
        <v>0.98113207547169812</v>
      </c>
    </row>
    <row r="58" spans="1:6" x14ac:dyDescent="0.2">
      <c r="A58" t="s">
        <v>117</v>
      </c>
      <c r="B58">
        <v>13.69</v>
      </c>
      <c r="C58">
        <v>2.65</v>
      </c>
      <c r="D58">
        <v>16.329999999999998</v>
      </c>
      <c r="E58">
        <f t="shared" si="1"/>
        <v>53</v>
      </c>
      <c r="F58">
        <f t="shared" si="0"/>
        <v>1</v>
      </c>
    </row>
    <row r="59" spans="1:6" x14ac:dyDescent="0.2">
      <c r="A59" t="s">
        <v>56</v>
      </c>
      <c r="B59">
        <v>5.59</v>
      </c>
      <c r="C59">
        <v>1.22</v>
      </c>
      <c r="D59">
        <v>6.8</v>
      </c>
    </row>
  </sheetData>
  <sortState ref="A6:D58">
    <sortCondition ref="D6:D58"/>
  </sortState>
  <mergeCells count="2">
    <mergeCell ref="A3:D3"/>
    <mergeCell ref="A2:D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6"/>
  <sheetViews>
    <sheetView workbookViewId="0">
      <pane ySplit="1" topLeftCell="A2" activePane="bottomLeft" state="frozen"/>
      <selection pane="bottomLeft" activeCell="A17" sqref="A17"/>
    </sheetView>
  </sheetViews>
  <sheetFormatPr defaultRowHeight="12.75" x14ac:dyDescent="0.2"/>
  <cols>
    <col min="1" max="1" width="35.7109375" customWidth="1"/>
  </cols>
  <sheetData>
    <row r="2" spans="1:5" ht="38.25" x14ac:dyDescent="0.2">
      <c r="A2" s="24" t="s">
        <v>14</v>
      </c>
      <c r="B2" s="22" t="s">
        <v>112</v>
      </c>
      <c r="C2" s="22" t="s">
        <v>113</v>
      </c>
      <c r="D2" s="22" t="s">
        <v>116</v>
      </c>
    </row>
    <row r="3" spans="1:5" x14ac:dyDescent="0.2">
      <c r="A3" t="s">
        <v>24</v>
      </c>
      <c r="B3">
        <v>0.38</v>
      </c>
      <c r="C3">
        <v>0.05</v>
      </c>
      <c r="D3">
        <v>0.42</v>
      </c>
      <c r="E3">
        <v>1</v>
      </c>
    </row>
    <row r="4" spans="1:5" x14ac:dyDescent="0.2">
      <c r="A4" t="s">
        <v>38</v>
      </c>
      <c r="B4">
        <v>0.33</v>
      </c>
      <c r="C4">
        <v>0.3</v>
      </c>
      <c r="D4">
        <v>0.63</v>
      </c>
      <c r="E4">
        <f>+E3+1</f>
        <v>2</v>
      </c>
    </row>
    <row r="5" spans="1:5" x14ac:dyDescent="0.2">
      <c r="A5" t="s">
        <v>41</v>
      </c>
      <c r="B5">
        <v>0.6</v>
      </c>
      <c r="C5">
        <v>0.14000000000000001</v>
      </c>
      <c r="D5">
        <v>0.75</v>
      </c>
      <c r="E5">
        <f t="shared" ref="E5:E55" si="0">+E4+1</f>
        <v>3</v>
      </c>
    </row>
    <row r="6" spans="1:5" x14ac:dyDescent="0.2">
      <c r="A6" t="s">
        <v>55</v>
      </c>
      <c r="B6">
        <v>0.77</v>
      </c>
      <c r="C6">
        <v>0</v>
      </c>
      <c r="D6">
        <v>0.77</v>
      </c>
      <c r="E6">
        <f t="shared" si="0"/>
        <v>4</v>
      </c>
    </row>
    <row r="7" spans="1:5" x14ac:dyDescent="0.2">
      <c r="A7" t="s">
        <v>47</v>
      </c>
      <c r="B7">
        <v>0.77</v>
      </c>
      <c r="C7">
        <v>0.13</v>
      </c>
      <c r="D7">
        <v>0.89</v>
      </c>
      <c r="E7">
        <f t="shared" si="0"/>
        <v>5</v>
      </c>
    </row>
    <row r="8" spans="1:5" x14ac:dyDescent="0.2">
      <c r="A8" t="s">
        <v>28</v>
      </c>
      <c r="B8">
        <v>1</v>
      </c>
      <c r="C8">
        <v>0.08</v>
      </c>
      <c r="D8">
        <v>1.08</v>
      </c>
      <c r="E8">
        <f t="shared" si="0"/>
        <v>6</v>
      </c>
    </row>
    <row r="9" spans="1:5" x14ac:dyDescent="0.2">
      <c r="A9" t="s">
        <v>122</v>
      </c>
      <c r="B9">
        <v>0.99</v>
      </c>
      <c r="C9">
        <v>0.1</v>
      </c>
      <c r="D9">
        <v>1.0900000000000001</v>
      </c>
      <c r="E9">
        <f t="shared" si="0"/>
        <v>7</v>
      </c>
    </row>
    <row r="10" spans="1:5" x14ac:dyDescent="0.2">
      <c r="A10" t="s">
        <v>27</v>
      </c>
      <c r="B10">
        <v>0.95</v>
      </c>
      <c r="C10">
        <v>0.21</v>
      </c>
      <c r="D10">
        <v>1.1599999999999999</v>
      </c>
      <c r="E10">
        <f t="shared" si="0"/>
        <v>8</v>
      </c>
    </row>
    <row r="11" spans="1:5" x14ac:dyDescent="0.2">
      <c r="A11" t="s">
        <v>125</v>
      </c>
      <c r="B11">
        <v>1.1299999999999999</v>
      </c>
      <c r="C11">
        <v>0.13</v>
      </c>
      <c r="D11">
        <v>1.26</v>
      </c>
      <c r="E11">
        <f t="shared" si="0"/>
        <v>9</v>
      </c>
    </row>
    <row r="12" spans="1:5" x14ac:dyDescent="0.2">
      <c r="A12" t="s">
        <v>118</v>
      </c>
      <c r="B12">
        <v>0.9</v>
      </c>
      <c r="C12">
        <v>0.53</v>
      </c>
      <c r="D12">
        <v>1.43</v>
      </c>
      <c r="E12">
        <f t="shared" si="0"/>
        <v>10</v>
      </c>
    </row>
    <row r="13" spans="1:5" x14ac:dyDescent="0.2">
      <c r="A13" t="s">
        <v>42</v>
      </c>
      <c r="B13">
        <v>1.32</v>
      </c>
      <c r="C13">
        <v>0.18</v>
      </c>
      <c r="D13">
        <v>1.5</v>
      </c>
      <c r="E13">
        <f t="shared" si="0"/>
        <v>11</v>
      </c>
    </row>
    <row r="14" spans="1:5" x14ac:dyDescent="0.2">
      <c r="A14" t="s">
        <v>36</v>
      </c>
      <c r="B14">
        <v>1.06</v>
      </c>
      <c r="C14">
        <v>0.49</v>
      </c>
      <c r="D14">
        <v>1.55</v>
      </c>
      <c r="E14">
        <f t="shared" si="0"/>
        <v>12</v>
      </c>
    </row>
    <row r="15" spans="1:5" x14ac:dyDescent="0.2">
      <c r="A15" t="s">
        <v>124</v>
      </c>
      <c r="B15">
        <v>1.57</v>
      </c>
      <c r="C15">
        <v>0.16</v>
      </c>
      <c r="D15">
        <v>1.73</v>
      </c>
      <c r="E15">
        <f t="shared" si="0"/>
        <v>13</v>
      </c>
    </row>
    <row r="16" spans="1:5" x14ac:dyDescent="0.2">
      <c r="A16" t="s">
        <v>23</v>
      </c>
      <c r="B16">
        <v>1.26</v>
      </c>
      <c r="C16">
        <v>0.77</v>
      </c>
      <c r="D16">
        <v>2.0299999999999998</v>
      </c>
      <c r="E16">
        <f t="shared" si="0"/>
        <v>14</v>
      </c>
    </row>
    <row r="17" spans="1:5" x14ac:dyDescent="0.2">
      <c r="A17" t="s">
        <v>16</v>
      </c>
      <c r="B17">
        <v>2.2400000000000002</v>
      </c>
      <c r="C17">
        <v>0.28999999999999998</v>
      </c>
      <c r="D17">
        <v>2.52</v>
      </c>
      <c r="E17">
        <f t="shared" si="0"/>
        <v>15</v>
      </c>
    </row>
    <row r="18" spans="1:5" x14ac:dyDescent="0.2">
      <c r="A18" t="s">
        <v>34</v>
      </c>
      <c r="B18">
        <v>1.99</v>
      </c>
      <c r="C18">
        <v>0.56000000000000005</v>
      </c>
      <c r="D18">
        <v>2.5499999999999998</v>
      </c>
      <c r="E18">
        <f t="shared" si="0"/>
        <v>16</v>
      </c>
    </row>
    <row r="19" spans="1:5" x14ac:dyDescent="0.2">
      <c r="A19" t="s">
        <v>52</v>
      </c>
      <c r="B19">
        <v>2.4</v>
      </c>
      <c r="C19">
        <v>0.33</v>
      </c>
      <c r="D19">
        <v>2.74</v>
      </c>
      <c r="E19">
        <f t="shared" si="0"/>
        <v>17</v>
      </c>
    </row>
    <row r="20" spans="1:5" x14ac:dyDescent="0.2">
      <c r="A20" t="s">
        <v>18</v>
      </c>
      <c r="B20">
        <v>2.35</v>
      </c>
      <c r="C20">
        <v>0.41</v>
      </c>
      <c r="D20">
        <v>2.76</v>
      </c>
      <c r="E20">
        <f t="shared" si="0"/>
        <v>18</v>
      </c>
    </row>
    <row r="21" spans="1:5" x14ac:dyDescent="0.2">
      <c r="A21" t="s">
        <v>19</v>
      </c>
      <c r="B21">
        <v>2.25</v>
      </c>
      <c r="C21">
        <v>0.53</v>
      </c>
      <c r="D21">
        <v>2.78</v>
      </c>
      <c r="E21">
        <f t="shared" si="0"/>
        <v>19</v>
      </c>
    </row>
    <row r="22" spans="1:5" x14ac:dyDescent="0.2">
      <c r="A22" t="s">
        <v>45</v>
      </c>
      <c r="B22">
        <v>2.06</v>
      </c>
      <c r="C22">
        <v>0.73</v>
      </c>
      <c r="D22">
        <v>2.79</v>
      </c>
      <c r="E22">
        <f t="shared" si="0"/>
        <v>20</v>
      </c>
    </row>
    <row r="23" spans="1:5" x14ac:dyDescent="0.2">
      <c r="A23" t="s">
        <v>44</v>
      </c>
      <c r="B23">
        <v>2.3199999999999998</v>
      </c>
      <c r="C23">
        <v>0.66</v>
      </c>
      <c r="D23">
        <v>2.98</v>
      </c>
      <c r="E23">
        <f t="shared" si="0"/>
        <v>21</v>
      </c>
    </row>
    <row r="24" spans="1:5" x14ac:dyDescent="0.2">
      <c r="A24" t="s">
        <v>31</v>
      </c>
      <c r="B24">
        <v>2.2400000000000002</v>
      </c>
      <c r="C24">
        <v>0.75</v>
      </c>
      <c r="D24">
        <v>2.99</v>
      </c>
      <c r="E24">
        <f t="shared" si="0"/>
        <v>22</v>
      </c>
    </row>
    <row r="25" spans="1:5" x14ac:dyDescent="0.2">
      <c r="A25" t="s">
        <v>119</v>
      </c>
      <c r="B25">
        <v>2.5099999999999998</v>
      </c>
      <c r="C25">
        <v>0.67</v>
      </c>
      <c r="D25">
        <v>3.18</v>
      </c>
      <c r="E25">
        <f t="shared" si="0"/>
        <v>23</v>
      </c>
    </row>
    <row r="26" spans="1:5" x14ac:dyDescent="0.2">
      <c r="A26" t="s">
        <v>20</v>
      </c>
      <c r="B26">
        <v>2.88</v>
      </c>
      <c r="C26">
        <v>0.54</v>
      </c>
      <c r="D26">
        <v>3.41</v>
      </c>
      <c r="E26">
        <f t="shared" si="0"/>
        <v>24</v>
      </c>
    </row>
    <row r="27" spans="1:5" x14ac:dyDescent="0.2">
      <c r="A27" t="s">
        <v>51</v>
      </c>
      <c r="B27">
        <v>3.44</v>
      </c>
      <c r="C27">
        <v>0.69</v>
      </c>
      <c r="D27">
        <v>4.13</v>
      </c>
      <c r="E27">
        <f t="shared" si="0"/>
        <v>25</v>
      </c>
    </row>
    <row r="28" spans="1:5" x14ac:dyDescent="0.2">
      <c r="A28" t="s">
        <v>39</v>
      </c>
      <c r="B28">
        <v>3.27</v>
      </c>
      <c r="C28">
        <v>0.99</v>
      </c>
      <c r="D28">
        <v>4.26</v>
      </c>
      <c r="E28">
        <f t="shared" si="0"/>
        <v>26</v>
      </c>
    </row>
    <row r="29" spans="1:5" x14ac:dyDescent="0.2">
      <c r="A29" t="s">
        <v>21</v>
      </c>
      <c r="B29">
        <v>3.34</v>
      </c>
      <c r="C29">
        <v>0.93</v>
      </c>
      <c r="D29">
        <v>4.2699999999999996</v>
      </c>
      <c r="E29">
        <f t="shared" si="0"/>
        <v>27</v>
      </c>
    </row>
    <row r="30" spans="1:5" x14ac:dyDescent="0.2">
      <c r="A30" t="s">
        <v>40</v>
      </c>
      <c r="B30">
        <v>3.59</v>
      </c>
      <c r="C30">
        <v>1.01</v>
      </c>
      <c r="D30">
        <v>4.5999999999999996</v>
      </c>
      <c r="E30">
        <f t="shared" si="0"/>
        <v>28</v>
      </c>
    </row>
    <row r="31" spans="1:5" x14ac:dyDescent="0.2">
      <c r="A31" t="s">
        <v>33</v>
      </c>
      <c r="B31">
        <v>3.85</v>
      </c>
      <c r="C31">
        <v>0.82</v>
      </c>
      <c r="D31">
        <v>4.67</v>
      </c>
      <c r="E31">
        <f t="shared" si="0"/>
        <v>29</v>
      </c>
    </row>
    <row r="32" spans="1:5" x14ac:dyDescent="0.2">
      <c r="A32" t="s">
        <v>22</v>
      </c>
      <c r="B32">
        <v>4.68</v>
      </c>
      <c r="C32">
        <v>0.05</v>
      </c>
      <c r="D32">
        <v>4.7300000000000004</v>
      </c>
      <c r="E32">
        <f t="shared" si="0"/>
        <v>30</v>
      </c>
    </row>
    <row r="33" spans="1:5" x14ac:dyDescent="0.2">
      <c r="A33" t="s">
        <v>30</v>
      </c>
      <c r="B33">
        <v>3.84</v>
      </c>
      <c r="C33">
        <v>0.92</v>
      </c>
      <c r="D33">
        <v>4.76</v>
      </c>
      <c r="E33">
        <f t="shared" si="0"/>
        <v>31</v>
      </c>
    </row>
    <row r="34" spans="1:5" x14ac:dyDescent="0.2">
      <c r="A34" t="s">
        <v>57</v>
      </c>
      <c r="B34">
        <v>3.97</v>
      </c>
      <c r="C34">
        <v>0.85</v>
      </c>
      <c r="D34">
        <v>4.8099999999999996</v>
      </c>
      <c r="E34">
        <f t="shared" si="0"/>
        <v>32</v>
      </c>
    </row>
    <row r="35" spans="1:5" x14ac:dyDescent="0.2">
      <c r="A35" t="s">
        <v>120</v>
      </c>
      <c r="B35">
        <v>4.37</v>
      </c>
      <c r="C35">
        <v>0.52</v>
      </c>
      <c r="D35">
        <v>4.9000000000000004</v>
      </c>
      <c r="E35">
        <f t="shared" si="0"/>
        <v>33</v>
      </c>
    </row>
    <row r="36" spans="1:5" x14ac:dyDescent="0.2">
      <c r="A36" t="s">
        <v>121</v>
      </c>
      <c r="B36">
        <v>3.75</v>
      </c>
      <c r="C36">
        <v>1.23</v>
      </c>
      <c r="D36">
        <v>4.9800000000000004</v>
      </c>
      <c r="E36">
        <f t="shared" si="0"/>
        <v>34</v>
      </c>
    </row>
    <row r="37" spans="1:5" x14ac:dyDescent="0.2">
      <c r="A37" t="s">
        <v>17</v>
      </c>
      <c r="B37">
        <v>4.29</v>
      </c>
      <c r="C37">
        <v>0.79</v>
      </c>
      <c r="D37">
        <v>5.09</v>
      </c>
      <c r="E37">
        <f t="shared" si="0"/>
        <v>35</v>
      </c>
    </row>
    <row r="38" spans="1:5" x14ac:dyDescent="0.2">
      <c r="A38" t="s">
        <v>54</v>
      </c>
      <c r="B38">
        <v>4.76</v>
      </c>
      <c r="C38">
        <v>0.35</v>
      </c>
      <c r="D38">
        <v>5.1100000000000003</v>
      </c>
      <c r="E38">
        <f t="shared" si="0"/>
        <v>36</v>
      </c>
    </row>
    <row r="39" spans="1:5" x14ac:dyDescent="0.2">
      <c r="A39" t="s">
        <v>49</v>
      </c>
      <c r="B39">
        <v>4.1399999999999997</v>
      </c>
      <c r="C39">
        <v>0.99</v>
      </c>
      <c r="D39">
        <v>5.13</v>
      </c>
      <c r="E39">
        <f t="shared" si="0"/>
        <v>37</v>
      </c>
    </row>
    <row r="40" spans="1:5" x14ac:dyDescent="0.2">
      <c r="A40" t="s">
        <v>48</v>
      </c>
      <c r="B40">
        <v>4.07</v>
      </c>
      <c r="C40">
        <v>1.1100000000000001</v>
      </c>
      <c r="D40">
        <v>5.18</v>
      </c>
      <c r="E40">
        <f t="shared" si="0"/>
        <v>38</v>
      </c>
    </row>
    <row r="41" spans="1:5" x14ac:dyDescent="0.2">
      <c r="A41" t="s">
        <v>46</v>
      </c>
      <c r="B41">
        <v>4.3499999999999996</v>
      </c>
      <c r="C41">
        <v>0.83</v>
      </c>
      <c r="D41">
        <v>5.19</v>
      </c>
      <c r="E41">
        <f t="shared" si="0"/>
        <v>39</v>
      </c>
    </row>
    <row r="42" spans="1:5" x14ac:dyDescent="0.2">
      <c r="A42" t="s">
        <v>58</v>
      </c>
      <c r="B42">
        <v>4.4000000000000004</v>
      </c>
      <c r="C42">
        <v>0.83</v>
      </c>
      <c r="D42">
        <v>5.23</v>
      </c>
      <c r="E42">
        <f t="shared" si="0"/>
        <v>40</v>
      </c>
    </row>
    <row r="43" spans="1:5" x14ac:dyDescent="0.2">
      <c r="A43" t="s">
        <v>29</v>
      </c>
      <c r="B43">
        <v>4.34</v>
      </c>
      <c r="C43">
        <v>0.93</v>
      </c>
      <c r="D43">
        <v>5.27</v>
      </c>
      <c r="E43">
        <f t="shared" si="0"/>
        <v>41</v>
      </c>
    </row>
    <row r="44" spans="1:5" x14ac:dyDescent="0.2">
      <c r="A44" t="s">
        <v>35</v>
      </c>
      <c r="B44">
        <v>4.8099999999999996</v>
      </c>
      <c r="C44">
        <v>0.77</v>
      </c>
      <c r="D44">
        <v>5.58</v>
      </c>
      <c r="E44">
        <f t="shared" si="0"/>
        <v>42</v>
      </c>
    </row>
    <row r="45" spans="1:5" x14ac:dyDescent="0.2">
      <c r="A45" t="s">
        <v>37</v>
      </c>
      <c r="B45">
        <v>4.66</v>
      </c>
      <c r="C45">
        <v>0.92</v>
      </c>
      <c r="D45">
        <v>5.58</v>
      </c>
      <c r="E45">
        <f t="shared" si="0"/>
        <v>43</v>
      </c>
    </row>
    <row r="46" spans="1:5" x14ac:dyDescent="0.2">
      <c r="A46" t="s">
        <v>15</v>
      </c>
      <c r="B46">
        <v>4.8899999999999997</v>
      </c>
      <c r="C46">
        <v>0.95</v>
      </c>
      <c r="D46">
        <v>5.84</v>
      </c>
      <c r="E46">
        <f t="shared" si="0"/>
        <v>44</v>
      </c>
    </row>
    <row r="47" spans="1:5" x14ac:dyDescent="0.2">
      <c r="A47" t="s">
        <v>59</v>
      </c>
      <c r="B47">
        <v>5.17</v>
      </c>
      <c r="C47">
        <v>0.8</v>
      </c>
      <c r="D47">
        <v>5.97</v>
      </c>
      <c r="E47">
        <f t="shared" si="0"/>
        <v>45</v>
      </c>
    </row>
    <row r="48" spans="1:5" x14ac:dyDescent="0.2">
      <c r="A48" t="s">
        <v>26</v>
      </c>
      <c r="B48">
        <v>5</v>
      </c>
      <c r="C48">
        <v>1</v>
      </c>
      <c r="D48">
        <v>6</v>
      </c>
      <c r="E48">
        <f t="shared" si="0"/>
        <v>46</v>
      </c>
    </row>
    <row r="49" spans="1:5" x14ac:dyDescent="0.2">
      <c r="A49" t="s">
        <v>123</v>
      </c>
      <c r="B49">
        <v>5.23</v>
      </c>
      <c r="C49">
        <v>0.99</v>
      </c>
      <c r="D49">
        <v>6.22</v>
      </c>
      <c r="E49">
        <f t="shared" si="0"/>
        <v>47</v>
      </c>
    </row>
    <row r="50" spans="1:5" x14ac:dyDescent="0.2">
      <c r="A50" t="s">
        <v>25</v>
      </c>
      <c r="B50">
        <v>4.93</v>
      </c>
      <c r="C50">
        <v>1.55</v>
      </c>
      <c r="D50">
        <v>6.49</v>
      </c>
      <c r="E50">
        <f t="shared" si="0"/>
        <v>48</v>
      </c>
    </row>
    <row r="51" spans="1:5" x14ac:dyDescent="0.2">
      <c r="A51" t="s">
        <v>32</v>
      </c>
      <c r="B51">
        <v>5.38</v>
      </c>
      <c r="C51">
        <v>1.48</v>
      </c>
      <c r="D51">
        <v>6.87</v>
      </c>
      <c r="E51">
        <f t="shared" si="0"/>
        <v>49</v>
      </c>
    </row>
    <row r="52" spans="1:5" x14ac:dyDescent="0.2">
      <c r="A52" t="s">
        <v>50</v>
      </c>
      <c r="B52">
        <v>5.13</v>
      </c>
      <c r="C52">
        <v>1.96</v>
      </c>
      <c r="D52">
        <v>7.08</v>
      </c>
      <c r="E52">
        <f t="shared" si="0"/>
        <v>50</v>
      </c>
    </row>
    <row r="53" spans="1:5" x14ac:dyDescent="0.2">
      <c r="A53" t="s">
        <v>43</v>
      </c>
      <c r="B53">
        <v>5</v>
      </c>
      <c r="C53">
        <v>2.25</v>
      </c>
      <c r="D53">
        <v>7.25</v>
      </c>
      <c r="E53">
        <f t="shared" si="0"/>
        <v>51</v>
      </c>
    </row>
    <row r="54" spans="1:5" x14ac:dyDescent="0.2">
      <c r="A54" t="s">
        <v>117</v>
      </c>
      <c r="B54">
        <v>6.14</v>
      </c>
      <c r="C54">
        <v>1.24</v>
      </c>
      <c r="D54">
        <v>7.38</v>
      </c>
      <c r="E54">
        <f t="shared" si="0"/>
        <v>52</v>
      </c>
    </row>
    <row r="55" spans="1:5" x14ac:dyDescent="0.2">
      <c r="A55" t="s">
        <v>53</v>
      </c>
      <c r="B55">
        <v>6.32</v>
      </c>
      <c r="C55">
        <v>1.3</v>
      </c>
      <c r="D55">
        <v>7.61</v>
      </c>
      <c r="E55">
        <f t="shared" si="0"/>
        <v>53</v>
      </c>
    </row>
    <row r="56" spans="1:5" x14ac:dyDescent="0.2">
      <c r="A56" t="s">
        <v>56</v>
      </c>
      <c r="B56">
        <v>2.96</v>
      </c>
      <c r="C56">
        <v>0.69</v>
      </c>
      <c r="D56">
        <v>3.66</v>
      </c>
    </row>
  </sheetData>
  <sortState ref="A62:D114">
    <sortCondition ref="D62:D114"/>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6"/>
  <sheetViews>
    <sheetView workbookViewId="0">
      <pane ySplit="2" topLeftCell="A37" activePane="bottomLeft" state="frozen"/>
      <selection pane="bottomLeft" activeCell="D49" sqref="D49"/>
    </sheetView>
  </sheetViews>
  <sheetFormatPr defaultRowHeight="12.75" x14ac:dyDescent="0.2"/>
  <cols>
    <col min="1" max="1" width="17.42578125" bestFit="1" customWidth="1"/>
  </cols>
  <sheetData>
    <row r="2" spans="1:5" ht="38.25" x14ac:dyDescent="0.2">
      <c r="A2" s="22" t="s">
        <v>14</v>
      </c>
      <c r="B2" s="23" t="s">
        <v>112</v>
      </c>
      <c r="C2" s="23" t="s">
        <v>113</v>
      </c>
      <c r="D2" s="23" t="s">
        <v>114</v>
      </c>
    </row>
    <row r="3" spans="1:5" x14ac:dyDescent="0.2">
      <c r="A3" t="s">
        <v>101</v>
      </c>
      <c r="B3">
        <v>0.85</v>
      </c>
      <c r="C3">
        <v>0.36</v>
      </c>
      <c r="D3">
        <v>1.21</v>
      </c>
      <c r="E3">
        <v>1</v>
      </c>
    </row>
    <row r="4" spans="1:5" x14ac:dyDescent="0.2">
      <c r="A4" t="s">
        <v>73</v>
      </c>
      <c r="B4">
        <v>2.0499999999999998</v>
      </c>
      <c r="C4">
        <v>0.33</v>
      </c>
      <c r="D4">
        <v>2.38</v>
      </c>
      <c r="E4">
        <f>+E3+1</f>
        <v>2</v>
      </c>
    </row>
    <row r="5" spans="1:5" x14ac:dyDescent="0.2">
      <c r="A5" t="s">
        <v>85</v>
      </c>
      <c r="B5">
        <v>2.8</v>
      </c>
      <c r="C5">
        <v>0.49</v>
      </c>
      <c r="D5">
        <v>3.29</v>
      </c>
      <c r="E5">
        <f t="shared" ref="E5:E55" si="0">+E4+1</f>
        <v>3</v>
      </c>
    </row>
    <row r="6" spans="1:5" x14ac:dyDescent="0.2">
      <c r="A6" t="s">
        <v>106</v>
      </c>
      <c r="B6">
        <v>2.87</v>
      </c>
      <c r="C6">
        <v>0.47</v>
      </c>
      <c r="D6">
        <v>3.34</v>
      </c>
      <c r="E6">
        <f t="shared" si="0"/>
        <v>4</v>
      </c>
    </row>
    <row r="7" spans="1:5" x14ac:dyDescent="0.2">
      <c r="A7" t="s">
        <v>111</v>
      </c>
      <c r="B7">
        <v>2.52</v>
      </c>
      <c r="C7">
        <v>0.83</v>
      </c>
      <c r="D7">
        <v>3.35</v>
      </c>
      <c r="E7">
        <f t="shared" si="0"/>
        <v>5</v>
      </c>
    </row>
    <row r="8" spans="1:5" x14ac:dyDescent="0.2">
      <c r="A8" t="s">
        <v>77</v>
      </c>
      <c r="B8">
        <v>2.9</v>
      </c>
      <c r="C8">
        <v>0.95</v>
      </c>
      <c r="D8">
        <v>3.85</v>
      </c>
      <c r="E8">
        <f t="shared" si="0"/>
        <v>6</v>
      </c>
    </row>
    <row r="9" spans="1:5" x14ac:dyDescent="0.2">
      <c r="A9" t="s">
        <v>82</v>
      </c>
      <c r="B9">
        <v>3.09</v>
      </c>
      <c r="C9">
        <v>0.95</v>
      </c>
      <c r="D9">
        <v>4.04</v>
      </c>
      <c r="E9">
        <f t="shared" si="0"/>
        <v>7</v>
      </c>
    </row>
    <row r="10" spans="1:5" x14ac:dyDescent="0.2">
      <c r="A10" t="s">
        <v>88</v>
      </c>
      <c r="B10">
        <v>3.54</v>
      </c>
      <c r="C10">
        <v>0.52</v>
      </c>
      <c r="D10">
        <v>4.0599999999999996</v>
      </c>
      <c r="E10">
        <f t="shared" si="0"/>
        <v>8</v>
      </c>
    </row>
    <row r="11" spans="1:5" x14ac:dyDescent="0.2">
      <c r="A11" t="s">
        <v>103</v>
      </c>
      <c r="B11">
        <v>2.81</v>
      </c>
      <c r="C11">
        <v>1.32</v>
      </c>
      <c r="D11">
        <v>4.13</v>
      </c>
      <c r="E11">
        <f t="shared" si="0"/>
        <v>9</v>
      </c>
    </row>
    <row r="12" spans="1:5" x14ac:dyDescent="0.2">
      <c r="A12" t="s">
        <v>60</v>
      </c>
      <c r="B12">
        <v>3.15</v>
      </c>
      <c r="C12">
        <v>1.04</v>
      </c>
      <c r="D12">
        <v>4.1900000000000004</v>
      </c>
      <c r="E12">
        <f t="shared" si="0"/>
        <v>10</v>
      </c>
    </row>
    <row r="13" spans="1:5" x14ac:dyDescent="0.2">
      <c r="A13" t="s">
        <v>100</v>
      </c>
      <c r="B13">
        <v>3.05</v>
      </c>
      <c r="C13">
        <v>1.1599999999999999</v>
      </c>
      <c r="D13">
        <v>4.21</v>
      </c>
      <c r="E13">
        <f t="shared" si="0"/>
        <v>11</v>
      </c>
    </row>
    <row r="14" spans="1:5" x14ac:dyDescent="0.2">
      <c r="A14" t="s">
        <v>102</v>
      </c>
      <c r="B14">
        <v>3.96</v>
      </c>
      <c r="C14">
        <v>0.52</v>
      </c>
      <c r="D14">
        <v>4.4800000000000004</v>
      </c>
      <c r="E14">
        <f t="shared" si="0"/>
        <v>12</v>
      </c>
    </row>
    <row r="15" spans="1:5" x14ac:dyDescent="0.2">
      <c r="A15" t="s">
        <v>90</v>
      </c>
      <c r="B15">
        <v>3.63</v>
      </c>
      <c r="C15">
        <v>1.01</v>
      </c>
      <c r="D15">
        <v>4.6399999999999997</v>
      </c>
      <c r="E15">
        <f t="shared" si="0"/>
        <v>13</v>
      </c>
    </row>
    <row r="16" spans="1:5" x14ac:dyDescent="0.2">
      <c r="A16" t="s">
        <v>94</v>
      </c>
      <c r="B16">
        <v>3.68</v>
      </c>
      <c r="C16">
        <v>1.26</v>
      </c>
      <c r="D16">
        <v>4.93</v>
      </c>
      <c r="E16">
        <f t="shared" si="0"/>
        <v>14</v>
      </c>
    </row>
    <row r="17" spans="1:5" x14ac:dyDescent="0.2">
      <c r="A17" t="s">
        <v>98</v>
      </c>
      <c r="B17">
        <v>4.6399999999999997</v>
      </c>
      <c r="C17">
        <v>0.44</v>
      </c>
      <c r="D17">
        <v>5.08</v>
      </c>
      <c r="E17">
        <f t="shared" si="0"/>
        <v>15</v>
      </c>
    </row>
    <row r="18" spans="1:5" x14ac:dyDescent="0.2">
      <c r="A18" t="s">
        <v>93</v>
      </c>
      <c r="B18">
        <v>3.78</v>
      </c>
      <c r="C18">
        <v>1.47</v>
      </c>
      <c r="D18">
        <v>5.25</v>
      </c>
      <c r="E18">
        <f t="shared" si="0"/>
        <v>16</v>
      </c>
    </row>
    <row r="19" spans="1:5" x14ac:dyDescent="0.2">
      <c r="A19" s="25" t="s">
        <v>115</v>
      </c>
      <c r="B19">
        <v>4.4400000000000004</v>
      </c>
      <c r="C19">
        <v>0.97</v>
      </c>
      <c r="D19">
        <v>5.41</v>
      </c>
      <c r="E19">
        <f t="shared" si="0"/>
        <v>17</v>
      </c>
    </row>
    <row r="20" spans="1:5" x14ac:dyDescent="0.2">
      <c r="A20" t="s">
        <v>108</v>
      </c>
      <c r="B20">
        <v>4.5199999999999996</v>
      </c>
      <c r="C20">
        <v>0.9</v>
      </c>
      <c r="D20">
        <v>5.42</v>
      </c>
      <c r="E20">
        <f t="shared" si="0"/>
        <v>18</v>
      </c>
    </row>
    <row r="21" spans="1:5" x14ac:dyDescent="0.2">
      <c r="A21" t="s">
        <v>95</v>
      </c>
      <c r="B21">
        <v>4.47</v>
      </c>
      <c r="C21">
        <v>1.04</v>
      </c>
      <c r="D21">
        <v>5.51</v>
      </c>
      <c r="E21">
        <f t="shared" si="0"/>
        <v>19</v>
      </c>
    </row>
    <row r="22" spans="1:5" x14ac:dyDescent="0.2">
      <c r="A22" t="s">
        <v>92</v>
      </c>
      <c r="B22">
        <v>4.6500000000000004</v>
      </c>
      <c r="C22">
        <v>0.88</v>
      </c>
      <c r="D22">
        <v>5.53</v>
      </c>
      <c r="E22">
        <f t="shared" si="0"/>
        <v>20</v>
      </c>
    </row>
    <row r="23" spans="1:5" x14ac:dyDescent="0.2">
      <c r="A23" t="s">
        <v>96</v>
      </c>
      <c r="B23">
        <v>4.5</v>
      </c>
      <c r="C23">
        <v>1.03</v>
      </c>
      <c r="D23">
        <v>5.53</v>
      </c>
      <c r="E23">
        <f t="shared" si="0"/>
        <v>21</v>
      </c>
    </row>
    <row r="24" spans="1:5" x14ac:dyDescent="0.2">
      <c r="A24" t="s">
        <v>66</v>
      </c>
      <c r="B24">
        <v>4.71</v>
      </c>
      <c r="C24">
        <v>0.87</v>
      </c>
      <c r="D24">
        <v>5.58</v>
      </c>
      <c r="E24">
        <f t="shared" si="0"/>
        <v>22</v>
      </c>
    </row>
    <row r="25" spans="1:5" x14ac:dyDescent="0.2">
      <c r="A25" t="s">
        <v>104</v>
      </c>
      <c r="B25">
        <v>4.51</v>
      </c>
      <c r="C25">
        <v>1.08</v>
      </c>
      <c r="D25">
        <v>5.59</v>
      </c>
      <c r="E25">
        <f t="shared" si="0"/>
        <v>23</v>
      </c>
    </row>
    <row r="26" spans="1:5" x14ac:dyDescent="0.2">
      <c r="A26" t="s">
        <v>74</v>
      </c>
      <c r="B26">
        <v>5.01</v>
      </c>
      <c r="C26">
        <v>0.71</v>
      </c>
      <c r="D26">
        <v>5.73</v>
      </c>
      <c r="E26">
        <f t="shared" si="0"/>
        <v>24</v>
      </c>
    </row>
    <row r="27" spans="1:5" x14ac:dyDescent="0.2">
      <c r="A27" t="s">
        <v>89</v>
      </c>
      <c r="B27">
        <v>4.7699999999999996</v>
      </c>
      <c r="C27">
        <v>0.99</v>
      </c>
      <c r="D27">
        <v>5.76</v>
      </c>
      <c r="E27">
        <f t="shared" si="0"/>
        <v>25</v>
      </c>
    </row>
    <row r="28" spans="1:5" x14ac:dyDescent="0.2">
      <c r="A28" t="s">
        <v>72</v>
      </c>
      <c r="B28">
        <v>4.74</v>
      </c>
      <c r="C28">
        <v>1.1000000000000001</v>
      </c>
      <c r="D28">
        <v>5.84</v>
      </c>
      <c r="E28">
        <f t="shared" si="0"/>
        <v>26</v>
      </c>
    </row>
    <row r="29" spans="1:5" x14ac:dyDescent="0.2">
      <c r="A29" t="s">
        <v>97</v>
      </c>
      <c r="B29">
        <v>5.69</v>
      </c>
      <c r="C29">
        <v>0.47</v>
      </c>
      <c r="D29">
        <v>6.15</v>
      </c>
      <c r="E29">
        <f t="shared" si="0"/>
        <v>27</v>
      </c>
    </row>
    <row r="30" spans="1:5" x14ac:dyDescent="0.2">
      <c r="A30" t="s">
        <v>65</v>
      </c>
      <c r="B30">
        <v>4.75</v>
      </c>
      <c r="C30">
        <v>1.48</v>
      </c>
      <c r="D30">
        <v>6.22</v>
      </c>
      <c r="E30">
        <f t="shared" si="0"/>
        <v>28</v>
      </c>
    </row>
    <row r="31" spans="1:5" x14ac:dyDescent="0.2">
      <c r="A31" t="s">
        <v>78</v>
      </c>
      <c r="B31">
        <v>5.63</v>
      </c>
      <c r="C31">
        <v>0.69</v>
      </c>
      <c r="D31">
        <v>6.32</v>
      </c>
      <c r="E31">
        <f t="shared" si="0"/>
        <v>29</v>
      </c>
    </row>
    <row r="32" spans="1:5" x14ac:dyDescent="0.2">
      <c r="A32" t="s">
        <v>69</v>
      </c>
      <c r="B32">
        <v>5.28</v>
      </c>
      <c r="C32">
        <v>1.1399999999999999</v>
      </c>
      <c r="D32">
        <v>6.42</v>
      </c>
      <c r="E32">
        <f t="shared" si="0"/>
        <v>30</v>
      </c>
    </row>
    <row r="33" spans="1:5" x14ac:dyDescent="0.2">
      <c r="A33" t="s">
        <v>81</v>
      </c>
      <c r="B33">
        <v>5.21</v>
      </c>
      <c r="C33">
        <v>1.23</v>
      </c>
      <c r="D33">
        <v>6.44</v>
      </c>
      <c r="E33">
        <f t="shared" si="0"/>
        <v>31</v>
      </c>
    </row>
    <row r="34" spans="1:5" x14ac:dyDescent="0.2">
      <c r="A34" t="s">
        <v>70</v>
      </c>
      <c r="B34">
        <v>5.5</v>
      </c>
      <c r="C34">
        <v>1.03</v>
      </c>
      <c r="D34">
        <v>6.53</v>
      </c>
      <c r="E34">
        <f t="shared" si="0"/>
        <v>32</v>
      </c>
    </row>
    <row r="35" spans="1:5" x14ac:dyDescent="0.2">
      <c r="A35" t="s">
        <v>79</v>
      </c>
      <c r="B35">
        <v>5.51</v>
      </c>
      <c r="C35">
        <v>1.04</v>
      </c>
      <c r="D35">
        <v>6.56</v>
      </c>
      <c r="E35">
        <f t="shared" si="0"/>
        <v>33</v>
      </c>
    </row>
    <row r="36" spans="1:5" x14ac:dyDescent="0.2">
      <c r="A36" t="s">
        <v>63</v>
      </c>
      <c r="B36">
        <v>5.17</v>
      </c>
      <c r="C36">
        <v>1.68</v>
      </c>
      <c r="D36">
        <v>6.85</v>
      </c>
      <c r="E36">
        <f t="shared" si="0"/>
        <v>34</v>
      </c>
    </row>
    <row r="37" spans="1:5" x14ac:dyDescent="0.2">
      <c r="A37" t="s">
        <v>91</v>
      </c>
      <c r="B37">
        <v>5.81</v>
      </c>
      <c r="C37">
        <v>1.0900000000000001</v>
      </c>
      <c r="D37">
        <v>6.9</v>
      </c>
      <c r="E37">
        <f t="shared" si="0"/>
        <v>35</v>
      </c>
    </row>
    <row r="38" spans="1:5" x14ac:dyDescent="0.2">
      <c r="A38" t="s">
        <v>84</v>
      </c>
      <c r="B38">
        <v>5.71</v>
      </c>
      <c r="C38">
        <v>1.43</v>
      </c>
      <c r="D38">
        <v>7.14</v>
      </c>
      <c r="E38">
        <f t="shared" si="0"/>
        <v>36</v>
      </c>
    </row>
    <row r="39" spans="1:5" x14ac:dyDescent="0.2">
      <c r="A39" t="s">
        <v>110</v>
      </c>
      <c r="B39">
        <v>6.26</v>
      </c>
      <c r="C39">
        <v>0.92</v>
      </c>
      <c r="D39">
        <v>7.17</v>
      </c>
      <c r="E39">
        <f t="shared" si="0"/>
        <v>37</v>
      </c>
    </row>
    <row r="40" spans="1:5" x14ac:dyDescent="0.2">
      <c r="A40" t="s">
        <v>61</v>
      </c>
      <c r="B40">
        <v>5.8</v>
      </c>
      <c r="C40">
        <v>1.47</v>
      </c>
      <c r="D40">
        <v>7.27</v>
      </c>
      <c r="E40">
        <f t="shared" si="0"/>
        <v>38</v>
      </c>
    </row>
    <row r="41" spans="1:5" x14ac:dyDescent="0.2">
      <c r="A41" t="s">
        <v>71</v>
      </c>
      <c r="B41">
        <v>5</v>
      </c>
      <c r="C41">
        <v>2.56</v>
      </c>
      <c r="D41">
        <v>7.56</v>
      </c>
      <c r="E41">
        <f t="shared" si="0"/>
        <v>39</v>
      </c>
    </row>
    <row r="42" spans="1:5" x14ac:dyDescent="0.2">
      <c r="A42" t="s">
        <v>105</v>
      </c>
      <c r="B42">
        <v>6.51</v>
      </c>
      <c r="C42">
        <v>1.17</v>
      </c>
      <c r="D42">
        <v>7.68</v>
      </c>
      <c r="E42">
        <f t="shared" si="0"/>
        <v>40</v>
      </c>
    </row>
    <row r="43" spans="1:5" x14ac:dyDescent="0.2">
      <c r="A43" t="s">
        <v>64</v>
      </c>
      <c r="B43">
        <v>6.61</v>
      </c>
      <c r="C43">
        <v>1.33</v>
      </c>
      <c r="D43">
        <v>7.93</v>
      </c>
      <c r="E43">
        <f t="shared" si="0"/>
        <v>41</v>
      </c>
    </row>
    <row r="44" spans="1:5" x14ac:dyDescent="0.2">
      <c r="A44" t="s">
        <v>86</v>
      </c>
      <c r="B44">
        <v>7.06</v>
      </c>
      <c r="C44">
        <v>1.26</v>
      </c>
      <c r="D44">
        <v>8.32</v>
      </c>
      <c r="E44">
        <f t="shared" si="0"/>
        <v>42</v>
      </c>
    </row>
    <row r="45" spans="1:5" x14ac:dyDescent="0.2">
      <c r="A45" t="s">
        <v>87</v>
      </c>
      <c r="B45">
        <v>7.34</v>
      </c>
      <c r="C45">
        <v>1.2</v>
      </c>
      <c r="D45">
        <v>8.5399999999999991</v>
      </c>
      <c r="E45">
        <f t="shared" si="0"/>
        <v>43</v>
      </c>
    </row>
    <row r="46" spans="1:5" x14ac:dyDescent="0.2">
      <c r="A46" t="s">
        <v>62</v>
      </c>
      <c r="B46">
        <v>7.55</v>
      </c>
      <c r="C46">
        <v>1.54</v>
      </c>
      <c r="D46">
        <v>9.08</v>
      </c>
      <c r="E46">
        <f t="shared" si="0"/>
        <v>44</v>
      </c>
    </row>
    <row r="47" spans="1:5" x14ac:dyDescent="0.2">
      <c r="A47" t="s">
        <v>109</v>
      </c>
      <c r="B47">
        <v>8.15</v>
      </c>
      <c r="C47">
        <v>1.43</v>
      </c>
      <c r="D47">
        <v>9.58</v>
      </c>
      <c r="E47">
        <f t="shared" si="0"/>
        <v>45</v>
      </c>
    </row>
    <row r="48" spans="1:5" x14ac:dyDescent="0.2">
      <c r="A48" t="s">
        <v>76</v>
      </c>
      <c r="B48">
        <v>8.36</v>
      </c>
      <c r="C48">
        <v>1.25</v>
      </c>
      <c r="D48">
        <v>9.61</v>
      </c>
      <c r="E48">
        <f t="shared" si="0"/>
        <v>46</v>
      </c>
    </row>
    <row r="49" spans="1:5" x14ac:dyDescent="0.2">
      <c r="A49" t="s">
        <v>107</v>
      </c>
      <c r="B49">
        <v>7.95</v>
      </c>
      <c r="C49">
        <v>1.75</v>
      </c>
      <c r="D49">
        <v>9.6999999999999993</v>
      </c>
      <c r="E49">
        <f t="shared" si="0"/>
        <v>47</v>
      </c>
    </row>
    <row r="50" spans="1:5" x14ac:dyDescent="0.2">
      <c r="A50" t="s">
        <v>75</v>
      </c>
      <c r="B50">
        <v>8.84</v>
      </c>
      <c r="C50">
        <v>1.05</v>
      </c>
      <c r="D50">
        <v>9.89</v>
      </c>
      <c r="E50">
        <f t="shared" si="0"/>
        <v>48</v>
      </c>
    </row>
    <row r="51" spans="1:5" x14ac:dyDescent="0.2">
      <c r="A51" t="s">
        <v>68</v>
      </c>
      <c r="B51">
        <v>8.7200000000000006</v>
      </c>
      <c r="C51">
        <v>1.99</v>
      </c>
      <c r="D51">
        <v>10.7</v>
      </c>
      <c r="E51">
        <f t="shared" si="0"/>
        <v>49</v>
      </c>
    </row>
    <row r="52" spans="1:5" x14ac:dyDescent="0.2">
      <c r="A52" t="s">
        <v>80</v>
      </c>
      <c r="B52">
        <v>9.56</v>
      </c>
      <c r="C52">
        <v>1.49</v>
      </c>
      <c r="D52">
        <v>11.04</v>
      </c>
      <c r="E52">
        <f t="shared" si="0"/>
        <v>50</v>
      </c>
    </row>
    <row r="53" spans="1:5" x14ac:dyDescent="0.2">
      <c r="A53" t="s">
        <v>83</v>
      </c>
      <c r="B53">
        <v>9.06</v>
      </c>
      <c r="C53">
        <v>2.0699999999999998</v>
      </c>
      <c r="D53">
        <v>11.13</v>
      </c>
      <c r="E53">
        <f t="shared" si="0"/>
        <v>51</v>
      </c>
    </row>
    <row r="54" spans="1:5" x14ac:dyDescent="0.2">
      <c r="A54" t="s">
        <v>99</v>
      </c>
      <c r="B54">
        <v>10.07</v>
      </c>
      <c r="C54">
        <v>1.17</v>
      </c>
      <c r="D54">
        <v>11.24</v>
      </c>
      <c r="E54">
        <f t="shared" si="0"/>
        <v>52</v>
      </c>
    </row>
    <row r="55" spans="1:5" x14ac:dyDescent="0.2">
      <c r="A55" t="s">
        <v>67</v>
      </c>
      <c r="B55">
        <v>12.27</v>
      </c>
      <c r="C55">
        <v>1.67</v>
      </c>
      <c r="D55">
        <v>13.95</v>
      </c>
      <c r="E55">
        <f t="shared" si="0"/>
        <v>53</v>
      </c>
    </row>
    <row r="56" spans="1:5" x14ac:dyDescent="0.2">
      <c r="A56" t="s">
        <v>56</v>
      </c>
      <c r="B56">
        <v>5.19</v>
      </c>
      <c r="C56">
        <v>1.1100000000000001</v>
      </c>
      <c r="D56">
        <v>6.3</v>
      </c>
    </row>
  </sheetData>
  <sortState ref="A3:D55">
    <sortCondition ref="D3:D55"/>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pane ySplit="1" topLeftCell="A4" activePane="bottomLeft" state="frozen"/>
      <selection pane="bottomLeft" activeCell="A5" sqref="A5"/>
    </sheetView>
  </sheetViews>
  <sheetFormatPr defaultRowHeight="12.75" x14ac:dyDescent="0.2"/>
  <cols>
    <col min="1" max="1" width="10.140625" bestFit="1" customWidth="1"/>
    <col min="2" max="2" width="14.28515625" customWidth="1"/>
    <col min="3" max="3" width="18.42578125" customWidth="1"/>
    <col min="4" max="4" width="17.140625" customWidth="1"/>
    <col min="5" max="5" width="67.85546875" customWidth="1"/>
  </cols>
  <sheetData>
    <row r="1" spans="1:5" ht="31.5" x14ac:dyDescent="0.25">
      <c r="A1" s="8" t="s">
        <v>0</v>
      </c>
      <c r="B1" s="8" t="s">
        <v>1</v>
      </c>
      <c r="C1" s="8" t="s">
        <v>2</v>
      </c>
      <c r="D1" s="8" t="s">
        <v>3</v>
      </c>
      <c r="E1" s="8" t="s">
        <v>4</v>
      </c>
    </row>
    <row r="2" spans="1:5" x14ac:dyDescent="0.2">
      <c r="A2" s="9">
        <v>40483</v>
      </c>
      <c r="B2" t="s">
        <v>5</v>
      </c>
      <c r="C2" t="s">
        <v>6</v>
      </c>
      <c r="E2" t="s">
        <v>7</v>
      </c>
    </row>
    <row r="3" spans="1:5" ht="132" x14ac:dyDescent="0.2">
      <c r="A3" s="9">
        <v>43812</v>
      </c>
      <c r="D3" s="25" t="s">
        <v>135</v>
      </c>
      <c r="E3" s="37" t="s">
        <v>136</v>
      </c>
    </row>
    <row r="4" spans="1:5" ht="148.5" x14ac:dyDescent="0.2">
      <c r="A4" s="9">
        <v>43812</v>
      </c>
      <c r="D4" s="25" t="s">
        <v>135</v>
      </c>
      <c r="E4" s="37" t="s">
        <v>137</v>
      </c>
    </row>
  </sheetData>
  <phoneticPr fontId="2"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25DDE48ABFEAA4D98E4FEE26F110B18" ma:contentTypeVersion="0" ma:contentTypeDescription="Create a new document." ma:contentTypeScope="" ma:versionID="9463180c0bdebd413ad2f775d6ce316c">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5BBD0E-BC5B-4490-8F67-2D40976BA436}">
  <ds:schemaRefs>
    <ds:schemaRef ds:uri="http://schemas.microsoft.com/office/infopath/2007/PartnerControls"/>
    <ds:schemaRef ds:uri="http://purl.org/dc/elements/1.1/"/>
    <ds:schemaRef ds:uri="http://schemas.microsoft.com/office/2006/documentManagement/types"/>
    <ds:schemaRef ds:uri="http://purl.org/dc/dcmitype/"/>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4DA416E-E656-4770-9EC3-B465D6238F98}">
  <ds:schemaRefs>
    <ds:schemaRef ds:uri="http://schemas.microsoft.com/sharepoint/v3/contenttype/forms"/>
  </ds:schemaRefs>
</ds:datastoreItem>
</file>

<file path=customXml/itemProps3.xml><?xml version="1.0" encoding="utf-8"?>
<ds:datastoreItem xmlns:ds="http://schemas.openxmlformats.org/officeDocument/2006/customXml" ds:itemID="{D906E81C-05AB-4178-B90B-A183B45D56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Power_bi</vt:lpstr>
      <vt:lpstr>tbl_SNAP_payment_error_rate</vt:lpstr>
      <vt:lpstr>Formatted</vt:lpstr>
      <vt:lpstr>FY 2019</vt:lpstr>
      <vt:lpstr>FY 2018</vt:lpstr>
      <vt:lpstr>FY 2014</vt:lpstr>
      <vt:lpstr>FY 2017</vt:lpstr>
      <vt:lpstr>DOCUMENTATION</vt:lpstr>
      <vt:lpstr>Formatted!Print_Area</vt:lpstr>
      <vt:lpstr>Power_bi!Print_Area</vt:lpstr>
      <vt:lpstr>tbl_SNAP_payment_error_rate!Print_Area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Raw Data</dc:title>
  <dc:subject>VDSS Informational Resource Book</dc:subject>
  <dc:creator>Mike Theis</dc:creator>
  <cp:lastModifiedBy>VITA Program</cp:lastModifiedBy>
  <cp:lastPrinted>2013-11-26T21:45:00Z</cp:lastPrinted>
  <dcterms:created xsi:type="dcterms:W3CDTF">1999-01-17T23:24:16Z</dcterms:created>
  <dcterms:modified xsi:type="dcterms:W3CDTF">2020-12-22T14:59:48Z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0x010100C25DDE48ABFEAA4D98E4FEE26F110B18</vt:lpwstr>
  </property>
</Properties>
</file>