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xw09990\Documents\A\ASR\vdss_ann_report\State Programs\"/>
    </mc:Choice>
  </mc:AlternateContent>
  <bookViews>
    <workbookView xWindow="0" yWindow="0" windowWidth="19200" windowHeight="10860" firstSheet="3" activeTab="3"/>
  </bookViews>
  <sheets>
    <sheet name="Background Investigation On (2)" sheetId="16" state="hidden" r:id="rId1"/>
    <sheet name="POWER BI" sheetId="15" state="hidden" r:id="rId2"/>
    <sheet name="Background Investigations" sheetId="17" state="hidden" r:id="rId3"/>
    <sheet name="Excel Online" sheetId="18" r:id="rId4"/>
    <sheet name="Background Investigations - OLD" sheetId="14" state="hidden" r:id="rId5"/>
    <sheet name="DOCUMENTATION" sheetId="11" state="hidden" r:id="rId6"/>
  </sheets>
  <definedNames>
    <definedName name="_xlnm.Print_Area" localSheetId="0">'Background Investigation On (2)'!$B$2:$H$45</definedName>
    <definedName name="_xlnm.Print_Area" localSheetId="2">'Background Investigations'!$A$1:$F$32</definedName>
    <definedName name="_xlnm.Print_Area" localSheetId="4">'Background Investigations - OLD'!$B$2:$H$47</definedName>
    <definedName name="_xlnm.Print_Area" localSheetId="3">'Excel Online'!$B$2:$H$49</definedName>
    <definedName name="_xlnm.Print_Area" localSheetId="1">'POWER BI'!$A$1:$E$20</definedName>
  </definedNames>
  <calcPr calcId="162913" calcOnSave="0"/>
</workbook>
</file>

<file path=xl/calcChain.xml><?xml version="1.0" encoding="utf-8"?>
<calcChain xmlns="http://schemas.openxmlformats.org/spreadsheetml/2006/main">
  <c r="F44" i="18" l="1"/>
  <c r="E44" i="18"/>
  <c r="D44" i="18"/>
  <c r="D24" i="15"/>
  <c r="C24" i="15"/>
  <c r="B24" i="15"/>
  <c r="E27" i="17"/>
  <c r="G44" i="18" l="1"/>
  <c r="E24" i="15"/>
  <c r="E84" i="18"/>
  <c r="F68" i="18"/>
  <c r="E68" i="18"/>
  <c r="D68" i="18"/>
  <c r="F67" i="18"/>
  <c r="E67" i="18"/>
  <c r="D67" i="18"/>
  <c r="F66" i="18"/>
  <c r="E66" i="18"/>
  <c r="D66" i="18"/>
  <c r="G65" i="18"/>
  <c r="F65" i="18"/>
  <c r="E65" i="18"/>
  <c r="D65" i="18"/>
  <c r="F64" i="18"/>
  <c r="E64" i="18"/>
  <c r="D64" i="18"/>
  <c r="F63" i="18"/>
  <c r="E63" i="18"/>
  <c r="D63" i="18"/>
  <c r="F62" i="18"/>
  <c r="E62" i="18"/>
  <c r="D62" i="18"/>
  <c r="G61" i="18"/>
  <c r="F61" i="18"/>
  <c r="E61" i="18"/>
  <c r="D61" i="18"/>
  <c r="F60" i="18"/>
  <c r="F50" i="18" s="1"/>
  <c r="E60" i="18"/>
  <c r="D60" i="18"/>
  <c r="D59" i="18"/>
  <c r="D58" i="18"/>
  <c r="D57" i="18"/>
  <c r="D56" i="18"/>
  <c r="D55" i="18"/>
  <c r="D54" i="18"/>
  <c r="G53" i="18"/>
  <c r="D53" i="18"/>
  <c r="D52" i="18"/>
  <c r="B52" i="18"/>
  <c r="C52" i="18" s="1"/>
  <c r="B53" i="18" s="1"/>
  <c r="C53" i="18" s="1"/>
  <c r="B54" i="18" s="1"/>
  <c r="C54" i="18" s="1"/>
  <c r="B55" i="18" s="1"/>
  <c r="C55" i="18" s="1"/>
  <c r="B56" i="18" s="1"/>
  <c r="C56" i="18" s="1"/>
  <c r="B57" i="18" s="1"/>
  <c r="C57" i="18" s="1"/>
  <c r="B58" i="18" s="1"/>
  <c r="C58" i="18" s="1"/>
  <c r="B59" i="18" s="1"/>
  <c r="C59" i="18" s="1"/>
  <c r="B60" i="18" s="1"/>
  <c r="C60" i="18" s="1"/>
  <c r="B61" i="18" s="1"/>
  <c r="C61" i="18" s="1"/>
  <c r="B62" i="18" s="1"/>
  <c r="C62" i="18" s="1"/>
  <c r="B63" i="18" s="1"/>
  <c r="C63" i="18" s="1"/>
  <c r="B64" i="18" s="1"/>
  <c r="C64" i="18" s="1"/>
  <c r="B65" i="18" s="1"/>
  <c r="C65" i="18" s="1"/>
  <c r="B66" i="18" s="1"/>
  <c r="C66" i="18" s="1"/>
  <c r="B67" i="18" s="1"/>
  <c r="C67" i="18" s="1"/>
  <c r="B68" i="18" s="1"/>
  <c r="C68" i="18" s="1"/>
  <c r="D51" i="18"/>
  <c r="C51" i="18"/>
  <c r="G43" i="18"/>
  <c r="G42" i="18"/>
  <c r="G41" i="18"/>
  <c r="G40" i="18"/>
  <c r="G39" i="18"/>
  <c r="G38" i="18"/>
  <c r="G66" i="18" s="1"/>
  <c r="G37" i="18"/>
  <c r="G36" i="18"/>
  <c r="G35" i="18"/>
  <c r="G34" i="18"/>
  <c r="G62" i="18" s="1"/>
  <c r="G33" i="18"/>
  <c r="G32" i="18"/>
  <c r="G31" i="18"/>
  <c r="G30" i="18"/>
  <c r="G59" i="18" s="1"/>
  <c r="G29" i="18"/>
  <c r="G57" i="18" s="1"/>
  <c r="G28" i="18"/>
  <c r="G27" i="18"/>
  <c r="G56" i="18" s="1"/>
  <c r="G26" i="18"/>
  <c r="G55" i="18" s="1"/>
  <c r="G25" i="18"/>
  <c r="G24" i="18"/>
  <c r="G52" i="18" s="1"/>
  <c r="G23" i="18"/>
  <c r="G22" i="18"/>
  <c r="G51" i="18" s="1"/>
  <c r="G68" i="18" l="1"/>
  <c r="D50" i="18"/>
  <c r="G60" i="18"/>
  <c r="G64" i="18"/>
  <c r="E50" i="18"/>
  <c r="G54" i="18"/>
  <c r="G58" i="18"/>
  <c r="G63" i="18"/>
  <c r="G67" i="18"/>
  <c r="C67" i="17"/>
  <c r="G50" i="18" l="1"/>
  <c r="E25" i="17"/>
  <c r="D23" i="15" l="1"/>
  <c r="C23" i="15"/>
  <c r="B23" i="15"/>
  <c r="E26" i="17"/>
  <c r="E23" i="15" l="1"/>
  <c r="D22" i="15"/>
  <c r="C22" i="15"/>
  <c r="B22" i="15"/>
  <c r="E22" i="15" l="1"/>
  <c r="D21" i="15"/>
  <c r="C21" i="15"/>
  <c r="B21" i="15"/>
  <c r="E24" i="17"/>
  <c r="E21" i="15" l="1"/>
  <c r="D19" i="15"/>
  <c r="D18" i="15"/>
  <c r="D17" i="15"/>
  <c r="D16" i="15"/>
  <c r="D15" i="15"/>
  <c r="D14" i="15"/>
  <c r="D13" i="15"/>
  <c r="D12" i="15"/>
  <c r="D11" i="15"/>
  <c r="C19" i="15"/>
  <c r="C18" i="15"/>
  <c r="C17" i="15"/>
  <c r="C16" i="15"/>
  <c r="C15" i="15"/>
  <c r="C14" i="15"/>
  <c r="C13" i="15"/>
  <c r="C12" i="15"/>
  <c r="C11" i="15"/>
  <c r="B19" i="15"/>
  <c r="B18" i="15"/>
  <c r="B17" i="15"/>
  <c r="B16" i="15"/>
  <c r="B15" i="15"/>
  <c r="B14" i="15"/>
  <c r="B13" i="15"/>
  <c r="B12" i="15"/>
  <c r="B11" i="15"/>
  <c r="B10" i="15"/>
  <c r="B9" i="15"/>
  <c r="B8" i="15"/>
  <c r="B7" i="15"/>
  <c r="B6" i="15"/>
  <c r="B5" i="15"/>
  <c r="B4" i="15"/>
  <c r="B3" i="15"/>
  <c r="B2" i="15"/>
  <c r="D20" i="15" l="1"/>
  <c r="C20" i="15"/>
  <c r="B20" i="15"/>
  <c r="D51" i="17"/>
  <c r="C51" i="17"/>
  <c r="B51" i="17"/>
  <c r="E23" i="17"/>
  <c r="E20" i="15" l="1"/>
  <c r="D50" i="17"/>
  <c r="C50" i="17"/>
  <c r="B50" i="17"/>
  <c r="E22" i="17" l="1"/>
  <c r="E51" i="17" l="1"/>
  <c r="E19" i="15"/>
  <c r="D49" i="17"/>
  <c r="C49" i="17"/>
  <c r="B49" i="17"/>
  <c r="E21" i="17"/>
  <c r="E50" i="17" s="1"/>
  <c r="E18" i="15" l="1"/>
  <c r="D48" i="17"/>
  <c r="C48" i="17"/>
  <c r="B48" i="17"/>
  <c r="E20" i="17"/>
  <c r="E49" i="17" s="1"/>
  <c r="D47" i="17"/>
  <c r="C47" i="17"/>
  <c r="B47" i="17"/>
  <c r="E19" i="17"/>
  <c r="D46" i="17"/>
  <c r="C46" i="17"/>
  <c r="B46" i="17"/>
  <c r="E18" i="17"/>
  <c r="D45" i="17"/>
  <c r="C45" i="17"/>
  <c r="B45" i="17"/>
  <c r="D44" i="17"/>
  <c r="C44" i="17"/>
  <c r="B44" i="17"/>
  <c r="D43" i="17"/>
  <c r="C43" i="17"/>
  <c r="B43" i="17"/>
  <c r="B42" i="17"/>
  <c r="B41" i="17"/>
  <c r="B40" i="17"/>
  <c r="B39" i="17"/>
  <c r="B38" i="17"/>
  <c r="B37" i="17"/>
  <c r="B36" i="17"/>
  <c r="B35" i="17"/>
  <c r="B34" i="17"/>
  <c r="A34" i="17"/>
  <c r="A35" i="17" s="1"/>
  <c r="A36" i="17" s="1"/>
  <c r="A37" i="17" s="1"/>
  <c r="A38" i="17" s="1"/>
  <c r="A39" i="17" s="1"/>
  <c r="A40" i="17" s="1"/>
  <c r="A41" i="17" s="1"/>
  <c r="A42" i="17" s="1"/>
  <c r="A43" i="17" s="1"/>
  <c r="A44" i="17" s="1"/>
  <c r="A45" i="17" s="1"/>
  <c r="A46" i="17" s="1"/>
  <c r="A47" i="17" s="1"/>
  <c r="A48" i="17" s="1"/>
  <c r="A49" i="17" s="1"/>
  <c r="A50" i="17" s="1"/>
  <c r="A51" i="17" s="1"/>
  <c r="E17" i="17"/>
  <c r="E16" i="17"/>
  <c r="E15" i="17"/>
  <c r="E14" i="17"/>
  <c r="E13" i="17"/>
  <c r="E12" i="17"/>
  <c r="E11" i="17"/>
  <c r="E10" i="17"/>
  <c r="E9" i="17"/>
  <c r="E8" i="17"/>
  <c r="E7" i="17"/>
  <c r="E6" i="17"/>
  <c r="E5" i="17"/>
  <c r="F58" i="16"/>
  <c r="E58" i="16"/>
  <c r="D58" i="16"/>
  <c r="F57" i="16"/>
  <c r="E57" i="16"/>
  <c r="D57" i="16"/>
  <c r="F56" i="16"/>
  <c r="F46" i="16" s="1"/>
  <c r="F40" i="16" s="1"/>
  <c r="E56" i="16"/>
  <c r="D56" i="16"/>
  <c r="D55" i="16"/>
  <c r="D54" i="16"/>
  <c r="D53" i="16"/>
  <c r="D52" i="16"/>
  <c r="D51" i="16"/>
  <c r="D50" i="16"/>
  <c r="D49" i="16"/>
  <c r="D48" i="16"/>
  <c r="D47" i="16"/>
  <c r="C47" i="16"/>
  <c r="B48" i="16" s="1"/>
  <c r="C48" i="16" s="1"/>
  <c r="B49" i="16" s="1"/>
  <c r="C49" i="16" s="1"/>
  <c r="B50" i="16" s="1"/>
  <c r="C50" i="16" s="1"/>
  <c r="B51" i="16" s="1"/>
  <c r="C51" i="16" s="1"/>
  <c r="B52" i="16" s="1"/>
  <c r="C52" i="16" s="1"/>
  <c r="B53" i="16" s="1"/>
  <c r="C53" i="16" s="1"/>
  <c r="B54" i="16" s="1"/>
  <c r="C54" i="16" s="1"/>
  <c r="B55" i="16" s="1"/>
  <c r="C55" i="16" s="1"/>
  <c r="B56" i="16" s="1"/>
  <c r="C56" i="16" s="1"/>
  <c r="B57" i="16" s="1"/>
  <c r="C57" i="16" s="1"/>
  <c r="B58" i="16" s="1"/>
  <c r="C58" i="16" s="1"/>
  <c r="G39" i="16"/>
  <c r="G58" i="16" s="1"/>
  <c r="G38" i="16"/>
  <c r="G37" i="16"/>
  <c r="G57" i="16" s="1"/>
  <c r="G36" i="16"/>
  <c r="G35" i="16"/>
  <c r="G54" i="16" s="1"/>
  <c r="G34" i="16"/>
  <c r="G33" i="16"/>
  <c r="G32" i="16"/>
  <c r="G31" i="16"/>
  <c r="G30" i="16"/>
  <c r="G29" i="16"/>
  <c r="G49" i="16" s="1"/>
  <c r="G28" i="16"/>
  <c r="G27" i="16"/>
  <c r="F41" i="14"/>
  <c r="E41" i="14"/>
  <c r="D41" i="14"/>
  <c r="E14" i="15"/>
  <c r="E13" i="15"/>
  <c r="E12" i="15"/>
  <c r="E11" i="15"/>
  <c r="E10" i="15"/>
  <c r="E9" i="15"/>
  <c r="E8" i="15"/>
  <c r="E7" i="15"/>
  <c r="E6" i="15"/>
  <c r="E5" i="15"/>
  <c r="E4" i="15"/>
  <c r="E3" i="15"/>
  <c r="E2" i="15"/>
  <c r="F60" i="14"/>
  <c r="E60" i="14"/>
  <c r="D60" i="14"/>
  <c r="G39" i="14"/>
  <c r="B1" i="14"/>
  <c r="I1" i="14" s="1"/>
  <c r="A1" i="14"/>
  <c r="F59" i="14"/>
  <c r="F58" i="14"/>
  <c r="E59" i="14"/>
  <c r="E58" i="14"/>
  <c r="G38" i="14"/>
  <c r="G41" i="14"/>
  <c r="G37" i="14"/>
  <c r="G58" i="14" s="1"/>
  <c r="G29" i="14"/>
  <c r="G50" i="14" s="1"/>
  <c r="G28" i="14"/>
  <c r="G30" i="14"/>
  <c r="G31" i="14"/>
  <c r="G53" i="14" s="1"/>
  <c r="G32" i="14"/>
  <c r="G33" i="14"/>
  <c r="G34" i="14"/>
  <c r="G55" i="14" s="1"/>
  <c r="G35" i="14"/>
  <c r="G36" i="14"/>
  <c r="G57" i="14" s="1"/>
  <c r="D59" i="14"/>
  <c r="C49" i="14"/>
  <c r="B50" i="14" s="1"/>
  <c r="C50" i="14" s="1"/>
  <c r="B51" i="14" s="1"/>
  <c r="C51" i="14" s="1"/>
  <c r="B52" i="14" s="1"/>
  <c r="C52" i="14" s="1"/>
  <c r="B53" i="14" s="1"/>
  <c r="C53" i="14" s="1"/>
  <c r="B54" i="14" s="1"/>
  <c r="C54" i="14" s="1"/>
  <c r="B55" i="14" s="1"/>
  <c r="C55" i="14" s="1"/>
  <c r="B56" i="14" s="1"/>
  <c r="C56" i="14" s="1"/>
  <c r="B57" i="14" s="1"/>
  <c r="C57" i="14" s="1"/>
  <c r="B58" i="14" s="1"/>
  <c r="C58" i="14" s="1"/>
  <c r="B59" i="14" s="1"/>
  <c r="C59" i="14" s="1"/>
  <c r="B60" i="14" s="1"/>
  <c r="C60" i="14" s="1"/>
  <c r="D50" i="14"/>
  <c r="D51" i="14"/>
  <c r="D52" i="14"/>
  <c r="D53" i="14"/>
  <c r="D54" i="14"/>
  <c r="D55" i="14"/>
  <c r="D56" i="14"/>
  <c r="D57" i="14"/>
  <c r="D58" i="14"/>
  <c r="G27" i="14"/>
  <c r="D49" i="14"/>
  <c r="E47" i="17"/>
  <c r="E34" i="17" l="1"/>
  <c r="E42" i="17"/>
  <c r="G52" i="14"/>
  <c r="F48" i="14"/>
  <c r="F40" i="14" s="1"/>
  <c r="G47" i="16"/>
  <c r="G50" i="16"/>
  <c r="G51" i="14"/>
  <c r="D46" i="16"/>
  <c r="D40" i="16" s="1"/>
  <c r="G52" i="16"/>
  <c r="G55" i="16"/>
  <c r="D33" i="17"/>
  <c r="B33" i="17"/>
  <c r="C33" i="17"/>
  <c r="E43" i="17"/>
  <c r="E44" i="17"/>
  <c r="E35" i="17"/>
  <c r="E45" i="17"/>
  <c r="E46" i="17"/>
  <c r="D48" i="14"/>
  <c r="D40" i="14" s="1"/>
  <c r="G54" i="14"/>
  <c r="G49" i="14"/>
  <c r="G59" i="14"/>
  <c r="G53" i="16"/>
  <c r="G56" i="14"/>
  <c r="E48" i="14"/>
  <c r="E40" i="14" s="1"/>
  <c r="G48" i="16"/>
  <c r="G51" i="16"/>
  <c r="G56" i="16"/>
  <c r="E46" i="16"/>
  <c r="E40" i="16" s="1"/>
  <c r="E38" i="17"/>
  <c r="E48" i="17"/>
  <c r="E36" i="17"/>
  <c r="E40" i="17"/>
  <c r="E15" i="15"/>
  <c r="E16" i="15"/>
  <c r="G60" i="14"/>
  <c r="E39" i="17"/>
  <c r="E41" i="17"/>
  <c r="E37" i="17"/>
  <c r="E17" i="15"/>
  <c r="G48" i="14" l="1"/>
  <c r="G40" i="14" s="1"/>
  <c r="G46" i="16"/>
  <c r="G40" i="16" s="1"/>
  <c r="E33" i="17"/>
</calcChain>
</file>

<file path=xl/sharedStrings.xml><?xml version="1.0" encoding="utf-8"?>
<sst xmlns="http://schemas.openxmlformats.org/spreadsheetml/2006/main" count="200" uniqueCount="59">
  <si>
    <t>Date</t>
  </si>
  <si>
    <t>Research Staffer</t>
  </si>
  <si>
    <t>Program Contact</t>
  </si>
  <si>
    <t>Data Source</t>
  </si>
  <si>
    <t>Comments</t>
  </si>
  <si>
    <t>State Fiscal Year</t>
  </si>
  <si>
    <t>Avg. Annual Change</t>
  </si>
  <si>
    <t>Local Departments of Social Services</t>
  </si>
  <si>
    <t>Licensed Child-Placing Agencies</t>
  </si>
  <si>
    <t>Charlene Vincent</t>
  </si>
  <si>
    <t>Todd Areson</t>
  </si>
  <si>
    <t xml:space="preserve">No need for separate Expenditures table since we can footnote the cost per investigation:  By law, the $50 cost is divided among the FBI ($24), State Police ($13), and OBI ($13).  </t>
  </si>
  <si>
    <t>We only need to show Closed Investigations, which the Office has for Children's Residential Facilities (1998-2008); and for SFY 2008, for LDSSs and Licensed Child-Placing Agencies.</t>
  </si>
  <si>
    <t xml:space="preserve">Mike Theis </t>
  </si>
  <si>
    <t>Closed does mean completed.  We use the term closed.FY 2007 -  416 LDSS, 1371 Licensed CPA’s.  We started to do the backgrounds for LDSS’s and CPA’s in April 2007 as that is when the law became effective that required FBI fingerprint criminal background checks for foster/adoptive parents, adult household members, relatives, and birth parents.  Previously, the agencies were doing Virginia name checks only.</t>
  </si>
  <si>
    <t>Total</t>
  </si>
  <si>
    <r>
      <t>Local Departments of Social Services</t>
    </r>
    <r>
      <rPr>
        <b/>
        <vertAlign val="superscript"/>
        <sz val="10"/>
        <rFont val="Verdana"/>
        <family val="2"/>
      </rPr>
      <t>1</t>
    </r>
  </si>
  <si>
    <r>
      <t>Licensed Child-Placing Agencies</t>
    </r>
    <r>
      <rPr>
        <b/>
        <vertAlign val="superscript"/>
        <sz val="10"/>
        <rFont val="Verdana"/>
        <family val="2"/>
      </rPr>
      <t>1</t>
    </r>
  </si>
  <si>
    <r>
      <t xml:space="preserve">Prior to 2008, were BI's for LDSS and licensed child-placing agencies counted with children's residential facilities, not counted at all, or counted by another entity? </t>
    </r>
    <r>
      <rPr>
        <sz val="10"/>
        <rFont val="Courier New"/>
        <family val="3"/>
      </rPr>
      <t>Not required.</t>
    </r>
  </si>
  <si>
    <t>Sources: Office of Background Investigations staff.</t>
  </si>
  <si>
    <t>N/A</t>
  </si>
  <si>
    <t>Number of Completed Background Investigations on:</t>
  </si>
  <si>
    <t>Individuals Potentially Receiving Children Placed by:</t>
  </si>
  <si>
    <t xml:space="preserve">Staff, volunteers and contractors at Children's Residential Facilities </t>
  </si>
  <si>
    <t>CRFs were done all along.  LDSSs and CPAs were added in april 07.</t>
  </si>
  <si>
    <t>&lt;- Enter data in Columns D, E &amp; F.</t>
  </si>
  <si>
    <t>2009-2010</t>
  </si>
  <si>
    <t>"OBI only conducts criminal backgrounds on certain individuals.  They must be an individual listed under the definition of Criminal Background below.  Now that OBI is under Licensing, legislation and regulations are Licensing responsibilities."</t>
  </si>
  <si>
    <r>
      <t>1</t>
    </r>
    <r>
      <rPr>
        <sz val="9"/>
        <rFont val="Verdana"/>
        <family val="2"/>
      </rPr>
      <t xml:space="preserve"> Background checks for local departments of social services and licensed child-placing agencies were required by legislation effective April 2007.</t>
    </r>
  </si>
  <si>
    <r>
      <t>Source: “BIS Monthly Case Report,” Background Information System; and</t>
    </r>
    <r>
      <rPr>
        <sz val="9"/>
        <color indexed="10"/>
        <rFont val="Verdana"/>
        <family val="2"/>
      </rPr>
      <t xml:space="preserve"> </t>
    </r>
    <r>
      <rPr>
        <sz val="9"/>
        <rFont val="Verdana"/>
        <family val="2"/>
      </rPr>
      <t>Office of Background Investigations staff.</t>
    </r>
  </si>
  <si>
    <r>
      <t>Local Departments of Social Services</t>
    </r>
    <r>
      <rPr>
        <vertAlign val="superscript"/>
        <sz val="12"/>
        <rFont val="Franklin Gothic Medium"/>
        <family val="2"/>
      </rPr>
      <t>1</t>
    </r>
  </si>
  <si>
    <r>
      <t>Licensed Child-Placing Agencies</t>
    </r>
    <r>
      <rPr>
        <vertAlign val="superscript"/>
        <sz val="12"/>
        <rFont val="Franklin Gothic Medium"/>
        <family val="2"/>
      </rPr>
      <t>1</t>
    </r>
  </si>
  <si>
    <r>
      <t>1</t>
    </r>
    <r>
      <rPr>
        <sz val="8"/>
        <rFont val="Franklin Gothic Book"/>
        <family val="2"/>
      </rPr>
      <t xml:space="preserve"> Background checks for local departments of social services and licensed child-placing agencies were required by legislation effective April 2007.</t>
    </r>
  </si>
  <si>
    <r>
      <t>Source: “BIS Monthly Case Report,” Background Information System; and</t>
    </r>
    <r>
      <rPr>
        <sz val="8"/>
        <color indexed="10"/>
        <rFont val="Franklin Gothic Book"/>
        <family val="2"/>
      </rPr>
      <t xml:space="preserve"> </t>
    </r>
    <r>
      <rPr>
        <sz val="8"/>
        <rFont val="Franklin Gothic Book"/>
        <family val="2"/>
      </rPr>
      <t>Office of Background Investigations staff.</t>
    </r>
  </si>
  <si>
    <t>num_child_res_facility</t>
  </si>
  <si>
    <t>num_local_dept</t>
  </si>
  <si>
    <t>num_child_placing</t>
  </si>
  <si>
    <t>total</t>
  </si>
  <si>
    <t>Number of Completed Background Investigations</t>
  </si>
  <si>
    <t>cc</t>
  </si>
  <si>
    <t xml:space="preserve">Institution (CCI) </t>
  </si>
  <si>
    <t xml:space="preserve">Short Term Center (CCS) </t>
  </si>
  <si>
    <t>Child Day Center (CDC)</t>
  </si>
  <si>
    <t>Certified Preschool (CP)</t>
  </si>
  <si>
    <t>Family Day Home (FDH)</t>
  </si>
  <si>
    <t>Family Day System (FDS)</t>
  </si>
  <si>
    <t xml:space="preserve">Local Government Center (LGA) </t>
  </si>
  <si>
    <t xml:space="preserve">Local Ordinance Home (LOH) </t>
  </si>
  <si>
    <t xml:space="preserve">SAH-FDS Approved </t>
  </si>
  <si>
    <t>Unlicensed Family Day Home (UFD)</t>
  </si>
  <si>
    <t>Registered Family Day Home (VR)</t>
  </si>
  <si>
    <t xml:space="preserve">Independent Foster Home (IFH) </t>
  </si>
  <si>
    <t>Total- child care</t>
  </si>
  <si>
    <t>Criminal Background Investigations</t>
  </si>
  <si>
    <r>
      <t>OBI FY 2018- Additional Categories    (</t>
    </r>
    <r>
      <rPr>
        <b/>
        <sz val="10"/>
        <rFont val="Arial"/>
        <family val="2"/>
      </rPr>
      <t>fingerprint based criminal history searches for those
individuals in child day programs who are required to be fingerprinted by §§ 63.2-1720.1
and 63.2-1721.1 of the Code of Virginia)</t>
    </r>
  </si>
  <si>
    <t xml:space="preserve">Religious Exempt Center (CCE)  </t>
  </si>
  <si>
    <t>sfy</t>
  </si>
  <si>
    <t>Potentially Receiving Children Placed by Local Departments of Social Services</t>
  </si>
  <si>
    <t>Individuals Potentially Receiving Children Placed by Licensed Child Placing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</si>
</sst>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2"/>
      <name val="Times New Roman"/>
    </font>
    <font>
      <sz val="12"/>
      <name val="Times New Roman"/>
      <family val="1"/>
    </font>
    <font>
      <sz val="8"/>
      <name val="Times New Roman"/>
      <family val="1"/>
    </font>
    <font>
      <b/>
      <sz val="12"/>
      <name val="Times New Roman"/>
      <family val="1"/>
    </font>
    <font>
      <sz val="10"/>
      <name val="Courier New"/>
      <family val="3"/>
    </font>
    <font>
      <sz val="10"/>
      <color indexed="10"/>
      <name val="Courier New"/>
      <family val="3"/>
    </font>
    <font>
      <sz val="10"/>
      <name val="Verdana"/>
      <family val="2"/>
    </font>
    <font>
      <b/>
      <sz val="12"/>
      <name val="Verdana"/>
      <family val="2"/>
    </font>
    <font>
      <b/>
      <sz val="10"/>
      <name val="Verdana"/>
      <family val="2"/>
    </font>
    <font>
      <sz val="9"/>
      <name val="Verdana"/>
      <family val="2"/>
    </font>
    <font>
      <b/>
      <sz val="9"/>
      <color indexed="10"/>
      <name val="Verdana"/>
      <family val="2"/>
    </font>
    <font>
      <sz val="12"/>
      <name val="Verdana"/>
      <family val="2"/>
    </font>
    <font>
      <b/>
      <sz val="14"/>
      <name val="Verdana"/>
      <family val="2"/>
    </font>
    <font>
      <b/>
      <sz val="11"/>
      <name val="Verdana"/>
      <family val="2"/>
    </font>
    <font>
      <b/>
      <vertAlign val="superscript"/>
      <sz val="10"/>
      <name val="Verdana"/>
      <family val="2"/>
    </font>
    <font>
      <vertAlign val="superscript"/>
      <sz val="9"/>
      <name val="Verdana"/>
      <family val="2"/>
    </font>
    <font>
      <b/>
      <sz val="12"/>
      <color indexed="10"/>
      <name val="Verdana"/>
      <family val="2"/>
    </font>
    <font>
      <sz val="9"/>
      <color indexed="10"/>
      <name val="Verdana"/>
      <family val="2"/>
    </font>
    <font>
      <sz val="12"/>
      <name val="Franklin Gothic Medium"/>
      <family val="2"/>
    </font>
    <font>
      <vertAlign val="superscript"/>
      <sz val="12"/>
      <name val="Franklin Gothic Medium"/>
      <family val="2"/>
    </font>
    <font>
      <sz val="10"/>
      <name val="Franklin Gothic Book"/>
      <family val="2"/>
    </font>
    <font>
      <vertAlign val="superscript"/>
      <sz val="8"/>
      <name val="Franklin Gothic Book"/>
      <family val="2"/>
    </font>
    <font>
      <sz val="8"/>
      <name val="Franklin Gothic Book"/>
      <family val="2"/>
    </font>
    <font>
      <sz val="8"/>
      <color indexed="10"/>
      <name val="Franklin Gothic Book"/>
      <family val="2"/>
    </font>
    <font>
      <b/>
      <sz val="10"/>
      <name val="Arial"/>
      <family val="2"/>
    </font>
    <font>
      <b/>
      <sz val="13"/>
      <color rgb="FF000000"/>
      <name val="Arial"/>
      <family val="2"/>
    </font>
    <font>
      <sz val="12"/>
      <color rgb="FF222222"/>
      <name val="Arial"/>
      <family val="2"/>
    </font>
    <font>
      <sz val="12"/>
      <name val="Arial"/>
      <family val="2"/>
    </font>
    <font>
      <sz val="12"/>
      <color rgb="FF000000"/>
      <name val="Arial"/>
      <family val="2"/>
    </font>
    <font>
      <b/>
      <sz val="12"/>
      <color rgb="FF000000"/>
      <name val="Arial"/>
      <family val="2"/>
    </font>
    <font>
      <sz val="13"/>
      <color rgb="FF000000"/>
      <name val="Arial"/>
      <family val="2"/>
    </font>
    <font>
      <sz val="10"/>
      <name val="Franklin Gothic Medium"/>
      <family val="2"/>
    </font>
    <font>
      <sz val="14"/>
      <name val="Franklin Gothic Medium"/>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25">
    <xf numFmtId="0" fontId="0" fillId="0" borderId="0" xfId="0"/>
    <xf numFmtId="0" fontId="3" fillId="0" borderId="1" xfId="0" applyFont="1" applyBorder="1" applyAlignment="1">
      <alignment wrapText="1"/>
    </xf>
    <xf numFmtId="14" fontId="0" fillId="0" borderId="0" xfId="0" applyNumberFormat="1"/>
    <xf numFmtId="0" fontId="4" fillId="0" borderId="0" xfId="0" applyFont="1" applyAlignment="1">
      <alignment wrapText="1"/>
    </xf>
    <xf numFmtId="0" fontId="0" fillId="0" borderId="0" xfId="0" applyAlignment="1">
      <alignment horizontal="center"/>
    </xf>
    <xf numFmtId="0" fontId="0" fillId="0" borderId="0" xfId="0" applyAlignment="1">
      <alignment wrapText="1"/>
    </xf>
    <xf numFmtId="0" fontId="5" fillId="0" borderId="0" xfId="0" applyFont="1" applyAlignment="1">
      <alignment wrapText="1"/>
    </xf>
    <xf numFmtId="0" fontId="3" fillId="0" borderId="1" xfId="0" applyFont="1" applyBorder="1" applyAlignment="1">
      <alignment horizontal="center" wrapText="1"/>
    </xf>
    <xf numFmtId="0" fontId="8" fillId="0" borderId="1" xfId="0" applyFont="1" applyBorder="1" applyAlignment="1">
      <alignment horizontal="center" wrapText="1"/>
    </xf>
    <xf numFmtId="0" fontId="9" fillId="0" borderId="0" xfId="0" applyFont="1" applyAlignment="1">
      <alignment horizontal="center"/>
    </xf>
    <xf numFmtId="3" fontId="9" fillId="0" borderId="0" xfId="0" applyNumberFormat="1" applyFont="1" applyAlignment="1">
      <alignment horizontal="center" wrapText="1"/>
    </xf>
    <xf numFmtId="3" fontId="9" fillId="2" borderId="0" xfId="0" applyNumberFormat="1" applyFont="1" applyFill="1" applyAlignment="1">
      <alignment horizontal="center" wrapText="1"/>
    </xf>
    <xf numFmtId="3" fontId="9" fillId="0" borderId="0" xfId="0" applyNumberFormat="1" applyFont="1" applyAlignment="1">
      <alignment horizontal="center"/>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10" fillId="0" borderId="0" xfId="0" applyFont="1"/>
    <xf numFmtId="0" fontId="11" fillId="0" borderId="0" xfId="0" applyFont="1"/>
    <xf numFmtId="0" fontId="11" fillId="0" borderId="0" xfId="0" applyFont="1" applyAlignment="1">
      <alignment wrapText="1"/>
    </xf>
    <xf numFmtId="0" fontId="12" fillId="0" borderId="0" xfId="0" applyFont="1" applyAlignment="1">
      <alignment horizontal="center" wrapText="1"/>
    </xf>
    <xf numFmtId="0" fontId="11" fillId="0" borderId="0" xfId="0" applyFont="1" applyBorder="1"/>
    <xf numFmtId="0" fontId="12" fillId="0" borderId="0" xfId="0" applyFont="1" applyAlignment="1">
      <alignment horizontal="center"/>
    </xf>
    <xf numFmtId="0" fontId="12" fillId="0" borderId="0" xfId="0" applyFont="1" applyAlignment="1">
      <alignment horizontal="left"/>
    </xf>
    <xf numFmtId="0" fontId="12" fillId="0" borderId="0" xfId="0" applyFont="1" applyBorder="1" applyAlignment="1">
      <alignment horizontal="left"/>
    </xf>
    <xf numFmtId="0" fontId="7" fillId="0" borderId="0" xfId="0" applyFont="1" applyAlignment="1">
      <alignment horizontal="center" wrapText="1"/>
    </xf>
    <xf numFmtId="0" fontId="13" fillId="0" borderId="0" xfId="0" applyFont="1" applyAlignment="1">
      <alignment horizontal="center"/>
    </xf>
    <xf numFmtId="0" fontId="11" fillId="2" borderId="0" xfId="0" applyFont="1" applyFill="1"/>
    <xf numFmtId="3" fontId="11" fillId="0" borderId="0" xfId="0" applyNumberFormat="1" applyFont="1" applyAlignment="1">
      <alignment horizontal="center" wrapText="1"/>
    </xf>
    <xf numFmtId="3" fontId="11" fillId="0" borderId="0" xfId="0" applyNumberFormat="1" applyFont="1" applyAlignment="1">
      <alignment horizontal="center"/>
    </xf>
    <xf numFmtId="0" fontId="6" fillId="0" borderId="0" xfId="0" applyFont="1"/>
    <xf numFmtId="164" fontId="9" fillId="0" borderId="1" xfId="0" applyNumberFormat="1" applyFont="1" applyBorder="1" applyAlignment="1">
      <alignment horizontal="center" wrapText="1"/>
    </xf>
    <xf numFmtId="164" fontId="9" fillId="0" borderId="0" xfId="0" applyNumberFormat="1" applyFont="1" applyAlignment="1">
      <alignment wrapText="1"/>
    </xf>
    <xf numFmtId="0" fontId="9" fillId="0" borderId="0" xfId="0" applyFont="1" applyBorder="1" applyAlignment="1">
      <alignment horizontal="center" wrapText="1"/>
    </xf>
    <xf numFmtId="164" fontId="9" fillId="0" borderId="0" xfId="0" applyNumberFormat="1" applyFont="1" applyBorder="1" applyAlignment="1">
      <alignment horizontal="center" wrapText="1"/>
    </xf>
    <xf numFmtId="0" fontId="0" fillId="0" borderId="0" xfId="0" applyAlignment="1">
      <alignment vertical="top" wrapText="1"/>
    </xf>
    <xf numFmtId="0" fontId="8" fillId="0" borderId="0" xfId="0" applyFont="1" applyBorder="1" applyAlignment="1">
      <alignment horizontal="center"/>
    </xf>
    <xf numFmtId="0" fontId="8" fillId="0" borderId="0" xfId="0" applyFont="1" applyBorder="1" applyAlignment="1">
      <alignment wrapText="1"/>
    </xf>
    <xf numFmtId="3" fontId="16" fillId="0" borderId="0" xfId="0" applyNumberFormat="1" applyFont="1" applyAlignment="1">
      <alignment horizontal="left"/>
    </xf>
    <xf numFmtId="2" fontId="11" fillId="0" borderId="0" xfId="0" applyNumberFormat="1" applyFont="1"/>
    <xf numFmtId="3" fontId="9" fillId="0" borderId="0" xfId="0" applyNumberFormat="1" applyFont="1" applyFill="1" applyAlignment="1">
      <alignment horizontal="center" wrapText="1"/>
    </xf>
    <xf numFmtId="3" fontId="9" fillId="0" borderId="0" xfId="0" applyNumberFormat="1" applyFont="1" applyFill="1" applyAlignment="1">
      <alignment horizontal="center"/>
    </xf>
    <xf numFmtId="0" fontId="9" fillId="0" borderId="0" xfId="0" applyFont="1" applyFill="1" applyBorder="1" applyAlignment="1">
      <alignment horizontal="center" wrapText="1"/>
    </xf>
    <xf numFmtId="164" fontId="9" fillId="0" borderId="0" xfId="0" applyNumberFormat="1" applyFont="1" applyBorder="1" applyAlignment="1">
      <alignment horizontal="center"/>
    </xf>
    <xf numFmtId="0" fontId="1" fillId="0" borderId="0" xfId="0" applyFont="1" applyAlignment="1">
      <alignment wrapText="1"/>
    </xf>
    <xf numFmtId="0" fontId="11" fillId="3" borderId="0" xfId="0" applyFont="1" applyFill="1" applyBorder="1"/>
    <xf numFmtId="0" fontId="18" fillId="3" borderId="0" xfId="0" applyFont="1" applyFill="1" applyBorder="1" applyAlignment="1">
      <alignment wrapText="1"/>
    </xf>
    <xf numFmtId="0" fontId="18" fillId="3" borderId="0" xfId="0" applyFont="1" applyFill="1" applyBorder="1" applyAlignment="1">
      <alignment horizontal="center" wrapText="1"/>
    </xf>
    <xf numFmtId="0" fontId="20" fillId="3" borderId="0" xfId="0" applyFont="1" applyFill="1" applyBorder="1" applyAlignment="1">
      <alignment horizontal="center"/>
    </xf>
    <xf numFmtId="3" fontId="20" fillId="3" borderId="0" xfId="0" applyNumberFormat="1" applyFont="1" applyFill="1" applyBorder="1" applyAlignment="1">
      <alignment horizontal="center" wrapText="1"/>
    </xf>
    <xf numFmtId="0" fontId="11" fillId="3" borderId="0" xfId="0" applyFont="1" applyFill="1" applyBorder="1" applyAlignment="1">
      <alignment wrapText="1"/>
    </xf>
    <xf numFmtId="0" fontId="31" fillId="3" borderId="0" xfId="0" applyFont="1" applyFill="1" applyAlignment="1">
      <alignment horizontal="center"/>
    </xf>
    <xf numFmtId="3" fontId="31" fillId="3" borderId="0" xfId="0" applyNumberFormat="1" applyFont="1" applyFill="1" applyAlignment="1">
      <alignment horizontal="center" wrapText="1"/>
    </xf>
    <xf numFmtId="3" fontId="31" fillId="3" borderId="0" xfId="0" applyNumberFormat="1" applyFont="1" applyFill="1" applyAlignment="1">
      <alignment horizontal="center"/>
    </xf>
    <xf numFmtId="2" fontId="11" fillId="3" borderId="0" xfId="0" applyNumberFormat="1" applyFont="1" applyFill="1"/>
    <xf numFmtId="0" fontId="11" fillId="3" borderId="0" xfId="0" applyFont="1" applyFill="1"/>
    <xf numFmtId="0" fontId="11" fillId="3" borderId="0" xfId="0" applyFont="1" applyFill="1" applyAlignment="1">
      <alignment wrapText="1"/>
    </xf>
    <xf numFmtId="0" fontId="12" fillId="3" borderId="0" xfId="0" applyFont="1" applyFill="1" applyAlignment="1">
      <alignment horizontal="center" wrapText="1"/>
    </xf>
    <xf numFmtId="0" fontId="18" fillId="3" borderId="0" xfId="0" applyFont="1" applyFill="1"/>
    <xf numFmtId="0" fontId="12" fillId="3" borderId="0" xfId="0" applyFont="1" applyFill="1" applyAlignment="1">
      <alignment horizontal="left"/>
    </xf>
    <xf numFmtId="0" fontId="12" fillId="3" borderId="0" xfId="0" applyFont="1" applyFill="1" applyBorder="1" applyAlignment="1">
      <alignment horizontal="left"/>
    </xf>
    <xf numFmtId="0" fontId="18" fillId="3" borderId="0" xfId="0" applyFont="1" applyFill="1" applyBorder="1"/>
    <xf numFmtId="0" fontId="18" fillId="3" borderId="0" xfId="0" applyFont="1" applyFill="1" applyBorder="1" applyAlignment="1">
      <alignment horizontal="center"/>
    </xf>
    <xf numFmtId="0" fontId="7" fillId="3" borderId="0" xfId="0" applyFont="1" applyFill="1" applyAlignment="1">
      <alignment horizontal="center" wrapText="1"/>
    </xf>
    <xf numFmtId="0" fontId="18" fillId="3" borderId="1" xfId="0" applyFont="1" applyFill="1" applyBorder="1" applyAlignment="1">
      <alignment horizontal="center" wrapText="1"/>
    </xf>
    <xf numFmtId="3" fontId="11" fillId="3" borderId="0" xfId="0" applyNumberFormat="1" applyFont="1" applyFill="1" applyAlignment="1">
      <alignment horizontal="center"/>
    </xf>
    <xf numFmtId="3" fontId="11" fillId="3" borderId="0" xfId="0" applyNumberFormat="1" applyFont="1" applyFill="1" applyAlignment="1">
      <alignment horizontal="center" wrapText="1"/>
    </xf>
    <xf numFmtId="3" fontId="16" fillId="3" borderId="0" xfId="0" applyNumberFormat="1" applyFont="1" applyFill="1" applyAlignment="1">
      <alignment horizontal="left"/>
    </xf>
    <xf numFmtId="0" fontId="9" fillId="3" borderId="0" xfId="0" applyFont="1" applyFill="1" applyBorder="1" applyAlignment="1">
      <alignment horizontal="center" wrapText="1"/>
    </xf>
    <xf numFmtId="164" fontId="9" fillId="3" borderId="0" xfId="0" applyNumberFormat="1" applyFont="1" applyFill="1" applyBorder="1" applyAlignment="1">
      <alignment horizontal="center" wrapText="1"/>
    </xf>
    <xf numFmtId="0" fontId="22" fillId="3" borderId="0" xfId="0" applyFont="1" applyFill="1"/>
    <xf numFmtId="0" fontId="9" fillId="3" borderId="0" xfId="0" applyFont="1" applyFill="1"/>
    <xf numFmtId="0" fontId="9" fillId="3" borderId="0" xfId="0" applyFont="1" applyFill="1" applyAlignment="1">
      <alignment wrapText="1"/>
    </xf>
    <xf numFmtId="0" fontId="10" fillId="3" borderId="0" xfId="0" applyFont="1" applyFill="1"/>
    <xf numFmtId="164" fontId="9" fillId="3" borderId="0" xfId="0" applyNumberFormat="1" applyFont="1" applyFill="1" applyAlignment="1">
      <alignment wrapText="1"/>
    </xf>
    <xf numFmtId="0" fontId="6" fillId="3" borderId="0" xfId="0" applyFont="1" applyFill="1"/>
    <xf numFmtId="0" fontId="7" fillId="3" borderId="0" xfId="0" applyFont="1" applyFill="1" applyAlignment="1">
      <alignment horizontal="center" vertical="top" wrapText="1"/>
    </xf>
    <xf numFmtId="0" fontId="26" fillId="3" borderId="0" xfId="0" applyFont="1" applyFill="1" applyAlignment="1">
      <alignment vertical="top" wrapText="1"/>
    </xf>
    <xf numFmtId="3" fontId="27" fillId="3" borderId="0" xfId="0" applyNumberFormat="1" applyFont="1" applyFill="1" applyAlignment="1">
      <alignment horizontal="center" vertical="top"/>
    </xf>
    <xf numFmtId="0" fontId="27" fillId="3" borderId="0" xfId="0" applyFont="1" applyFill="1" applyAlignment="1">
      <alignment vertical="top" wrapText="1"/>
    </xf>
    <xf numFmtId="0" fontId="0" fillId="3" borderId="0" xfId="0" applyFill="1"/>
    <xf numFmtId="0" fontId="26" fillId="3" borderId="0" xfId="0" applyFont="1" applyFill="1" applyAlignment="1">
      <alignment horizontal="left" vertical="top" wrapText="1"/>
    </xf>
    <xf numFmtId="0" fontId="27" fillId="3" borderId="0" xfId="0" applyFont="1" applyFill="1" applyAlignment="1">
      <alignment horizontal="center" vertical="top"/>
    </xf>
    <xf numFmtId="0" fontId="28" fillId="3" borderId="0" xfId="0" applyFont="1" applyFill="1" applyAlignment="1">
      <alignment vertical="top" wrapText="1"/>
    </xf>
    <xf numFmtId="0" fontId="7" fillId="3" borderId="0" xfId="0" applyFont="1" applyFill="1" applyAlignment="1">
      <alignment horizontal="center" vertical="top"/>
    </xf>
    <xf numFmtId="0" fontId="29" fillId="3" borderId="0" xfId="0" applyFont="1" applyFill="1" applyAlignment="1">
      <alignment vertical="center" wrapText="1"/>
    </xf>
    <xf numFmtId="0" fontId="28" fillId="3" borderId="0" xfId="0" applyFont="1" applyFill="1" applyAlignment="1">
      <alignment vertical="center" wrapText="1"/>
    </xf>
    <xf numFmtId="0" fontId="11" fillId="3" borderId="0" xfId="0" applyFont="1" applyFill="1" applyAlignment="1">
      <alignment horizontal="left" vertical="top" wrapText="1"/>
    </xf>
    <xf numFmtId="0" fontId="27" fillId="3" borderId="0" xfId="0" applyFont="1" applyFill="1" applyAlignment="1">
      <alignment horizontal="left" vertical="top" wrapText="1"/>
    </xf>
    <xf numFmtId="0" fontId="30" fillId="3" borderId="0" xfId="0" applyFont="1" applyFill="1" applyAlignment="1">
      <alignment horizontal="left" vertical="top" wrapText="1"/>
    </xf>
    <xf numFmtId="0" fontId="28" fillId="3" borderId="0" xfId="0" applyFont="1" applyFill="1" applyAlignment="1">
      <alignment horizontal="left" vertical="top" wrapText="1"/>
    </xf>
    <xf numFmtId="3" fontId="11" fillId="3" borderId="0" xfId="0" applyNumberFormat="1" applyFont="1" applyFill="1"/>
    <xf numFmtId="0" fontId="11" fillId="3" borderId="0" xfId="0" applyFont="1" applyFill="1" applyAlignment="1">
      <alignment vertical="center" wrapText="1"/>
    </xf>
    <xf numFmtId="0" fontId="7" fillId="3" borderId="0" xfId="0" applyFont="1" applyFill="1" applyAlignment="1">
      <alignment horizontal="center" wrapText="1"/>
    </xf>
    <xf numFmtId="0" fontId="18" fillId="3" borderId="0" xfId="0" applyFont="1" applyFill="1" applyBorder="1" applyAlignment="1">
      <alignment horizontal="center" wrapText="1"/>
    </xf>
    <xf numFmtId="0" fontId="18" fillId="3" borderId="1" xfId="0" applyFont="1" applyFill="1" applyBorder="1" applyAlignment="1">
      <alignment horizontal="center" wrapText="1"/>
    </xf>
    <xf numFmtId="0" fontId="11" fillId="3" borderId="0" xfId="0" applyFont="1" applyFill="1" applyBorder="1" applyAlignment="1">
      <alignment horizontal="center"/>
    </xf>
    <xf numFmtId="0" fontId="15" fillId="0" borderId="2" xfId="0" applyFont="1" applyBorder="1" applyAlignment="1">
      <alignment horizontal="left" vertical="top" wrapText="1"/>
    </xf>
    <xf numFmtId="0" fontId="12" fillId="0" borderId="0" xfId="0" applyFont="1" applyAlignment="1">
      <alignment horizontal="center"/>
    </xf>
    <xf numFmtId="0" fontId="8" fillId="0" borderId="1" xfId="0" applyFont="1" applyBorder="1" applyAlignment="1">
      <alignment horizontal="center"/>
    </xf>
    <xf numFmtId="0" fontId="8" fillId="0" borderId="2" xfId="0" applyFont="1" applyBorder="1" applyAlignment="1">
      <alignment horizontal="center" wrapText="1"/>
    </xf>
    <xf numFmtId="0" fontId="8" fillId="0" borderId="0" xfId="0" applyFont="1" applyBorder="1" applyAlignment="1">
      <alignment horizontal="center" wrapText="1"/>
    </xf>
    <xf numFmtId="0" fontId="8" fillId="0" borderId="1"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25" fillId="3" borderId="0" xfId="0" applyFont="1" applyFill="1" applyAlignment="1">
      <alignment vertical="top" wrapText="1"/>
    </xf>
    <xf numFmtId="0" fontId="7" fillId="3" borderId="0" xfId="0" applyFont="1" applyFill="1" applyAlignment="1">
      <alignment horizontal="center" wrapText="1"/>
    </xf>
    <xf numFmtId="0" fontId="21" fillId="3" borderId="2" xfId="0" applyFont="1" applyFill="1" applyBorder="1" applyAlignment="1">
      <alignment horizontal="left" vertical="top" wrapText="1"/>
    </xf>
    <xf numFmtId="0" fontId="18" fillId="3" borderId="1" xfId="0" applyFont="1" applyFill="1" applyBorder="1" applyAlignment="1">
      <alignment horizontal="center"/>
    </xf>
    <xf numFmtId="0" fontId="18" fillId="3" borderId="2" xfId="0" applyFont="1" applyFill="1" applyBorder="1" applyAlignment="1">
      <alignment horizontal="center" wrapText="1"/>
    </xf>
    <xf numFmtId="0" fontId="18" fillId="3" borderId="0" xfId="0" applyFont="1" applyFill="1" applyBorder="1" applyAlignment="1">
      <alignment horizontal="center" wrapText="1"/>
    </xf>
    <xf numFmtId="0" fontId="18" fillId="3" borderId="1" xfId="0" applyFont="1" applyFill="1" applyBorder="1" applyAlignment="1">
      <alignment horizontal="center" wrapText="1"/>
    </xf>
    <xf numFmtId="0" fontId="18" fillId="3" borderId="3" xfId="0" applyFont="1" applyFill="1" applyBorder="1" applyAlignment="1">
      <alignment horizontal="center" wrapText="1"/>
    </xf>
    <xf numFmtId="0" fontId="18" fillId="3" borderId="4" xfId="0" applyFont="1" applyFill="1" applyBorder="1" applyAlignment="1">
      <alignment horizontal="center" wrapText="1"/>
    </xf>
    <xf numFmtId="0" fontId="18" fillId="3" borderId="5" xfId="0" applyFont="1" applyFill="1" applyBorder="1" applyAlignment="1">
      <alignment horizontal="center" wrapText="1"/>
    </xf>
    <xf numFmtId="0" fontId="18" fillId="3" borderId="6" xfId="0" applyFont="1" applyFill="1" applyBorder="1" applyAlignment="1">
      <alignment horizontal="center" wrapText="1"/>
    </xf>
    <xf numFmtId="0" fontId="18" fillId="3" borderId="7" xfId="0" applyFont="1" applyFill="1" applyBorder="1" applyAlignment="1">
      <alignment horizontal="center" wrapText="1"/>
    </xf>
    <xf numFmtId="0" fontId="18" fillId="3" borderId="8" xfId="0" applyFont="1" applyFill="1" applyBorder="1" applyAlignment="1">
      <alignment horizontal="center" wrapText="1"/>
    </xf>
    <xf numFmtId="0" fontId="32" fillId="3" borderId="0" xfId="0" applyFont="1" applyFill="1" applyAlignment="1">
      <alignment horizontal="center"/>
    </xf>
    <xf numFmtId="0" fontId="7" fillId="0" borderId="0" xfId="0" applyFont="1" applyAlignment="1">
      <alignment horizontal="center" wrapText="1"/>
    </xf>
    <xf numFmtId="3" fontId="31" fillId="0" borderId="0" xfId="0" applyNumberFormat="1" applyFont="1" applyFill="1" applyAlignment="1">
      <alignment horizontal="center" wrapText="1"/>
    </xf>
    <xf numFmtId="3" fontId="31" fillId="0" borderId="0" xfId="0" applyNumberFormat="1" applyFont="1" applyFill="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n-US"/>
              <a:t>Total Number of Completed Criminal Background Investigations of Caregivers of Children 
in Foster Care and Residential Facilities</a:t>
            </a:r>
          </a:p>
        </c:rich>
      </c:tx>
      <c:layout>
        <c:manualLayout>
          <c:xMode val="edge"/>
          <c:yMode val="edge"/>
          <c:x val="0.11217510259917922"/>
          <c:y val="3.1784841075794636E-2"/>
        </c:manualLayout>
      </c:layout>
      <c:overlay val="0"/>
      <c:spPr>
        <a:noFill/>
        <a:ln w="25400">
          <a:noFill/>
        </a:ln>
      </c:spPr>
    </c:title>
    <c:autoTitleDeleted val="0"/>
    <c:plotArea>
      <c:layout>
        <c:manualLayout>
          <c:layoutTarget val="inner"/>
          <c:xMode val="edge"/>
          <c:yMode val="edge"/>
          <c:x val="9.8495212038303692E-2"/>
          <c:y val="0.23471910662332246"/>
          <c:w val="0.89329685362517208"/>
          <c:h val="0.66748245946007334"/>
        </c:manualLayout>
      </c:layout>
      <c:lineChart>
        <c:grouping val="standard"/>
        <c:varyColors val="0"/>
        <c:ser>
          <c:idx val="0"/>
          <c:order val="0"/>
          <c:spPr>
            <a:ln w="25400">
              <a:solidFill>
                <a:schemeClr val="tx1"/>
              </a:solidFill>
              <a:prstDash val="solid"/>
            </a:ln>
          </c:spPr>
          <c:marker>
            <c:symbol val="none"/>
          </c:marker>
          <c:cat>
            <c:numRef>
              <c:f>'Background Investigation On (2)'!$C$27:$C$39</c:f>
              <c:numCache>
                <c:formatCode>General</c:formatCod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cat>
          <c:val>
            <c:numRef>
              <c:f>'Background Investigation On (2)'!$G$27:$G$39</c:f>
              <c:numCache>
                <c:formatCode>#,##0</c:formatCode>
                <c:ptCount val="13"/>
                <c:pt idx="0">
                  <c:v>2750</c:v>
                </c:pt>
                <c:pt idx="1">
                  <c:v>3281</c:v>
                </c:pt>
                <c:pt idx="2">
                  <c:v>3480</c:v>
                </c:pt>
                <c:pt idx="3">
                  <c:v>3925</c:v>
                </c:pt>
                <c:pt idx="4">
                  <c:v>4102</c:v>
                </c:pt>
                <c:pt idx="5">
                  <c:v>4241</c:v>
                </c:pt>
                <c:pt idx="6">
                  <c:v>4180</c:v>
                </c:pt>
                <c:pt idx="7">
                  <c:v>4615</c:v>
                </c:pt>
                <c:pt idx="8">
                  <c:v>4696</c:v>
                </c:pt>
                <c:pt idx="9">
                  <c:v>7027</c:v>
                </c:pt>
                <c:pt idx="10">
                  <c:v>19290</c:v>
                </c:pt>
                <c:pt idx="11">
                  <c:v>17414</c:v>
                </c:pt>
                <c:pt idx="12">
                  <c:v>16132</c:v>
                </c:pt>
              </c:numCache>
            </c:numRef>
          </c:val>
          <c:smooth val="0"/>
          <c:extLst>
            <c:ext xmlns:c16="http://schemas.microsoft.com/office/drawing/2014/chart" uri="{C3380CC4-5D6E-409C-BE32-E72D297353CC}">
              <c16:uniqueId val="{00000000-D1CE-42EA-AB0C-FB42AA3FC98D}"/>
            </c:ext>
          </c:extLst>
        </c:ser>
        <c:dLbls>
          <c:showLegendKey val="0"/>
          <c:showVal val="0"/>
          <c:showCatName val="0"/>
          <c:showSerName val="0"/>
          <c:showPercent val="0"/>
          <c:showBubbleSize val="0"/>
        </c:dLbls>
        <c:smooth val="0"/>
        <c:axId val="42941440"/>
        <c:axId val="42943232"/>
      </c:lineChart>
      <c:catAx>
        <c:axId val="4294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en-US"/>
          </a:p>
        </c:txPr>
        <c:crossAx val="42943232"/>
        <c:crosses val="autoZero"/>
        <c:auto val="1"/>
        <c:lblAlgn val="ctr"/>
        <c:lblOffset val="100"/>
        <c:tickLblSkip val="1"/>
        <c:tickMarkSkip val="1"/>
        <c:noMultiLvlLbl val="0"/>
      </c:catAx>
      <c:valAx>
        <c:axId val="42943232"/>
        <c:scaling>
          <c:orientation val="minMax"/>
          <c:max val="2200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en-US"/>
          </a:p>
        </c:txPr>
        <c:crossAx val="42941440"/>
        <c:crosses val="autoZero"/>
        <c:crossBetween val="midCat"/>
        <c:majorUnit val="400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650" b="0" i="0" u="none" strike="noStrike" baseline="0">
          <a:solidFill>
            <a:srgbClr val="000000"/>
          </a:solidFill>
          <a:latin typeface="Times New Roman"/>
          <a:ea typeface="Times New Roman"/>
          <a:cs typeface="Times New Roman"/>
        </a:defRPr>
      </a:pPr>
      <a:endParaRPr lang="en-US"/>
    </a:p>
  </c:txPr>
  <c:printSettings>
    <c:headerFooter alignWithMargins="0">
      <c:oddHeader>&amp;C&amp;"Verdana,Bold"&amp;14Criminal Background Investigations</c:oddHeader>
    </c:headerFooter>
    <c:pageMargins b="1" l="0.75000000000000078" r="0.75000000000000078"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Franklin Gothic Medium"/>
                <a:ea typeface="Franklin Gothic Medium"/>
                <a:cs typeface="Franklin Gothic Medium"/>
              </a:defRPr>
            </a:pPr>
            <a:r>
              <a:rPr lang="en-US" baseline="0"/>
              <a:t>Total Number of Completed Criminal Background Investigations of Caregivers of Children in Foster Care and Residential Facilities</a:t>
            </a:r>
          </a:p>
        </c:rich>
      </c:tx>
      <c:layout>
        <c:manualLayout>
          <c:xMode val="edge"/>
          <c:yMode val="edge"/>
          <c:x val="0.16705316561039626"/>
          <c:y val="2.8400815380310983E-2"/>
        </c:manualLayout>
      </c:layout>
      <c:overlay val="0"/>
      <c:spPr>
        <a:noFill/>
        <a:ln w="25400">
          <a:noFill/>
        </a:ln>
      </c:spPr>
    </c:title>
    <c:autoTitleDeleted val="0"/>
    <c:plotArea>
      <c:layout>
        <c:manualLayout>
          <c:layoutTarget val="inner"/>
          <c:xMode val="edge"/>
          <c:yMode val="edge"/>
          <c:x val="9.8495212038303692E-2"/>
          <c:y val="0.23471910662332238"/>
          <c:w val="0.89329685362517175"/>
          <c:h val="0.66748245946007312"/>
        </c:manualLayout>
      </c:layout>
      <c:lineChart>
        <c:grouping val="standard"/>
        <c:varyColors val="0"/>
        <c:ser>
          <c:idx val="0"/>
          <c:order val="0"/>
          <c:spPr>
            <a:ln w="25400">
              <a:solidFill>
                <a:srgbClr val="00B0F0"/>
              </a:solidFill>
              <a:prstDash val="solid"/>
            </a:ln>
          </c:spPr>
          <c:marker>
            <c:symbol val="none"/>
          </c:marker>
          <c:cat>
            <c:numRef>
              <c:f>'Excel Online'!$C$30:$C$44</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'Excel Online'!$G$30:$G$44</c:f>
              <c:numCache>
                <c:formatCode>#,##0</c:formatCode>
                <c:ptCount val="14"/>
                <c:pt idx="0">
                  <c:v>7027</c:v>
                </c:pt>
                <c:pt idx="1">
                  <c:v>19290</c:v>
                </c:pt>
                <c:pt idx="2">
                  <c:v>17414</c:v>
                </c:pt>
                <c:pt idx="3">
                  <c:v>16132</c:v>
                </c:pt>
                <c:pt idx="4">
                  <c:v>15215</c:v>
                </c:pt>
                <c:pt idx="5">
                  <c:v>15582</c:v>
                </c:pt>
                <c:pt idx="6">
                  <c:v>14508</c:v>
                </c:pt>
                <c:pt idx="7">
                  <c:v>14375</c:v>
                </c:pt>
                <c:pt idx="8">
                  <c:v>14339</c:v>
                </c:pt>
                <c:pt idx="9">
                  <c:v>12979</c:v>
                </c:pt>
                <c:pt idx="10">
                  <c:v>13781</c:v>
                </c:pt>
                <c:pt idx="11">
                  <c:v>12967</c:v>
                </c:pt>
                <c:pt idx="12">
                  <c:v>13339</c:v>
                </c:pt>
                <c:pt idx="13">
                  <c:v>11340</c:v>
                </c:pt>
              </c:numCache>
            </c:numRef>
          </c:val>
          <c:smooth val="0"/>
          <c:extLst>
            <c:ext xmlns:c16="http://schemas.microsoft.com/office/drawing/2014/chart" uri="{C3380CC4-5D6E-409C-BE32-E72D297353CC}">
              <c16:uniqueId val="{00000000-6708-4561-AAB3-522EDD7921D8}"/>
            </c:ext>
          </c:extLst>
        </c:ser>
        <c:dLbls>
          <c:showLegendKey val="0"/>
          <c:showVal val="0"/>
          <c:showCatName val="0"/>
          <c:showSerName val="0"/>
          <c:showPercent val="0"/>
          <c:showBubbleSize val="0"/>
        </c:dLbls>
        <c:smooth val="0"/>
        <c:axId val="74712576"/>
        <c:axId val="74714112"/>
      </c:lineChart>
      <c:catAx>
        <c:axId val="7471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ranklin Gothic Medium" panose="020B0603020102020204" pitchFamily="34" charset="0"/>
                <a:ea typeface="Verdana"/>
                <a:cs typeface="Verdana"/>
              </a:defRPr>
            </a:pPr>
            <a:endParaRPr lang="en-US"/>
          </a:p>
        </c:txPr>
        <c:crossAx val="74714112"/>
        <c:crosses val="autoZero"/>
        <c:auto val="1"/>
        <c:lblAlgn val="ctr"/>
        <c:lblOffset val="100"/>
        <c:tickLblSkip val="1"/>
        <c:tickMarkSkip val="1"/>
        <c:noMultiLvlLbl val="0"/>
      </c:catAx>
      <c:valAx>
        <c:axId val="74714112"/>
        <c:scaling>
          <c:orientation val="minMax"/>
          <c:max val="22000"/>
          <c:min val="0"/>
        </c:scaling>
        <c:delete val="0"/>
        <c:axPos val="l"/>
        <c:majorGridlines>
          <c:spPr>
            <a:ln w="3175">
              <a:solidFill>
                <a:srgbClr val="000000">
                  <a:alpha val="35000"/>
                </a:srgb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ranklin Gothic Medium" panose="020B0603020102020204" pitchFamily="34" charset="0"/>
                <a:ea typeface="Verdana"/>
                <a:cs typeface="Verdana"/>
              </a:defRPr>
            </a:pPr>
            <a:endParaRPr lang="en-US"/>
          </a:p>
        </c:txPr>
        <c:crossAx val="74712576"/>
        <c:crosses val="autoZero"/>
        <c:crossBetween val="between"/>
        <c:majorUnit val="400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650" b="0" i="0" u="none" strike="noStrike" baseline="0">
          <a:solidFill>
            <a:srgbClr val="000000"/>
          </a:solidFill>
          <a:latin typeface="Times New Roman"/>
          <a:ea typeface="Times New Roman"/>
          <a:cs typeface="Times New Roman"/>
        </a:defRPr>
      </a:pPr>
      <a:endParaRPr lang="en-US"/>
    </a:p>
  </c:txPr>
  <c:printSettings>
    <c:headerFooter alignWithMargins="0">
      <c:oddHeader>&amp;C&amp;"Verdana,Bold"&amp;14Criminal Background Investigations</c:oddHeader>
    </c:headerFooter>
    <c:pageMargins b="1" l="0.75000000000000044" r="0.75000000000000044"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t>Total Number of Completed Criminal Background Investigations of Caregivers of Children 
in Foster Care and Residential Facilities</a:t>
            </a:r>
          </a:p>
        </c:rich>
      </c:tx>
      <c:layout>
        <c:manualLayout>
          <c:xMode val="edge"/>
          <c:yMode val="edge"/>
          <c:x val="0.11217510259917922"/>
          <c:y val="3.1784841075794636E-2"/>
        </c:manualLayout>
      </c:layout>
      <c:overlay val="0"/>
      <c:spPr>
        <a:noFill/>
        <a:ln w="25400">
          <a:noFill/>
        </a:ln>
      </c:spPr>
    </c:title>
    <c:autoTitleDeleted val="0"/>
    <c:plotArea>
      <c:layout>
        <c:manualLayout>
          <c:layoutTarget val="inner"/>
          <c:xMode val="edge"/>
          <c:yMode val="edge"/>
          <c:x val="9.8495212038303692E-2"/>
          <c:y val="0.23471910662332227"/>
          <c:w val="0.89329685362517142"/>
          <c:h val="0.6674824594600729"/>
        </c:manualLayout>
      </c:layout>
      <c:lineChart>
        <c:grouping val="standard"/>
        <c:varyColors val="0"/>
        <c:ser>
          <c:idx val="0"/>
          <c:order val="0"/>
          <c:tx>
            <c:v>Children's Residential Facilities</c:v>
          </c:tx>
          <c:spPr>
            <a:ln w="25400">
              <a:solidFill>
                <a:schemeClr val="tx1"/>
              </a:solidFill>
              <a:prstDash val="solid"/>
            </a:ln>
          </c:spPr>
          <c:marker>
            <c:symbol val="none"/>
          </c:marker>
          <c:cat>
            <c:numRef>
              <c:f>'Background Investigations - OLD'!$C$29:$C$39</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'Background Investigations - OLD'!$G$29:$G$39</c:f>
              <c:numCache>
                <c:formatCode>#,##0</c:formatCode>
                <c:ptCount val="11"/>
                <c:pt idx="0">
                  <c:v>3480</c:v>
                </c:pt>
                <c:pt idx="1">
                  <c:v>3925</c:v>
                </c:pt>
                <c:pt idx="2">
                  <c:v>4102</c:v>
                </c:pt>
                <c:pt idx="3">
                  <c:v>4241</c:v>
                </c:pt>
                <c:pt idx="4">
                  <c:v>4180</c:v>
                </c:pt>
                <c:pt idx="5">
                  <c:v>4615</c:v>
                </c:pt>
                <c:pt idx="6">
                  <c:v>4696</c:v>
                </c:pt>
                <c:pt idx="7">
                  <c:v>7027</c:v>
                </c:pt>
                <c:pt idx="8">
                  <c:v>19290</c:v>
                </c:pt>
                <c:pt idx="9">
                  <c:v>17414</c:v>
                </c:pt>
                <c:pt idx="10">
                  <c:v>16132</c:v>
                </c:pt>
              </c:numCache>
            </c:numRef>
          </c:val>
          <c:smooth val="0"/>
          <c:extLst>
            <c:ext xmlns:c16="http://schemas.microsoft.com/office/drawing/2014/chart" uri="{C3380CC4-5D6E-409C-BE32-E72D297353CC}">
              <c16:uniqueId val="{00000000-E429-415F-80EC-C0F1DCC1F2CD}"/>
            </c:ext>
          </c:extLst>
        </c:ser>
        <c:dLbls>
          <c:showLegendKey val="0"/>
          <c:showVal val="0"/>
          <c:showCatName val="0"/>
          <c:showSerName val="0"/>
          <c:showPercent val="0"/>
          <c:showBubbleSize val="0"/>
        </c:dLbls>
        <c:smooth val="0"/>
        <c:axId val="74751360"/>
        <c:axId val="74773632"/>
      </c:lineChart>
      <c:catAx>
        <c:axId val="74751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en-US"/>
          </a:p>
        </c:txPr>
        <c:crossAx val="74773632"/>
        <c:crosses val="autoZero"/>
        <c:auto val="1"/>
        <c:lblAlgn val="ctr"/>
        <c:lblOffset val="100"/>
        <c:tickLblSkip val="1"/>
        <c:tickMarkSkip val="1"/>
        <c:noMultiLvlLbl val="0"/>
      </c:catAx>
      <c:valAx>
        <c:axId val="74773632"/>
        <c:scaling>
          <c:orientation val="minMax"/>
          <c:max val="2200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en-US"/>
          </a:p>
        </c:txPr>
        <c:crossAx val="74751360"/>
        <c:crosses val="autoZero"/>
        <c:crossBetween val="between"/>
        <c:majorUnit val="400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650" b="0" i="0" u="none" strike="noStrike" baseline="0">
          <a:solidFill>
            <a:srgbClr val="000000"/>
          </a:solidFill>
          <a:latin typeface="Times New Roman"/>
          <a:ea typeface="Times New Roman"/>
          <a:cs typeface="Times New Roman"/>
        </a:defRPr>
      </a:pPr>
      <a:endParaRPr lang="en-US"/>
    </a:p>
  </c:txPr>
  <c:printSettings>
    <c:headerFooter alignWithMargins="0">
      <c:oddHeader>&amp;C&amp;"Verdana,Bold"&amp;14Criminal Background Investigations</c:oddHeader>
    </c:headerFooter>
    <c:pageMargins b="1" l="0.75000000000000022" r="0.75000000000000022" t="1" header="0.5" footer="0.5"/>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0</xdr:rowOff>
    </xdr:from>
    <xdr:to>
      <xdr:col>7</xdr:col>
      <xdr:colOff>933450</xdr:colOff>
      <xdr:row>19</xdr:row>
      <xdr:rowOff>19050</xdr:rowOff>
    </xdr:to>
    <xdr:graphicFrame macro="">
      <xdr:nvGraphicFramePr>
        <xdr:cNvPr id="543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0.49163</cdr:x>
      <cdr:y>0.50732</cdr:y>
    </cdr:from>
    <cdr:to>
      <cdr:x>0.50713</cdr:x>
      <cdr:y>0.58468</cdr:y>
    </cdr:to>
    <cdr:sp macro="" textlink="">
      <cdr:nvSpPr>
        <cdr:cNvPr id="2050" name="Text Box 2"/>
        <cdr:cNvSpPr txBox="1">
          <a:spLocks xmlns:a="http://schemas.openxmlformats.org/drawingml/2006/main" noChangeArrowheads="1"/>
        </cdr:cNvSpPr>
      </cdr:nvSpPr>
      <cdr:spPr bwMode="auto">
        <a:xfrm xmlns:a="http://schemas.openxmlformats.org/drawingml/2006/main">
          <a:off x="3116731" y="2017167"/>
          <a:ext cx="100143" cy="31458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US" sz="1650" b="0" i="0" strike="noStrike">
              <a:solidFill>
                <a:srgbClr val="000000"/>
              </a:solidFill>
              <a:latin typeface="Times New Roman"/>
              <a:cs typeface="Times New Roman"/>
            </a:rPr>
            <a:t> </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28575</xdr:colOff>
      <xdr:row>1</xdr:row>
      <xdr:rowOff>0</xdr:rowOff>
    </xdr:from>
    <xdr:to>
      <xdr:col>8</xdr:col>
      <xdr:colOff>0</xdr:colOff>
      <xdr:row>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0.49163</cdr:x>
      <cdr:y>0.50732</cdr:y>
    </cdr:from>
    <cdr:to>
      <cdr:x>0.50713</cdr:x>
      <cdr:y>0.58468</cdr:y>
    </cdr:to>
    <cdr:sp macro="" textlink="">
      <cdr:nvSpPr>
        <cdr:cNvPr id="2050" name="Text Box 2"/>
        <cdr:cNvSpPr txBox="1">
          <a:spLocks xmlns:a="http://schemas.openxmlformats.org/drawingml/2006/main" noChangeArrowheads="1"/>
        </cdr:cNvSpPr>
      </cdr:nvSpPr>
      <cdr:spPr bwMode="auto">
        <a:xfrm xmlns:a="http://schemas.openxmlformats.org/drawingml/2006/main">
          <a:off x="3116731" y="2017167"/>
          <a:ext cx="100143" cy="31458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US" sz="1650" b="0" i="0" strike="noStrike">
              <a:solidFill>
                <a:srgbClr val="000000"/>
              </a:solidFill>
              <a:latin typeface="Times New Roman"/>
              <a:cs typeface="Times New Roman"/>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19050</xdr:colOff>
      <xdr:row>2</xdr:row>
      <xdr:rowOff>0</xdr:rowOff>
    </xdr:from>
    <xdr:to>
      <xdr:col>7</xdr:col>
      <xdr:colOff>933450</xdr:colOff>
      <xdr:row>19</xdr:row>
      <xdr:rowOff>19050</xdr:rowOff>
    </xdr:to>
    <xdr:graphicFrame macro="">
      <xdr:nvGraphicFramePr>
        <xdr:cNvPr id="10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0.49163</cdr:x>
      <cdr:y>0.50732</cdr:y>
    </cdr:from>
    <cdr:to>
      <cdr:x>0.50713</cdr:x>
      <cdr:y>0.58468</cdr:y>
    </cdr:to>
    <cdr:sp macro="" textlink="">
      <cdr:nvSpPr>
        <cdr:cNvPr id="2050" name="Text Box 2"/>
        <cdr:cNvSpPr txBox="1">
          <a:spLocks xmlns:a="http://schemas.openxmlformats.org/drawingml/2006/main" noChangeArrowheads="1"/>
        </cdr:cNvSpPr>
      </cdr:nvSpPr>
      <cdr:spPr bwMode="auto">
        <a:xfrm xmlns:a="http://schemas.openxmlformats.org/drawingml/2006/main">
          <a:off x="3116731" y="2017167"/>
          <a:ext cx="100143" cy="31458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US" sz="1650" b="0" i="0" strike="noStrike">
              <a:solidFill>
                <a:srgbClr val="000000"/>
              </a:solidFill>
              <a:latin typeface="Times New Roman"/>
              <a:cs typeface="Times New Roman"/>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opLeftCell="A30" zoomScaleNormal="100" workbookViewId="0">
      <selection activeCell="A30" sqref="A30"/>
    </sheetView>
  </sheetViews>
  <sheetFormatPr defaultColWidth="9" defaultRowHeight="16.2" x14ac:dyDescent="0.3"/>
  <cols>
    <col min="1" max="1" width="8.09765625" style="38" bestFit="1" customWidth="1"/>
    <col min="2" max="2" width="12.59765625" style="17" customWidth="1"/>
    <col min="3" max="3" width="10.19921875" style="17" customWidth="1"/>
    <col min="4" max="4" width="17.09765625" style="18" customWidth="1"/>
    <col min="5" max="5" width="16.69921875" style="17" customWidth="1"/>
    <col min="6" max="6" width="15.5" style="18" customWidth="1"/>
    <col min="7" max="7" width="7.09765625" style="18" customWidth="1"/>
    <col min="8" max="8" width="12.59765625" style="17" customWidth="1"/>
    <col min="9" max="9" width="1" style="17" customWidth="1"/>
    <col min="10" max="10" width="13.59765625" style="17" bestFit="1" customWidth="1"/>
    <col min="11" max="11" width="1" style="17" customWidth="1"/>
    <col min="12" max="12" width="13.3984375" style="17" bestFit="1" customWidth="1"/>
    <col min="13" max="13" width="0.8984375" style="17" customWidth="1"/>
    <col min="14" max="14" width="7.5" style="17" bestFit="1" customWidth="1"/>
    <col min="15" max="16384" width="9" style="17"/>
  </cols>
  <sheetData>
    <row r="1" spans="7:8" x14ac:dyDescent="0.3">
      <c r="H1" s="18"/>
    </row>
    <row r="2" spans="7:8" ht="18" customHeight="1" x14ac:dyDescent="0.3"/>
    <row r="3" spans="7:8" ht="18" customHeight="1" x14ac:dyDescent="0.3"/>
    <row r="4" spans="7:8" ht="18" customHeight="1" x14ac:dyDescent="0.3">
      <c r="G4" s="19"/>
    </row>
    <row r="5" spans="7:8" ht="18" customHeight="1" x14ac:dyDescent="0.3">
      <c r="G5" s="19"/>
    </row>
    <row r="6" spans="7:8" ht="18" customHeight="1" x14ac:dyDescent="0.3">
      <c r="G6" s="19"/>
    </row>
    <row r="7" spans="7:8" ht="18" customHeight="1" x14ac:dyDescent="0.3">
      <c r="G7" s="19"/>
    </row>
    <row r="8" spans="7:8" ht="18" customHeight="1" x14ac:dyDescent="0.3">
      <c r="G8" s="19"/>
    </row>
    <row r="9" spans="7:8" ht="17.25" customHeight="1" x14ac:dyDescent="0.3">
      <c r="G9" s="19"/>
    </row>
    <row r="10" spans="7:8" ht="18" customHeight="1" x14ac:dyDescent="0.3">
      <c r="G10" s="19"/>
    </row>
    <row r="11" spans="7:8" ht="18" customHeight="1" x14ac:dyDescent="0.3">
      <c r="G11" s="19"/>
    </row>
    <row r="12" spans="7:8" ht="18" customHeight="1" x14ac:dyDescent="0.3">
      <c r="G12" s="19"/>
    </row>
    <row r="13" spans="7:8" ht="18" customHeight="1" x14ac:dyDescent="0.3">
      <c r="G13" s="19"/>
    </row>
    <row r="14" spans="7:8" ht="18" customHeight="1" x14ac:dyDescent="0.3">
      <c r="G14" s="19"/>
    </row>
    <row r="15" spans="7:8" ht="18" customHeight="1" x14ac:dyDescent="0.3">
      <c r="G15" s="19"/>
    </row>
    <row r="16" spans="7:8" ht="18" customHeight="1" x14ac:dyDescent="0.3">
      <c r="G16" s="19"/>
    </row>
    <row r="17" spans="3:14" ht="18" customHeight="1" x14ac:dyDescent="0.3">
      <c r="G17" s="19"/>
    </row>
    <row r="18" spans="3:14" ht="18" customHeight="1" x14ac:dyDescent="0.3">
      <c r="G18" s="19"/>
      <c r="I18" s="20"/>
      <c r="J18" s="20"/>
      <c r="K18" s="20"/>
      <c r="L18" s="20"/>
      <c r="M18" s="20"/>
      <c r="N18" s="20"/>
    </row>
    <row r="19" spans="3:14" ht="18" customHeight="1" x14ac:dyDescent="0.3">
      <c r="D19" s="97"/>
      <c r="E19" s="97"/>
      <c r="F19" s="97"/>
      <c r="G19" s="97"/>
      <c r="H19" s="22"/>
    </row>
    <row r="20" spans="3:14" ht="15" customHeight="1" x14ac:dyDescent="0.3">
      <c r="D20" s="21"/>
      <c r="E20" s="21"/>
      <c r="F20" s="21"/>
      <c r="G20" s="21"/>
      <c r="H20" s="22"/>
    </row>
    <row r="21" spans="3:14" ht="15" customHeight="1" x14ac:dyDescent="0.3">
      <c r="D21" s="21"/>
      <c r="E21" s="21"/>
      <c r="F21" s="21"/>
      <c r="G21" s="21"/>
      <c r="H21" s="22"/>
    </row>
    <row r="22" spans="3:14" ht="15" customHeight="1" x14ac:dyDescent="0.3">
      <c r="D22" s="21"/>
      <c r="E22" s="21"/>
      <c r="F22" s="21"/>
      <c r="G22" s="21"/>
      <c r="H22" s="22"/>
    </row>
    <row r="23" spans="3:14" ht="15" customHeight="1" x14ac:dyDescent="0.3">
      <c r="D23" s="98" t="s">
        <v>21</v>
      </c>
      <c r="E23" s="98"/>
      <c r="F23" s="98"/>
      <c r="G23" s="98"/>
      <c r="H23" s="22"/>
    </row>
    <row r="24" spans="3:14" ht="29.25" customHeight="1" x14ac:dyDescent="0.3">
      <c r="C24" s="20"/>
      <c r="D24" s="99" t="s">
        <v>23</v>
      </c>
      <c r="E24" s="102" t="s">
        <v>22</v>
      </c>
      <c r="F24" s="103"/>
      <c r="G24" s="35"/>
      <c r="H24" s="22"/>
    </row>
    <row r="25" spans="3:14" ht="28.5" customHeight="1" x14ac:dyDescent="0.3">
      <c r="C25" s="100" t="s">
        <v>5</v>
      </c>
      <c r="D25" s="100"/>
      <c r="E25" s="104" t="s">
        <v>16</v>
      </c>
      <c r="F25" s="106" t="s">
        <v>17</v>
      </c>
      <c r="G25" s="36"/>
      <c r="H25" s="24"/>
    </row>
    <row r="26" spans="3:14" ht="14.25" customHeight="1" x14ac:dyDescent="0.3">
      <c r="C26" s="101"/>
      <c r="D26" s="101"/>
      <c r="E26" s="105"/>
      <c r="F26" s="107"/>
      <c r="G26" s="8" t="s">
        <v>15</v>
      </c>
      <c r="H26" s="25"/>
    </row>
    <row r="27" spans="3:14" x14ac:dyDescent="0.3">
      <c r="C27" s="9">
        <v>1998</v>
      </c>
      <c r="D27" s="10">
        <v>2750</v>
      </c>
      <c r="E27" s="10" t="s">
        <v>20</v>
      </c>
      <c r="F27" s="10" t="s">
        <v>20</v>
      </c>
      <c r="G27" s="11">
        <f>+D27</f>
        <v>2750</v>
      </c>
      <c r="H27" s="26"/>
    </row>
    <row r="28" spans="3:14" x14ac:dyDescent="0.3">
      <c r="C28" s="9">
        <v>1999</v>
      </c>
      <c r="D28" s="10">
        <v>3281</v>
      </c>
      <c r="E28" s="10" t="s">
        <v>20</v>
      </c>
      <c r="F28" s="10" t="s">
        <v>20</v>
      </c>
      <c r="G28" s="11">
        <f t="shared" ref="G28:G35" si="0">+D28</f>
        <v>3281</v>
      </c>
      <c r="H28" s="26"/>
    </row>
    <row r="29" spans="3:14" x14ac:dyDescent="0.3">
      <c r="C29" s="9">
        <v>2000</v>
      </c>
      <c r="D29" s="10">
        <v>3480</v>
      </c>
      <c r="E29" s="10" t="s">
        <v>20</v>
      </c>
      <c r="F29" s="10" t="s">
        <v>20</v>
      </c>
      <c r="G29" s="11">
        <f t="shared" si="0"/>
        <v>3480</v>
      </c>
      <c r="H29" s="26"/>
    </row>
    <row r="30" spans="3:14" x14ac:dyDescent="0.3">
      <c r="C30" s="9">
        <v>2001</v>
      </c>
      <c r="D30" s="10">
        <v>3925</v>
      </c>
      <c r="E30" s="10" t="s">
        <v>20</v>
      </c>
      <c r="F30" s="10" t="s">
        <v>20</v>
      </c>
      <c r="G30" s="11">
        <f t="shared" si="0"/>
        <v>3925</v>
      </c>
      <c r="H30" s="26"/>
    </row>
    <row r="31" spans="3:14" x14ac:dyDescent="0.3">
      <c r="C31" s="9">
        <v>2002</v>
      </c>
      <c r="D31" s="10">
        <v>4102</v>
      </c>
      <c r="E31" s="10" t="s">
        <v>20</v>
      </c>
      <c r="F31" s="10" t="s">
        <v>20</v>
      </c>
      <c r="G31" s="11">
        <f t="shared" si="0"/>
        <v>4102</v>
      </c>
      <c r="H31" s="26"/>
    </row>
    <row r="32" spans="3:14" x14ac:dyDescent="0.3">
      <c r="C32" s="9">
        <v>2003</v>
      </c>
      <c r="D32" s="10">
        <v>4241</v>
      </c>
      <c r="E32" s="10" t="s">
        <v>20</v>
      </c>
      <c r="F32" s="10" t="s">
        <v>20</v>
      </c>
      <c r="G32" s="11">
        <f t="shared" si="0"/>
        <v>4241</v>
      </c>
      <c r="H32" s="26"/>
    </row>
    <row r="33" spans="2:8" x14ac:dyDescent="0.3">
      <c r="C33" s="9">
        <v>2004</v>
      </c>
      <c r="D33" s="10">
        <v>4180</v>
      </c>
      <c r="E33" s="10" t="s">
        <v>20</v>
      </c>
      <c r="F33" s="10" t="s">
        <v>20</v>
      </c>
      <c r="G33" s="11">
        <f t="shared" si="0"/>
        <v>4180</v>
      </c>
      <c r="H33" s="26"/>
    </row>
    <row r="34" spans="2:8" x14ac:dyDescent="0.3">
      <c r="C34" s="9">
        <v>2005</v>
      </c>
      <c r="D34" s="10">
        <v>4615</v>
      </c>
      <c r="E34" s="10" t="s">
        <v>20</v>
      </c>
      <c r="F34" s="10" t="s">
        <v>20</v>
      </c>
      <c r="G34" s="11">
        <f t="shared" si="0"/>
        <v>4615</v>
      </c>
      <c r="H34" s="26"/>
    </row>
    <row r="35" spans="2:8" x14ac:dyDescent="0.3">
      <c r="C35" s="9">
        <v>2006</v>
      </c>
      <c r="D35" s="10">
        <v>4696</v>
      </c>
      <c r="E35" s="10" t="s">
        <v>20</v>
      </c>
      <c r="F35" s="10" t="s">
        <v>20</v>
      </c>
      <c r="G35" s="11">
        <f t="shared" si="0"/>
        <v>4696</v>
      </c>
      <c r="H35" s="26"/>
    </row>
    <row r="36" spans="2:8" x14ac:dyDescent="0.3">
      <c r="C36" s="9">
        <v>2007</v>
      </c>
      <c r="D36" s="10">
        <v>5240</v>
      </c>
      <c r="E36" s="10">
        <v>416</v>
      </c>
      <c r="F36" s="10">
        <v>1371</v>
      </c>
      <c r="G36" s="11">
        <f>+D36+E36+F36</f>
        <v>7027</v>
      </c>
      <c r="H36" s="26"/>
    </row>
    <row r="37" spans="2:8" x14ac:dyDescent="0.3">
      <c r="C37" s="9">
        <v>2008</v>
      </c>
      <c r="D37" s="10">
        <v>6539</v>
      </c>
      <c r="E37" s="12">
        <v>7048</v>
      </c>
      <c r="F37" s="10">
        <v>5703</v>
      </c>
      <c r="G37" s="11">
        <f>+D37+E37+F37</f>
        <v>19290</v>
      </c>
      <c r="H37" s="28"/>
    </row>
    <row r="38" spans="2:8" x14ac:dyDescent="0.3">
      <c r="C38" s="9">
        <v>2009</v>
      </c>
      <c r="D38" s="10">
        <v>4970</v>
      </c>
      <c r="E38" s="12">
        <v>7455</v>
      </c>
      <c r="F38" s="10">
        <v>4989</v>
      </c>
      <c r="G38" s="11">
        <f>+D38+E38+F38</f>
        <v>17414</v>
      </c>
      <c r="H38" s="28"/>
    </row>
    <row r="39" spans="2:8" x14ac:dyDescent="0.3">
      <c r="C39" s="9">
        <v>2010</v>
      </c>
      <c r="D39" s="39">
        <v>4221</v>
      </c>
      <c r="E39" s="40">
        <v>7261</v>
      </c>
      <c r="F39" s="39">
        <v>4650</v>
      </c>
      <c r="G39" s="11">
        <f>+D39+E39+F39</f>
        <v>16132</v>
      </c>
      <c r="H39" s="28"/>
    </row>
    <row r="40" spans="2:8" ht="24" customHeight="1" x14ac:dyDescent="0.3">
      <c r="C40" s="13" t="s">
        <v>6</v>
      </c>
      <c r="D40" s="30">
        <f>+D46</f>
        <v>4.5077339540438598E-2</v>
      </c>
      <c r="E40" s="30">
        <f>+E46</f>
        <v>5.3246772557890685</v>
      </c>
      <c r="F40" s="30">
        <f>+F46</f>
        <v>0.98886355482333343</v>
      </c>
      <c r="G40" s="30">
        <f>+G46</f>
        <v>0.21987230518182752</v>
      </c>
      <c r="H40" s="26"/>
    </row>
    <row r="41" spans="2:8" ht="30" customHeight="1" x14ac:dyDescent="0.3">
      <c r="C41" s="96" t="s">
        <v>28</v>
      </c>
      <c r="D41" s="96"/>
      <c r="E41" s="96"/>
      <c r="F41" s="96"/>
      <c r="G41" s="96"/>
      <c r="H41" s="26"/>
    </row>
    <row r="42" spans="2:8" ht="15" customHeight="1" x14ac:dyDescent="0.3">
      <c r="C42" s="32"/>
      <c r="D42" s="33"/>
      <c r="E42" s="33"/>
      <c r="F42" s="33"/>
      <c r="G42" s="33"/>
      <c r="H42" s="26"/>
    </row>
    <row r="43" spans="2:8" ht="15" customHeight="1" x14ac:dyDescent="0.3">
      <c r="C43" s="32"/>
      <c r="D43" s="33"/>
      <c r="E43" s="33"/>
      <c r="F43" s="33"/>
      <c r="G43" s="33"/>
      <c r="H43" s="26"/>
    </row>
    <row r="44" spans="2:8" ht="15" customHeight="1" x14ac:dyDescent="0.3">
      <c r="C44" s="32"/>
      <c r="D44" s="33"/>
      <c r="E44" s="33"/>
      <c r="F44" s="33"/>
      <c r="G44" s="33"/>
      <c r="H44" s="26"/>
    </row>
    <row r="45" spans="2:8" ht="15" customHeight="1" x14ac:dyDescent="0.3">
      <c r="B45" s="14" t="s">
        <v>19</v>
      </c>
      <c r="C45" s="14"/>
      <c r="D45" s="15"/>
      <c r="E45" s="14"/>
      <c r="F45" s="15"/>
      <c r="G45" s="15"/>
    </row>
    <row r="46" spans="2:8" hidden="1" x14ac:dyDescent="0.3">
      <c r="C46" s="16"/>
      <c r="D46" s="31">
        <f>AVERAGE(D47:D58)</f>
        <v>4.5077339540438598E-2</v>
      </c>
      <c r="E46" s="31">
        <f>AVERAGE(E56:E58)</f>
        <v>5.3246772557890685</v>
      </c>
      <c r="F46" s="31">
        <f>AVERAGE(F56:F58)</f>
        <v>0.98886355482333343</v>
      </c>
      <c r="G46" s="31">
        <f>AVERAGE(G47:G58)</f>
        <v>0.21987230518182752</v>
      </c>
    </row>
    <row r="47" spans="2:8" hidden="1" x14ac:dyDescent="0.3">
      <c r="B47" s="14" t="s">
        <v>29</v>
      </c>
      <c r="C47" s="14" t="e">
        <f>+B47+1</f>
        <v>#VALUE!</v>
      </c>
      <c r="D47" s="31">
        <f t="shared" ref="D47:F58" si="1">+(D28-D27)/D27</f>
        <v>0.19309090909090909</v>
      </c>
      <c r="E47" s="14"/>
      <c r="F47" s="15"/>
      <c r="G47" s="31">
        <f t="shared" ref="G47:G58" si="2">+(G28-G27)/G27</f>
        <v>0.19309090909090909</v>
      </c>
    </row>
    <row r="48" spans="2:8" hidden="1" x14ac:dyDescent="0.3">
      <c r="B48" s="29" t="e">
        <f>+C47</f>
        <v>#VALUE!</v>
      </c>
      <c r="C48" s="14" t="e">
        <f>+B48+1</f>
        <v>#VALUE!</v>
      </c>
      <c r="D48" s="31">
        <f t="shared" si="1"/>
        <v>6.0652240170679668E-2</v>
      </c>
      <c r="G48" s="31">
        <f t="shared" si="2"/>
        <v>6.0652240170679668E-2</v>
      </c>
    </row>
    <row r="49" spans="2:7" hidden="1" x14ac:dyDescent="0.3">
      <c r="B49" s="29" t="e">
        <f t="shared" ref="B49:B56" si="3">+C48</f>
        <v>#VALUE!</v>
      </c>
      <c r="C49" s="14" t="e">
        <f t="shared" ref="C49:C57" si="4">+B49+1</f>
        <v>#VALUE!</v>
      </c>
      <c r="D49" s="31">
        <f t="shared" si="1"/>
        <v>0.1278735632183908</v>
      </c>
      <c r="G49" s="31">
        <f t="shared" si="2"/>
        <v>0.1278735632183908</v>
      </c>
    </row>
    <row r="50" spans="2:7" hidden="1" x14ac:dyDescent="0.3">
      <c r="B50" s="29" t="e">
        <f t="shared" si="3"/>
        <v>#VALUE!</v>
      </c>
      <c r="C50" s="14" t="e">
        <f t="shared" si="4"/>
        <v>#VALUE!</v>
      </c>
      <c r="D50" s="31">
        <f t="shared" si="1"/>
        <v>4.5095541401273885E-2</v>
      </c>
      <c r="G50" s="31">
        <f t="shared" si="2"/>
        <v>4.5095541401273885E-2</v>
      </c>
    </row>
    <row r="51" spans="2:7" hidden="1" x14ac:dyDescent="0.3">
      <c r="B51" s="29" t="e">
        <f t="shared" si="3"/>
        <v>#VALUE!</v>
      </c>
      <c r="C51" s="14" t="e">
        <f t="shared" si="4"/>
        <v>#VALUE!</v>
      </c>
      <c r="D51" s="31">
        <f t="shared" si="1"/>
        <v>3.3885909312530473E-2</v>
      </c>
      <c r="G51" s="31">
        <f t="shared" si="2"/>
        <v>3.3885909312530473E-2</v>
      </c>
    </row>
    <row r="52" spans="2:7" hidden="1" x14ac:dyDescent="0.3">
      <c r="B52" s="29" t="e">
        <f t="shared" si="3"/>
        <v>#VALUE!</v>
      </c>
      <c r="C52" s="14" t="e">
        <f t="shared" si="4"/>
        <v>#VALUE!</v>
      </c>
      <c r="D52" s="31">
        <f t="shared" si="1"/>
        <v>-1.4383400141476066E-2</v>
      </c>
      <c r="G52" s="31">
        <f t="shared" si="2"/>
        <v>-1.4383400141476066E-2</v>
      </c>
    </row>
    <row r="53" spans="2:7" hidden="1" x14ac:dyDescent="0.3">
      <c r="B53" s="29" t="e">
        <f t="shared" si="3"/>
        <v>#VALUE!</v>
      </c>
      <c r="C53" s="14" t="e">
        <f t="shared" si="4"/>
        <v>#VALUE!</v>
      </c>
      <c r="D53" s="31">
        <f t="shared" si="1"/>
        <v>0.10406698564593302</v>
      </c>
      <c r="G53" s="31">
        <f t="shared" si="2"/>
        <v>0.10406698564593302</v>
      </c>
    </row>
    <row r="54" spans="2:7" hidden="1" x14ac:dyDescent="0.3">
      <c r="B54" s="29" t="e">
        <f t="shared" si="3"/>
        <v>#VALUE!</v>
      </c>
      <c r="C54" s="14" t="e">
        <f t="shared" si="4"/>
        <v>#VALUE!</v>
      </c>
      <c r="D54" s="31">
        <f t="shared" si="1"/>
        <v>1.7551462621885158E-2</v>
      </c>
      <c r="G54" s="31">
        <f t="shared" si="2"/>
        <v>1.7551462621885158E-2</v>
      </c>
    </row>
    <row r="55" spans="2:7" hidden="1" x14ac:dyDescent="0.3">
      <c r="B55" s="29" t="e">
        <f t="shared" si="3"/>
        <v>#VALUE!</v>
      </c>
      <c r="C55" s="14" t="e">
        <f t="shared" si="4"/>
        <v>#VALUE!</v>
      </c>
      <c r="D55" s="31">
        <f t="shared" si="1"/>
        <v>0.11584327086882454</v>
      </c>
      <c r="G55" s="31">
        <f t="shared" si="2"/>
        <v>0.49637989778534924</v>
      </c>
    </row>
    <row r="56" spans="2:7" hidden="1" x14ac:dyDescent="0.3">
      <c r="B56" s="29" t="e">
        <f t="shared" si="3"/>
        <v>#VALUE!</v>
      </c>
      <c r="C56" s="14" t="e">
        <f t="shared" si="4"/>
        <v>#VALUE!</v>
      </c>
      <c r="D56" s="31">
        <f t="shared" si="1"/>
        <v>0.24790076335877861</v>
      </c>
      <c r="E56" s="31">
        <f t="shared" si="1"/>
        <v>15.942307692307692</v>
      </c>
      <c r="F56" s="31">
        <f t="shared" si="1"/>
        <v>3.159737417943107</v>
      </c>
      <c r="G56" s="31">
        <f t="shared" si="2"/>
        <v>1.7451259427920878</v>
      </c>
    </row>
    <row r="57" spans="2:7" hidden="1" x14ac:dyDescent="0.3">
      <c r="B57" s="29" t="e">
        <f>+C56</f>
        <v>#VALUE!</v>
      </c>
      <c r="C57" s="14" t="e">
        <f t="shared" si="4"/>
        <v>#VALUE!</v>
      </c>
      <c r="D57" s="31">
        <f t="shared" si="1"/>
        <v>-0.23994494571035327</v>
      </c>
      <c r="E57" s="31">
        <f t="shared" si="1"/>
        <v>5.7746878547105564E-2</v>
      </c>
      <c r="F57" s="31">
        <f t="shared" si="1"/>
        <v>-0.12519726459758021</v>
      </c>
      <c r="G57" s="31">
        <f t="shared" si="2"/>
        <v>-9.7252462415759466E-2</v>
      </c>
    </row>
    <row r="58" spans="2:7" hidden="1" x14ac:dyDescent="0.3">
      <c r="B58" s="29" t="e">
        <f>+C57</f>
        <v>#VALUE!</v>
      </c>
      <c r="C58" s="14" t="e">
        <f>+B58+1</f>
        <v>#VALUE!</v>
      </c>
      <c r="D58" s="31">
        <f t="shared" si="1"/>
        <v>-0.15070422535211267</v>
      </c>
      <c r="E58" s="31">
        <f t="shared" si="1"/>
        <v>-2.6022803487592221E-2</v>
      </c>
      <c r="F58" s="31">
        <f t="shared" si="1"/>
        <v>-6.7949488875526154E-2</v>
      </c>
      <c r="G58" s="31">
        <f t="shared" si="2"/>
        <v>-7.3618927299873668E-2</v>
      </c>
    </row>
  </sheetData>
  <mergeCells count="8">
    <mergeCell ref="C41:G41"/>
    <mergeCell ref="D19:G19"/>
    <mergeCell ref="D23:G23"/>
    <mergeCell ref="D24:D26"/>
    <mergeCell ref="E24:F24"/>
    <mergeCell ref="C25:C26"/>
    <mergeCell ref="E25:E26"/>
    <mergeCell ref="F25:F26"/>
  </mergeCells>
  <pageMargins left="0.3" right="0.3" top="0.3" bottom="0.3" header="0" footer="0"/>
  <pageSetup orientation="portrait" r:id="rId1"/>
  <headerFooter alignWithMargins="0">
    <oddHeader>&amp;C&amp;"Verdana,Bold"&amp;14Criminal Background Investigations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pane ySplit="1" topLeftCell="A18" activePane="bottomLeft" state="frozen"/>
      <selection pane="bottomLeft" activeCell="B24" sqref="A24:E24"/>
    </sheetView>
  </sheetViews>
  <sheetFormatPr defaultColWidth="9" defaultRowHeight="16.2" x14ac:dyDescent="0.3"/>
  <cols>
    <col min="1" max="1" width="4.8984375" style="95" bestFit="1" customWidth="1"/>
    <col min="2" max="2" width="20.59765625" style="49" bestFit="1" customWidth="1"/>
    <col min="3" max="3" width="15.09765625" style="44" bestFit="1" customWidth="1"/>
    <col min="4" max="4" width="17.69921875" style="49" bestFit="1" customWidth="1"/>
    <col min="5" max="5" width="7.09765625" style="49" customWidth="1"/>
    <col min="6" max="16384" width="9" style="44"/>
  </cols>
  <sheetData>
    <row r="1" spans="1:5" ht="15" customHeight="1" x14ac:dyDescent="0.35">
      <c r="A1" s="93" t="s">
        <v>56</v>
      </c>
      <c r="B1" s="45" t="s">
        <v>34</v>
      </c>
      <c r="C1" s="45" t="s">
        <v>35</v>
      </c>
      <c r="D1" s="45" t="s">
        <v>36</v>
      </c>
      <c r="E1" s="46" t="s">
        <v>37</v>
      </c>
    </row>
    <row r="2" spans="1:5" ht="15" customHeight="1" x14ac:dyDescent="0.3">
      <c r="A2" s="47">
        <v>1998</v>
      </c>
      <c r="B2" s="48">
        <f>+'Background Investigations'!B5</f>
        <v>2750</v>
      </c>
      <c r="C2" s="48"/>
      <c r="D2" s="48"/>
      <c r="E2" s="48">
        <f>+B2</f>
        <v>2750</v>
      </c>
    </row>
    <row r="3" spans="1:5" ht="15" customHeight="1" x14ac:dyDescent="0.3">
      <c r="A3" s="47">
        <v>1999</v>
      </c>
      <c r="B3" s="48">
        <f>+'Background Investigations'!B6</f>
        <v>3281</v>
      </c>
      <c r="C3" s="48"/>
      <c r="D3" s="48"/>
      <c r="E3" s="48">
        <f t="shared" ref="E3:E10" si="0">+B3</f>
        <v>3281</v>
      </c>
    </row>
    <row r="4" spans="1:5" ht="15" customHeight="1" x14ac:dyDescent="0.3">
      <c r="A4" s="47">
        <v>2000</v>
      </c>
      <c r="B4" s="48">
        <f>+'Background Investigations'!B7</f>
        <v>3480</v>
      </c>
      <c r="C4" s="48"/>
      <c r="D4" s="48"/>
      <c r="E4" s="48">
        <f t="shared" si="0"/>
        <v>3480</v>
      </c>
    </row>
    <row r="5" spans="1:5" ht="15" customHeight="1" x14ac:dyDescent="0.3">
      <c r="A5" s="47">
        <v>2001</v>
      </c>
      <c r="B5" s="48">
        <f>+'Background Investigations'!B8</f>
        <v>3925</v>
      </c>
      <c r="C5" s="48"/>
      <c r="D5" s="48"/>
      <c r="E5" s="48">
        <f t="shared" si="0"/>
        <v>3925</v>
      </c>
    </row>
    <row r="6" spans="1:5" ht="15" customHeight="1" x14ac:dyDescent="0.3">
      <c r="A6" s="47">
        <v>2002</v>
      </c>
      <c r="B6" s="48">
        <f>+'Background Investigations'!B9</f>
        <v>4102</v>
      </c>
      <c r="C6" s="48"/>
      <c r="D6" s="48"/>
      <c r="E6" s="48">
        <f t="shared" si="0"/>
        <v>4102</v>
      </c>
    </row>
    <row r="7" spans="1:5" ht="15" customHeight="1" x14ac:dyDescent="0.3">
      <c r="A7" s="47">
        <v>2003</v>
      </c>
      <c r="B7" s="48">
        <f>+'Background Investigations'!B10</f>
        <v>4241</v>
      </c>
      <c r="C7" s="48"/>
      <c r="D7" s="48"/>
      <c r="E7" s="48">
        <f t="shared" si="0"/>
        <v>4241</v>
      </c>
    </row>
    <row r="8" spans="1:5" ht="15" customHeight="1" x14ac:dyDescent="0.3">
      <c r="A8" s="47">
        <v>2004</v>
      </c>
      <c r="B8" s="48">
        <f>+'Background Investigations'!B11</f>
        <v>4180</v>
      </c>
      <c r="C8" s="48"/>
      <c r="D8" s="48"/>
      <c r="E8" s="48">
        <f t="shared" si="0"/>
        <v>4180</v>
      </c>
    </row>
    <row r="9" spans="1:5" ht="15" customHeight="1" x14ac:dyDescent="0.3">
      <c r="A9" s="47">
        <v>2005</v>
      </c>
      <c r="B9" s="48">
        <f>+'Background Investigations'!B12</f>
        <v>4615</v>
      </c>
      <c r="C9" s="48"/>
      <c r="D9" s="48"/>
      <c r="E9" s="48">
        <f t="shared" si="0"/>
        <v>4615</v>
      </c>
    </row>
    <row r="10" spans="1:5" ht="15" customHeight="1" x14ac:dyDescent="0.3">
      <c r="A10" s="47">
        <v>2006</v>
      </c>
      <c r="B10" s="48">
        <f>+'Background Investigations'!B13</f>
        <v>4696</v>
      </c>
      <c r="C10" s="48"/>
      <c r="D10" s="48"/>
      <c r="E10" s="48">
        <f t="shared" si="0"/>
        <v>4696</v>
      </c>
    </row>
    <row r="11" spans="1:5" ht="15" customHeight="1" x14ac:dyDescent="0.3">
      <c r="A11" s="47">
        <v>2007</v>
      </c>
      <c r="B11" s="48">
        <f>+'Background Investigations'!B14</f>
        <v>5240</v>
      </c>
      <c r="C11" s="48">
        <f>+'Background Investigations'!C14</f>
        <v>416</v>
      </c>
      <c r="D11" s="48">
        <f>+'Background Investigations'!D14</f>
        <v>1371</v>
      </c>
      <c r="E11" s="48">
        <f t="shared" ref="E11:E16" si="1">+B11+C11+D11</f>
        <v>7027</v>
      </c>
    </row>
    <row r="12" spans="1:5" ht="15" customHeight="1" x14ac:dyDescent="0.3">
      <c r="A12" s="47">
        <v>2008</v>
      </c>
      <c r="B12" s="48">
        <f>+'Background Investigations'!B15</f>
        <v>6539</v>
      </c>
      <c r="C12" s="48">
        <f>+'Background Investigations'!C15</f>
        <v>7048</v>
      </c>
      <c r="D12" s="48">
        <f>+'Background Investigations'!D15</f>
        <v>5703</v>
      </c>
      <c r="E12" s="48">
        <f t="shared" si="1"/>
        <v>19290</v>
      </c>
    </row>
    <row r="13" spans="1:5" ht="15" customHeight="1" x14ac:dyDescent="0.3">
      <c r="A13" s="47">
        <v>2009</v>
      </c>
      <c r="B13" s="48">
        <f>+'Background Investigations'!B16</f>
        <v>4970</v>
      </c>
      <c r="C13" s="48">
        <f>+'Background Investigations'!C16</f>
        <v>7455</v>
      </c>
      <c r="D13" s="48">
        <f>+'Background Investigations'!D16</f>
        <v>4989</v>
      </c>
      <c r="E13" s="48">
        <f t="shared" si="1"/>
        <v>17414</v>
      </c>
    </row>
    <row r="14" spans="1:5" ht="15" customHeight="1" x14ac:dyDescent="0.3">
      <c r="A14" s="47">
        <v>2010</v>
      </c>
      <c r="B14" s="48">
        <f>+'Background Investigations'!B17</f>
        <v>4221</v>
      </c>
      <c r="C14" s="48">
        <f>+'Background Investigations'!C17</f>
        <v>7261</v>
      </c>
      <c r="D14" s="48">
        <f>+'Background Investigations'!D17</f>
        <v>4650</v>
      </c>
      <c r="E14" s="48">
        <f t="shared" si="1"/>
        <v>16132</v>
      </c>
    </row>
    <row r="15" spans="1:5" ht="15" customHeight="1" x14ac:dyDescent="0.3">
      <c r="A15" s="47">
        <v>2011</v>
      </c>
      <c r="B15" s="48">
        <f>+'Background Investigations'!B18</f>
        <v>4158</v>
      </c>
      <c r="C15" s="48">
        <f>+'Background Investigations'!C18</f>
        <v>6593</v>
      </c>
      <c r="D15" s="48">
        <f>+'Background Investigations'!D18</f>
        <v>4464</v>
      </c>
      <c r="E15" s="48">
        <f t="shared" si="1"/>
        <v>15215</v>
      </c>
    </row>
    <row r="16" spans="1:5" ht="15" customHeight="1" x14ac:dyDescent="0.3">
      <c r="A16" s="47">
        <v>2012</v>
      </c>
      <c r="B16" s="48">
        <f>+'Background Investigations'!B19</f>
        <v>3759</v>
      </c>
      <c r="C16" s="48">
        <f>+'Background Investigations'!C19</f>
        <v>6507</v>
      </c>
      <c r="D16" s="48">
        <f>+'Background Investigations'!D19</f>
        <v>5316</v>
      </c>
      <c r="E16" s="48">
        <f t="shared" si="1"/>
        <v>15582</v>
      </c>
    </row>
    <row r="17" spans="1:5" ht="15" customHeight="1" x14ac:dyDescent="0.3">
      <c r="A17" s="47">
        <v>2013</v>
      </c>
      <c r="B17" s="48">
        <f>+'Background Investigations'!B20</f>
        <v>4072</v>
      </c>
      <c r="C17" s="48">
        <f>+'Background Investigations'!C20</f>
        <v>6050</v>
      </c>
      <c r="D17" s="48">
        <f>+'Background Investigations'!D20</f>
        <v>4386</v>
      </c>
      <c r="E17" s="48">
        <f t="shared" ref="E17:E22" si="2">+B17+C17+D17</f>
        <v>14508</v>
      </c>
    </row>
    <row r="18" spans="1:5" ht="15" customHeight="1" x14ac:dyDescent="0.3">
      <c r="A18" s="47">
        <v>2014</v>
      </c>
      <c r="B18" s="48">
        <f>+'Background Investigations'!B21</f>
        <v>4116</v>
      </c>
      <c r="C18" s="48">
        <f>+'Background Investigations'!C21</f>
        <v>6146</v>
      </c>
      <c r="D18" s="48">
        <f>+'Background Investigations'!D21</f>
        <v>4113</v>
      </c>
      <c r="E18" s="48">
        <f t="shared" si="2"/>
        <v>14375</v>
      </c>
    </row>
    <row r="19" spans="1:5" ht="15" customHeight="1" x14ac:dyDescent="0.3">
      <c r="A19" s="47">
        <v>2015</v>
      </c>
      <c r="B19" s="48">
        <f>+'Background Investigations'!B22</f>
        <v>4231</v>
      </c>
      <c r="C19" s="48">
        <f>+'Background Investigations'!C22</f>
        <v>6224</v>
      </c>
      <c r="D19" s="48">
        <f>+'Background Investigations'!D22</f>
        <v>3884</v>
      </c>
      <c r="E19" s="48">
        <f t="shared" si="2"/>
        <v>14339</v>
      </c>
    </row>
    <row r="20" spans="1:5" ht="15" customHeight="1" x14ac:dyDescent="0.3">
      <c r="A20" s="47">
        <v>2016</v>
      </c>
      <c r="B20" s="48">
        <f>+'Background Investigations'!B23</f>
        <v>3662</v>
      </c>
      <c r="C20" s="48">
        <f>+'Background Investigations'!C23</f>
        <v>5521</v>
      </c>
      <c r="D20" s="48">
        <f>+'Background Investigations'!D23</f>
        <v>3796</v>
      </c>
      <c r="E20" s="48">
        <f t="shared" si="2"/>
        <v>12979</v>
      </c>
    </row>
    <row r="21" spans="1:5" x14ac:dyDescent="0.3">
      <c r="A21" s="47">
        <v>2017</v>
      </c>
      <c r="B21" s="48">
        <f>+'Background Investigations'!B24</f>
        <v>4218</v>
      </c>
      <c r="C21" s="48">
        <f>+'Background Investigations'!C24</f>
        <v>5738</v>
      </c>
      <c r="D21" s="48">
        <f>+'Background Investigations'!D24</f>
        <v>3825</v>
      </c>
      <c r="E21" s="48">
        <f t="shared" si="2"/>
        <v>13781</v>
      </c>
    </row>
    <row r="22" spans="1:5" x14ac:dyDescent="0.3">
      <c r="A22" s="47">
        <v>2018</v>
      </c>
      <c r="B22" s="48">
        <f>+'Background Investigations'!B25</f>
        <v>4235</v>
      </c>
      <c r="C22" s="48">
        <f>+'Background Investigations'!C25</f>
        <v>5308</v>
      </c>
      <c r="D22" s="48">
        <f>+'Background Investigations'!D25</f>
        <v>3424</v>
      </c>
      <c r="E22" s="48">
        <f t="shared" si="2"/>
        <v>12967</v>
      </c>
    </row>
    <row r="23" spans="1:5" x14ac:dyDescent="0.3">
      <c r="A23" s="47">
        <v>2019</v>
      </c>
      <c r="B23" s="48">
        <f>+'Background Investigations'!B26</f>
        <v>4378</v>
      </c>
      <c r="C23" s="48">
        <f>+'Background Investigations'!C26</f>
        <v>5516</v>
      </c>
      <c r="D23" s="48">
        <f>+'Background Investigations'!D26</f>
        <v>3445</v>
      </c>
      <c r="E23" s="48">
        <f t="shared" ref="E23" si="3">+B23+C23+D23</f>
        <v>13339</v>
      </c>
    </row>
    <row r="24" spans="1:5" x14ac:dyDescent="0.3">
      <c r="A24" s="47">
        <v>2020</v>
      </c>
      <c r="B24" s="48">
        <f>+'Background Investigations'!B27</f>
        <v>3617</v>
      </c>
      <c r="C24" s="48">
        <f>+'Background Investigations'!C27</f>
        <v>4557</v>
      </c>
      <c r="D24" s="48">
        <f>+'Background Investigations'!D27</f>
        <v>3166</v>
      </c>
      <c r="E24" s="48">
        <f t="shared" ref="E24" si="4">+B24+C24+D24</f>
        <v>11340</v>
      </c>
    </row>
  </sheetData>
  <pageMargins left="0.3" right="0.3" top="0.3" bottom="0.3" header="0" footer="0"/>
  <pageSetup orientation="portrait" r:id="rId1"/>
  <headerFooter alignWithMargins="0">
    <oddHeader>&amp;C&amp;"Palatino Linotype,Bold"&amp;14Criminal Background Investigations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zoomScaleNormal="100" workbookViewId="0">
      <pane ySplit="4" topLeftCell="A5" activePane="bottomLeft" state="frozen"/>
      <selection pane="bottomLeft" activeCell="A6" sqref="A6"/>
    </sheetView>
  </sheetViews>
  <sheetFormatPr defaultColWidth="9" defaultRowHeight="16.2" x14ac:dyDescent="0.3"/>
  <cols>
    <col min="1" max="1" width="9.8984375" style="17" customWidth="1"/>
    <col min="2" max="2" width="17.09765625" style="18" customWidth="1"/>
    <col min="3" max="3" width="16.69921875" style="17" customWidth="1"/>
    <col min="4" max="4" width="15.5" style="18" customWidth="1"/>
    <col min="5" max="5" width="7.09765625" style="18" customWidth="1"/>
    <col min="6" max="6" width="12.59765625" style="17" customWidth="1"/>
    <col min="7" max="7" width="17" style="17" hidden="1" customWidth="1"/>
    <col min="8" max="8" width="10" style="17" hidden="1" customWidth="1"/>
    <col min="9" max="9" width="10.09765625" style="17" bestFit="1" customWidth="1"/>
    <col min="10" max="10" width="1" style="17" customWidth="1"/>
    <col min="11" max="11" width="13.59765625" style="17" bestFit="1" customWidth="1"/>
    <col min="12" max="12" width="1" style="17" customWidth="1"/>
    <col min="13" max="13" width="13.3984375" style="17" bestFit="1" customWidth="1"/>
    <col min="14" max="14" width="0.8984375" style="17" customWidth="1"/>
    <col min="15" max="15" width="7.5" style="17" bestFit="1" customWidth="1"/>
    <col min="16" max="16384" width="9" style="17"/>
  </cols>
  <sheetData>
    <row r="1" spans="1:17" ht="15" customHeight="1" x14ac:dyDescent="0.35">
      <c r="A1" s="57"/>
      <c r="B1" s="111" t="s">
        <v>21</v>
      </c>
      <c r="C1" s="111"/>
      <c r="D1" s="111"/>
      <c r="E1" s="111"/>
      <c r="F1" s="58"/>
      <c r="G1" s="58"/>
      <c r="H1" s="59"/>
      <c r="I1" s="54"/>
      <c r="J1" s="54"/>
      <c r="K1" s="54"/>
      <c r="L1" s="54"/>
      <c r="M1" s="54"/>
      <c r="N1" s="54"/>
      <c r="O1" s="54"/>
      <c r="P1" s="54"/>
      <c r="Q1" s="54"/>
    </row>
    <row r="2" spans="1:17" ht="31.5" customHeight="1" x14ac:dyDescent="0.35">
      <c r="A2" s="60"/>
      <c r="B2" s="112" t="s">
        <v>23</v>
      </c>
      <c r="C2" s="115" t="s">
        <v>22</v>
      </c>
      <c r="D2" s="116"/>
      <c r="E2" s="61"/>
      <c r="F2" s="58"/>
      <c r="G2" s="58"/>
      <c r="H2" s="59"/>
      <c r="I2" s="54"/>
      <c r="J2" s="54"/>
      <c r="K2" s="54"/>
      <c r="L2" s="54"/>
      <c r="M2" s="54"/>
      <c r="N2" s="54"/>
      <c r="O2" s="54"/>
      <c r="P2" s="54"/>
      <c r="Q2" s="54"/>
    </row>
    <row r="3" spans="1:17" ht="37.5" customHeight="1" x14ac:dyDescent="0.35">
      <c r="A3" s="113" t="s">
        <v>5</v>
      </c>
      <c r="B3" s="113"/>
      <c r="C3" s="117" t="s">
        <v>30</v>
      </c>
      <c r="D3" s="119" t="s">
        <v>31</v>
      </c>
      <c r="E3" s="45"/>
      <c r="F3" s="62"/>
      <c r="G3" s="109" t="s">
        <v>7</v>
      </c>
      <c r="H3" s="109" t="s">
        <v>8</v>
      </c>
      <c r="I3" s="54"/>
      <c r="J3" s="54"/>
      <c r="K3" s="54"/>
      <c r="L3" s="54"/>
      <c r="M3" s="54"/>
      <c r="N3" s="54"/>
      <c r="O3" s="54"/>
      <c r="P3" s="54"/>
      <c r="Q3" s="54"/>
    </row>
    <row r="4" spans="1:17" ht="14.25" customHeight="1" x14ac:dyDescent="0.35">
      <c r="A4" s="114"/>
      <c r="B4" s="114"/>
      <c r="C4" s="118"/>
      <c r="D4" s="120"/>
      <c r="E4" s="63" t="s">
        <v>15</v>
      </c>
      <c r="F4" s="64"/>
      <c r="G4" s="109"/>
      <c r="H4" s="109"/>
      <c r="I4" s="54"/>
      <c r="J4" s="54"/>
      <c r="K4" s="54"/>
      <c r="L4" s="54"/>
      <c r="M4" s="54"/>
      <c r="N4" s="54"/>
      <c r="O4" s="54"/>
      <c r="P4" s="54"/>
      <c r="Q4" s="54"/>
    </row>
    <row r="5" spans="1:17" x14ac:dyDescent="0.3">
      <c r="A5" s="50">
        <v>1998</v>
      </c>
      <c r="B5" s="51">
        <v>2750</v>
      </c>
      <c r="C5" s="51" t="s">
        <v>20</v>
      </c>
      <c r="D5" s="51" t="s">
        <v>20</v>
      </c>
      <c r="E5" s="51">
        <f>+B5</f>
        <v>2750</v>
      </c>
      <c r="F5" s="64"/>
      <c r="G5" s="65"/>
      <c r="H5" s="65"/>
      <c r="I5" s="54" t="s">
        <v>57</v>
      </c>
      <c r="J5" s="54"/>
      <c r="K5" s="54"/>
      <c r="L5" s="54"/>
      <c r="M5" s="54"/>
      <c r="N5" s="54"/>
      <c r="O5" s="54"/>
      <c r="P5" s="54"/>
      <c r="Q5" s="54"/>
    </row>
    <row r="6" spans="1:17" x14ac:dyDescent="0.3">
      <c r="A6" s="50">
        <v>1999</v>
      </c>
      <c r="B6" s="51">
        <v>3281</v>
      </c>
      <c r="C6" s="51" t="s">
        <v>20</v>
      </c>
      <c r="D6" s="51" t="s">
        <v>20</v>
      </c>
      <c r="E6" s="51">
        <f t="shared" ref="E6:E13" si="0">+B6</f>
        <v>3281</v>
      </c>
      <c r="F6" s="64"/>
      <c r="G6" s="65"/>
      <c r="H6" s="65"/>
      <c r="I6" s="54"/>
      <c r="J6" s="54"/>
      <c r="K6" s="54"/>
      <c r="L6" s="54"/>
      <c r="M6" s="54"/>
      <c r="N6" s="54"/>
      <c r="O6" s="54"/>
      <c r="P6" s="54"/>
      <c r="Q6" s="54"/>
    </row>
    <row r="7" spans="1:17" x14ac:dyDescent="0.3">
      <c r="A7" s="50">
        <v>2000</v>
      </c>
      <c r="B7" s="51">
        <v>3480</v>
      </c>
      <c r="C7" s="51" t="s">
        <v>20</v>
      </c>
      <c r="D7" s="51" t="s">
        <v>20</v>
      </c>
      <c r="E7" s="51">
        <f t="shared" si="0"/>
        <v>3480</v>
      </c>
      <c r="F7" s="64"/>
      <c r="G7" s="65"/>
      <c r="H7" s="65"/>
      <c r="I7" s="54"/>
      <c r="J7" s="54"/>
      <c r="K7" s="54"/>
      <c r="L7" s="54"/>
      <c r="M7" s="54"/>
      <c r="N7" s="54"/>
      <c r="O7" s="54"/>
      <c r="P7" s="54"/>
      <c r="Q7" s="54"/>
    </row>
    <row r="8" spans="1:17" x14ac:dyDescent="0.3">
      <c r="A8" s="50">
        <v>2001</v>
      </c>
      <c r="B8" s="51">
        <v>3925</v>
      </c>
      <c r="C8" s="51" t="s">
        <v>20</v>
      </c>
      <c r="D8" s="51" t="s">
        <v>20</v>
      </c>
      <c r="E8" s="51">
        <f t="shared" si="0"/>
        <v>3925</v>
      </c>
      <c r="F8" s="64"/>
      <c r="G8" s="65"/>
      <c r="H8" s="65"/>
      <c r="I8" s="54"/>
      <c r="J8" s="54"/>
      <c r="K8" s="54"/>
      <c r="L8" s="54"/>
      <c r="M8" s="54"/>
      <c r="N8" s="54"/>
      <c r="O8" s="54"/>
      <c r="P8" s="54"/>
      <c r="Q8" s="54"/>
    </row>
    <row r="9" spans="1:17" x14ac:dyDescent="0.3">
      <c r="A9" s="50">
        <v>2002</v>
      </c>
      <c r="B9" s="51">
        <v>4102</v>
      </c>
      <c r="C9" s="51" t="s">
        <v>20</v>
      </c>
      <c r="D9" s="51" t="s">
        <v>20</v>
      </c>
      <c r="E9" s="51">
        <f t="shared" si="0"/>
        <v>4102</v>
      </c>
      <c r="F9" s="64"/>
      <c r="G9" s="65"/>
      <c r="H9" s="65"/>
      <c r="I9" s="54"/>
      <c r="J9" s="54"/>
      <c r="K9" s="54"/>
      <c r="L9" s="54"/>
      <c r="M9" s="54"/>
      <c r="N9" s="54"/>
      <c r="O9" s="54"/>
      <c r="P9" s="54"/>
      <c r="Q9" s="54"/>
    </row>
    <row r="10" spans="1:17" x14ac:dyDescent="0.3">
      <c r="A10" s="50">
        <v>2003</v>
      </c>
      <c r="B10" s="51">
        <v>4241</v>
      </c>
      <c r="C10" s="51" t="s">
        <v>20</v>
      </c>
      <c r="D10" s="51" t="s">
        <v>20</v>
      </c>
      <c r="E10" s="51">
        <f t="shared" si="0"/>
        <v>4241</v>
      </c>
      <c r="F10" s="64"/>
      <c r="G10" s="65"/>
      <c r="H10" s="65"/>
      <c r="I10" s="54"/>
      <c r="J10" s="54"/>
      <c r="K10" s="54"/>
      <c r="L10" s="54"/>
      <c r="M10" s="54"/>
      <c r="N10" s="54"/>
      <c r="O10" s="54"/>
      <c r="P10" s="54"/>
      <c r="Q10" s="54"/>
    </row>
    <row r="11" spans="1:17" x14ac:dyDescent="0.3">
      <c r="A11" s="50">
        <v>2004</v>
      </c>
      <c r="B11" s="51">
        <v>4180</v>
      </c>
      <c r="C11" s="51" t="s">
        <v>20</v>
      </c>
      <c r="D11" s="51" t="s">
        <v>20</v>
      </c>
      <c r="E11" s="51">
        <f t="shared" si="0"/>
        <v>4180</v>
      </c>
      <c r="F11" s="64"/>
      <c r="G11" s="65"/>
      <c r="H11" s="65"/>
      <c r="I11" s="54"/>
      <c r="J11" s="54"/>
      <c r="K11" s="54"/>
      <c r="L11" s="54"/>
      <c r="M11" s="54"/>
      <c r="N11" s="54"/>
      <c r="O11" s="54"/>
      <c r="P11" s="54"/>
      <c r="Q11" s="54"/>
    </row>
    <row r="12" spans="1:17" x14ac:dyDescent="0.3">
      <c r="A12" s="50">
        <v>2005</v>
      </c>
      <c r="B12" s="51">
        <v>4615</v>
      </c>
      <c r="C12" s="51" t="s">
        <v>20</v>
      </c>
      <c r="D12" s="51" t="s">
        <v>20</v>
      </c>
      <c r="E12" s="51">
        <f t="shared" si="0"/>
        <v>4615</v>
      </c>
      <c r="F12" s="64"/>
      <c r="G12" s="65"/>
      <c r="H12" s="65"/>
      <c r="I12" s="54"/>
      <c r="J12" s="54"/>
      <c r="K12" s="54"/>
      <c r="L12" s="54"/>
      <c r="M12" s="54"/>
      <c r="N12" s="54"/>
      <c r="O12" s="54"/>
      <c r="P12" s="54"/>
      <c r="Q12" s="54"/>
    </row>
    <row r="13" spans="1:17" x14ac:dyDescent="0.3">
      <c r="A13" s="50">
        <v>2006</v>
      </c>
      <c r="B13" s="51">
        <v>4696</v>
      </c>
      <c r="C13" s="51" t="s">
        <v>20</v>
      </c>
      <c r="D13" s="51" t="s">
        <v>20</v>
      </c>
      <c r="E13" s="51">
        <f t="shared" si="0"/>
        <v>4696</v>
      </c>
      <c r="F13" s="64"/>
      <c r="G13" s="65"/>
      <c r="H13" s="65"/>
      <c r="I13" s="54"/>
      <c r="J13" s="54"/>
      <c r="K13" s="54"/>
      <c r="L13" s="54"/>
      <c r="M13" s="54"/>
      <c r="N13" s="54"/>
      <c r="O13" s="54"/>
      <c r="P13" s="54"/>
      <c r="Q13" s="54"/>
    </row>
    <row r="14" spans="1:17" x14ac:dyDescent="0.3">
      <c r="A14" s="50">
        <v>2007</v>
      </c>
      <c r="B14" s="51">
        <v>5240</v>
      </c>
      <c r="C14" s="51">
        <v>416</v>
      </c>
      <c r="D14" s="51">
        <v>1371</v>
      </c>
      <c r="E14" s="51">
        <f t="shared" ref="E14:E19" si="1">+B14+C14+D14</f>
        <v>7027</v>
      </c>
      <c r="F14" s="64"/>
      <c r="G14" s="65">
        <v>416</v>
      </c>
      <c r="H14" s="65">
        <v>1371</v>
      </c>
      <c r="I14" s="54"/>
      <c r="J14" s="54"/>
      <c r="K14" s="54"/>
      <c r="L14" s="54"/>
      <c r="M14" s="54"/>
      <c r="N14" s="54"/>
      <c r="O14" s="54"/>
      <c r="P14" s="54"/>
      <c r="Q14" s="54"/>
    </row>
    <row r="15" spans="1:17" x14ac:dyDescent="0.3">
      <c r="A15" s="50">
        <v>2008</v>
      </c>
      <c r="B15" s="51">
        <v>6539</v>
      </c>
      <c r="C15" s="52">
        <v>7048</v>
      </c>
      <c r="D15" s="51">
        <v>5703</v>
      </c>
      <c r="E15" s="51">
        <f t="shared" si="1"/>
        <v>19290</v>
      </c>
      <c r="F15" s="64"/>
      <c r="G15" s="64">
        <v>7048</v>
      </c>
      <c r="H15" s="65">
        <v>5703</v>
      </c>
      <c r="I15" s="54"/>
      <c r="J15" s="54"/>
      <c r="K15" s="54"/>
      <c r="L15" s="54"/>
      <c r="M15" s="54"/>
      <c r="N15" s="54"/>
      <c r="O15" s="54"/>
      <c r="P15" s="54"/>
      <c r="Q15" s="54"/>
    </row>
    <row r="16" spans="1:17" x14ac:dyDescent="0.3">
      <c r="A16" s="50">
        <v>2009</v>
      </c>
      <c r="B16" s="51">
        <v>4970</v>
      </c>
      <c r="C16" s="52">
        <v>7455</v>
      </c>
      <c r="D16" s="51">
        <v>4989</v>
      </c>
      <c r="E16" s="51">
        <f t="shared" si="1"/>
        <v>17414</v>
      </c>
      <c r="F16" s="64"/>
      <c r="G16" s="54"/>
      <c r="H16" s="65"/>
      <c r="I16" s="54" t="s">
        <v>58</v>
      </c>
      <c r="J16" s="54"/>
      <c r="K16" s="54"/>
      <c r="L16" s="54"/>
      <c r="M16" s="54"/>
      <c r="N16" s="54"/>
      <c r="O16" s="54"/>
      <c r="P16" s="54"/>
      <c r="Q16" s="54"/>
    </row>
    <row r="17" spans="1:17" x14ac:dyDescent="0.3">
      <c r="A17" s="50">
        <v>2010</v>
      </c>
      <c r="B17" s="51">
        <v>4221</v>
      </c>
      <c r="C17" s="52">
        <v>7261</v>
      </c>
      <c r="D17" s="51">
        <v>4650</v>
      </c>
      <c r="E17" s="51">
        <f t="shared" si="1"/>
        <v>16132</v>
      </c>
      <c r="F17" s="64"/>
      <c r="G17" s="54"/>
      <c r="H17" s="65"/>
      <c r="I17" s="54"/>
      <c r="J17" s="54"/>
      <c r="K17" s="54"/>
      <c r="L17" s="54"/>
      <c r="M17" s="54"/>
      <c r="N17" s="54"/>
      <c r="O17" s="54"/>
      <c r="P17" s="54"/>
      <c r="Q17" s="54"/>
    </row>
    <row r="18" spans="1:17" x14ac:dyDescent="0.3">
      <c r="A18" s="50">
        <v>2011</v>
      </c>
      <c r="B18" s="51">
        <v>4158</v>
      </c>
      <c r="C18" s="52">
        <v>6593</v>
      </c>
      <c r="D18" s="51">
        <v>4464</v>
      </c>
      <c r="E18" s="51">
        <f t="shared" si="1"/>
        <v>15215</v>
      </c>
      <c r="F18" s="64"/>
      <c r="G18" s="54"/>
      <c r="H18" s="65"/>
      <c r="I18" s="54"/>
      <c r="J18" s="54"/>
      <c r="K18" s="54"/>
      <c r="L18" s="54"/>
      <c r="M18" s="54"/>
      <c r="N18" s="54"/>
      <c r="O18" s="54"/>
      <c r="P18" s="54"/>
      <c r="Q18" s="54"/>
    </row>
    <row r="19" spans="1:17" x14ac:dyDescent="0.3">
      <c r="A19" s="50">
        <v>2012</v>
      </c>
      <c r="B19" s="51">
        <v>3759</v>
      </c>
      <c r="C19" s="52">
        <v>6507</v>
      </c>
      <c r="D19" s="51">
        <v>5316</v>
      </c>
      <c r="E19" s="51">
        <f t="shared" si="1"/>
        <v>15582</v>
      </c>
      <c r="F19" s="64"/>
      <c r="G19" s="54"/>
      <c r="H19" s="65"/>
      <c r="I19" s="54"/>
      <c r="J19" s="54"/>
      <c r="K19" s="54"/>
      <c r="L19" s="54"/>
      <c r="M19" s="54"/>
      <c r="N19" s="54"/>
      <c r="O19" s="54"/>
      <c r="P19" s="54"/>
      <c r="Q19" s="54"/>
    </row>
    <row r="20" spans="1:17" x14ac:dyDescent="0.3">
      <c r="A20" s="50">
        <v>2013</v>
      </c>
      <c r="B20" s="51">
        <v>4072</v>
      </c>
      <c r="C20" s="52">
        <v>6050</v>
      </c>
      <c r="D20" s="51">
        <v>4386</v>
      </c>
      <c r="E20" s="51">
        <f t="shared" ref="E20:E25" si="2">+B20+C20+D20</f>
        <v>14508</v>
      </c>
      <c r="F20" s="64"/>
      <c r="G20" s="54"/>
      <c r="H20" s="65"/>
      <c r="I20" s="54"/>
      <c r="J20" s="54"/>
      <c r="K20" s="54"/>
      <c r="L20" s="54"/>
      <c r="M20" s="54"/>
      <c r="N20" s="54"/>
      <c r="O20" s="54"/>
      <c r="P20" s="54"/>
      <c r="Q20" s="54"/>
    </row>
    <row r="21" spans="1:17" x14ac:dyDescent="0.3">
      <c r="A21" s="50">
        <v>2014</v>
      </c>
      <c r="B21" s="51">
        <v>4116</v>
      </c>
      <c r="C21" s="52">
        <v>6146</v>
      </c>
      <c r="D21" s="51">
        <v>4113</v>
      </c>
      <c r="E21" s="51">
        <f t="shared" si="2"/>
        <v>14375</v>
      </c>
      <c r="F21" s="64"/>
      <c r="G21" s="54"/>
      <c r="H21" s="65"/>
      <c r="I21" s="54"/>
      <c r="J21" s="54"/>
      <c r="K21" s="54"/>
      <c r="L21" s="54"/>
      <c r="M21" s="54"/>
      <c r="N21" s="54"/>
      <c r="O21" s="54"/>
      <c r="P21" s="54"/>
      <c r="Q21" s="54"/>
    </row>
    <row r="22" spans="1:17" x14ac:dyDescent="0.3">
      <c r="A22" s="50">
        <v>2015</v>
      </c>
      <c r="B22" s="51">
        <v>4231</v>
      </c>
      <c r="C22" s="52">
        <v>6224</v>
      </c>
      <c r="D22" s="51">
        <v>3884</v>
      </c>
      <c r="E22" s="51">
        <f t="shared" si="2"/>
        <v>14339</v>
      </c>
      <c r="F22" s="64"/>
      <c r="G22" s="66"/>
      <c r="H22" s="65"/>
      <c r="I22" s="54"/>
      <c r="J22" s="54"/>
      <c r="K22" s="54"/>
      <c r="L22" s="54"/>
      <c r="M22" s="54"/>
      <c r="N22" s="54"/>
      <c r="O22" s="54"/>
      <c r="P22" s="54"/>
      <c r="Q22" s="54"/>
    </row>
    <row r="23" spans="1:17" x14ac:dyDescent="0.3">
      <c r="A23" s="50">
        <v>2016</v>
      </c>
      <c r="B23" s="51">
        <v>3662</v>
      </c>
      <c r="C23" s="52">
        <v>5521</v>
      </c>
      <c r="D23" s="51">
        <v>3796</v>
      </c>
      <c r="E23" s="51">
        <f t="shared" si="2"/>
        <v>12979</v>
      </c>
      <c r="F23" s="64"/>
      <c r="G23" s="66"/>
      <c r="H23" s="65"/>
      <c r="I23" s="54"/>
      <c r="J23" s="54"/>
      <c r="K23" s="54"/>
      <c r="L23" s="54"/>
      <c r="M23" s="54"/>
      <c r="N23" s="54"/>
      <c r="O23" s="54"/>
      <c r="P23" s="54"/>
      <c r="Q23" s="54"/>
    </row>
    <row r="24" spans="1:17" x14ac:dyDescent="0.3">
      <c r="A24" s="50">
        <v>2017</v>
      </c>
      <c r="B24" s="51">
        <v>4218</v>
      </c>
      <c r="C24" s="52">
        <v>5738</v>
      </c>
      <c r="D24" s="51">
        <v>3825</v>
      </c>
      <c r="E24" s="51">
        <f t="shared" si="2"/>
        <v>13781</v>
      </c>
      <c r="F24" s="64"/>
      <c r="G24" s="66"/>
      <c r="H24" s="65"/>
      <c r="I24" s="54"/>
      <c r="J24" s="54"/>
      <c r="K24" s="54"/>
      <c r="L24" s="54"/>
      <c r="M24" s="54"/>
      <c r="N24" s="54"/>
      <c r="O24" s="54"/>
      <c r="P24" s="54"/>
      <c r="Q24" s="54"/>
    </row>
    <row r="25" spans="1:17" x14ac:dyDescent="0.3">
      <c r="A25" s="50">
        <v>2018</v>
      </c>
      <c r="B25" s="51">
        <v>4235</v>
      </c>
      <c r="C25" s="52">
        <v>5308</v>
      </c>
      <c r="D25" s="51">
        <v>3424</v>
      </c>
      <c r="E25" s="51">
        <f t="shared" si="2"/>
        <v>12967</v>
      </c>
      <c r="F25" s="64"/>
      <c r="G25" s="66"/>
      <c r="H25" s="65"/>
      <c r="I25" s="54"/>
      <c r="J25" s="54"/>
      <c r="K25" s="54"/>
      <c r="L25" s="54"/>
      <c r="M25" s="54"/>
      <c r="N25" s="54"/>
      <c r="O25" s="54"/>
      <c r="P25" s="54"/>
      <c r="Q25" s="54"/>
    </row>
    <row r="26" spans="1:17" x14ac:dyDescent="0.3">
      <c r="A26" s="50">
        <v>2019</v>
      </c>
      <c r="B26" s="51">
        <v>4378</v>
      </c>
      <c r="C26" s="52">
        <v>5516</v>
      </c>
      <c r="D26" s="51">
        <v>3445</v>
      </c>
      <c r="E26" s="51">
        <f t="shared" ref="E26" si="3">+B26+C26+D26</f>
        <v>13339</v>
      </c>
      <c r="F26" s="64"/>
      <c r="G26" s="66" t="s">
        <v>25</v>
      </c>
      <c r="H26" s="65"/>
      <c r="I26" s="54"/>
      <c r="J26" s="54"/>
      <c r="K26" s="54"/>
      <c r="L26" s="54"/>
      <c r="M26" s="54"/>
      <c r="N26" s="54"/>
      <c r="O26" s="54"/>
      <c r="P26" s="54"/>
      <c r="Q26" s="54"/>
    </row>
    <row r="27" spans="1:17" x14ac:dyDescent="0.3">
      <c r="A27" s="50">
        <v>2020</v>
      </c>
      <c r="B27" s="123">
        <v>3617</v>
      </c>
      <c r="C27" s="124">
        <v>4557</v>
      </c>
      <c r="D27" s="123">
        <v>3166</v>
      </c>
      <c r="E27" s="51">
        <f t="shared" ref="E27" si="4">+B27+C27+D27</f>
        <v>11340</v>
      </c>
      <c r="F27" s="64"/>
      <c r="G27" s="66"/>
      <c r="H27" s="65"/>
      <c r="I27" s="54"/>
      <c r="J27" s="54"/>
      <c r="K27" s="54"/>
      <c r="L27" s="54"/>
      <c r="M27" s="54"/>
      <c r="N27" s="54"/>
      <c r="O27" s="54"/>
      <c r="P27" s="54"/>
      <c r="Q27" s="54"/>
    </row>
    <row r="28" spans="1:17" ht="30" customHeight="1" x14ac:dyDescent="0.3">
      <c r="A28" s="110" t="s">
        <v>32</v>
      </c>
      <c r="B28" s="110"/>
      <c r="C28" s="110"/>
      <c r="D28" s="110"/>
      <c r="E28" s="110"/>
      <c r="F28" s="54"/>
      <c r="G28" s="64"/>
      <c r="H28" s="54"/>
      <c r="I28" s="54"/>
      <c r="J28" s="54"/>
      <c r="K28" s="54"/>
      <c r="L28" s="54"/>
      <c r="M28" s="54"/>
      <c r="N28" s="54"/>
      <c r="O28" s="54"/>
      <c r="P28" s="54"/>
      <c r="Q28" s="54"/>
    </row>
    <row r="29" spans="1:17" ht="15" customHeight="1" x14ac:dyDescent="0.3">
      <c r="A29" s="67"/>
      <c r="B29" s="68"/>
      <c r="C29" s="68"/>
      <c r="D29" s="68"/>
      <c r="E29" s="68"/>
      <c r="F29" s="54"/>
      <c r="G29" s="64"/>
      <c r="H29" s="54"/>
      <c r="I29" s="54"/>
      <c r="J29" s="54"/>
      <c r="K29" s="54"/>
      <c r="L29" s="54"/>
      <c r="M29" s="54"/>
      <c r="N29" s="54"/>
      <c r="O29" s="54"/>
      <c r="P29" s="54"/>
      <c r="Q29" s="54"/>
    </row>
    <row r="30" spans="1:17" ht="15" customHeight="1" x14ac:dyDescent="0.3">
      <c r="A30" s="67"/>
      <c r="B30" s="68"/>
      <c r="C30" s="68"/>
      <c r="D30" s="68"/>
      <c r="E30" s="68"/>
      <c r="F30" s="54"/>
      <c r="G30" s="64"/>
      <c r="H30" s="54"/>
      <c r="I30" s="54"/>
      <c r="J30" s="54"/>
      <c r="K30" s="54"/>
      <c r="L30" s="54"/>
      <c r="M30" s="54"/>
      <c r="N30" s="54"/>
      <c r="O30" s="54"/>
      <c r="P30" s="54"/>
      <c r="Q30" s="54"/>
    </row>
    <row r="31" spans="1:17" ht="15" customHeight="1" x14ac:dyDescent="0.3">
      <c r="A31" s="67"/>
      <c r="B31" s="68"/>
      <c r="C31" s="68"/>
      <c r="D31" s="68"/>
      <c r="E31" s="68"/>
      <c r="F31" s="54"/>
      <c r="G31" s="64"/>
      <c r="H31" s="54"/>
      <c r="I31" s="54"/>
      <c r="J31" s="54"/>
      <c r="K31" s="54"/>
      <c r="L31" s="54"/>
      <c r="M31" s="54"/>
      <c r="N31" s="54"/>
      <c r="O31" s="54"/>
      <c r="P31" s="54"/>
      <c r="Q31" s="54"/>
    </row>
    <row r="32" spans="1:17" ht="15" hidden="1" customHeight="1" x14ac:dyDescent="0.3">
      <c r="A32" s="70"/>
      <c r="B32" s="71"/>
      <c r="C32" s="70"/>
      <c r="D32" s="71"/>
      <c r="E32" s="71"/>
      <c r="F32" s="54"/>
      <c r="G32" s="54"/>
      <c r="H32" s="54"/>
      <c r="I32" s="54"/>
      <c r="J32" s="54"/>
      <c r="K32" s="54"/>
      <c r="L32" s="54"/>
      <c r="M32" s="54"/>
      <c r="N32" s="54"/>
      <c r="O32" s="54"/>
      <c r="P32" s="54"/>
      <c r="Q32" s="54"/>
    </row>
    <row r="33" spans="1:17" hidden="1" x14ac:dyDescent="0.3">
      <c r="A33" s="72"/>
      <c r="B33" s="73">
        <f>AVERAGE(B42:B51)</f>
        <v>-1.5026160495863725E-2</v>
      </c>
      <c r="C33" s="73">
        <f t="shared" ref="C33:E33" si="5">AVERAGE(C42:C51)</f>
        <v>1.7460407003235805</v>
      </c>
      <c r="D33" s="73">
        <f t="shared" si="5"/>
        <v>0.31132551499720207</v>
      </c>
      <c r="E33" s="73">
        <f t="shared" si="5"/>
        <v>0.1862468232528226</v>
      </c>
      <c r="F33" s="54"/>
      <c r="G33" s="54"/>
      <c r="H33" s="54"/>
      <c r="I33" s="54"/>
      <c r="J33" s="54"/>
      <c r="K33" s="54"/>
      <c r="L33" s="54"/>
      <c r="M33" s="54"/>
      <c r="N33" s="54"/>
      <c r="O33" s="54"/>
      <c r="P33" s="54"/>
      <c r="Q33" s="54"/>
    </row>
    <row r="34" spans="1:17" hidden="1" x14ac:dyDescent="0.3">
      <c r="A34" s="70" t="e">
        <f>+#REF!+1</f>
        <v>#REF!</v>
      </c>
      <c r="B34" s="73">
        <f t="shared" ref="B34:B51" si="6">+(B6-B5)/B5</f>
        <v>0.19309090909090909</v>
      </c>
      <c r="C34" s="70"/>
      <c r="D34" s="71"/>
      <c r="E34" s="73">
        <f t="shared" ref="E34:E51" si="7">+(E6-E5)/E5</f>
        <v>0.19309090909090909</v>
      </c>
      <c r="F34" s="54"/>
      <c r="G34" s="54"/>
      <c r="H34" s="54"/>
      <c r="I34" s="54"/>
      <c r="J34" s="54"/>
      <c r="K34" s="54"/>
      <c r="L34" s="54"/>
      <c r="M34" s="54"/>
      <c r="N34" s="54"/>
      <c r="O34" s="54"/>
      <c r="P34" s="54"/>
      <c r="Q34" s="54"/>
    </row>
    <row r="35" spans="1:17" hidden="1" x14ac:dyDescent="0.3">
      <c r="A35" s="70" t="e">
        <f>+#REF!+1</f>
        <v>#REF!</v>
      </c>
      <c r="B35" s="73">
        <f t="shared" si="6"/>
        <v>6.0652240170679668E-2</v>
      </c>
      <c r="C35" s="54"/>
      <c r="D35" s="55"/>
      <c r="E35" s="73">
        <f t="shared" si="7"/>
        <v>6.0652240170679668E-2</v>
      </c>
      <c r="F35" s="54"/>
      <c r="G35" s="54"/>
      <c r="H35" s="54"/>
      <c r="I35" s="54"/>
      <c r="J35" s="54"/>
      <c r="K35" s="54"/>
      <c r="L35" s="54"/>
      <c r="M35" s="54"/>
      <c r="N35" s="54"/>
      <c r="O35" s="54"/>
      <c r="P35" s="54"/>
      <c r="Q35" s="54"/>
    </row>
    <row r="36" spans="1:17" hidden="1" x14ac:dyDescent="0.3">
      <c r="A36" s="70" t="e">
        <f>+#REF!+1</f>
        <v>#REF!</v>
      </c>
      <c r="B36" s="73">
        <f t="shared" si="6"/>
        <v>0.1278735632183908</v>
      </c>
      <c r="C36" s="54"/>
      <c r="D36" s="55"/>
      <c r="E36" s="73">
        <f t="shared" si="7"/>
        <v>0.1278735632183908</v>
      </c>
      <c r="F36" s="54"/>
      <c r="G36" s="54"/>
      <c r="H36" s="54"/>
      <c r="I36" s="54"/>
      <c r="J36" s="54"/>
      <c r="K36" s="54"/>
      <c r="L36" s="54"/>
      <c r="M36" s="54"/>
      <c r="N36" s="54"/>
      <c r="O36" s="54"/>
      <c r="P36" s="54"/>
      <c r="Q36" s="54"/>
    </row>
    <row r="37" spans="1:17" hidden="1" x14ac:dyDescent="0.3">
      <c r="A37" s="70" t="e">
        <f>+#REF!+1</f>
        <v>#REF!</v>
      </c>
      <c r="B37" s="73">
        <f t="shared" si="6"/>
        <v>4.5095541401273885E-2</v>
      </c>
      <c r="C37" s="54"/>
      <c r="D37" s="55"/>
      <c r="E37" s="73">
        <f t="shared" si="7"/>
        <v>4.5095541401273885E-2</v>
      </c>
      <c r="F37" s="54"/>
      <c r="G37" s="54"/>
      <c r="H37" s="54"/>
      <c r="I37" s="54"/>
      <c r="J37" s="54"/>
      <c r="K37" s="54"/>
      <c r="L37" s="54"/>
      <c r="M37" s="54"/>
      <c r="N37" s="54"/>
      <c r="O37" s="54"/>
      <c r="P37" s="54"/>
      <c r="Q37" s="54"/>
    </row>
    <row r="38" spans="1:17" hidden="1" x14ac:dyDescent="0.3">
      <c r="A38" s="70" t="e">
        <f>+#REF!+1</f>
        <v>#REF!</v>
      </c>
      <c r="B38" s="73">
        <f t="shared" si="6"/>
        <v>3.3885909312530473E-2</v>
      </c>
      <c r="C38" s="54"/>
      <c r="D38" s="55"/>
      <c r="E38" s="73">
        <f t="shared" si="7"/>
        <v>3.3885909312530473E-2</v>
      </c>
      <c r="F38" s="54"/>
      <c r="G38" s="54"/>
      <c r="H38" s="54"/>
      <c r="I38" s="54"/>
      <c r="J38" s="54"/>
      <c r="K38" s="54"/>
      <c r="L38" s="54"/>
      <c r="M38" s="54"/>
      <c r="N38" s="54"/>
      <c r="O38" s="54"/>
      <c r="P38" s="54"/>
      <c r="Q38" s="54"/>
    </row>
    <row r="39" spans="1:17" hidden="1" x14ac:dyDescent="0.3">
      <c r="A39" s="70" t="e">
        <f>+#REF!+1</f>
        <v>#REF!</v>
      </c>
      <c r="B39" s="73">
        <f t="shared" si="6"/>
        <v>-1.4383400141476066E-2</v>
      </c>
      <c r="C39" s="54"/>
      <c r="D39" s="55"/>
      <c r="E39" s="73">
        <f t="shared" si="7"/>
        <v>-1.4383400141476066E-2</v>
      </c>
      <c r="F39" s="54"/>
      <c r="G39" s="54"/>
      <c r="H39" s="54"/>
      <c r="I39" s="54"/>
      <c r="J39" s="54"/>
      <c r="K39" s="54"/>
      <c r="L39" s="54"/>
      <c r="M39" s="54"/>
      <c r="N39" s="54"/>
      <c r="O39" s="54"/>
      <c r="P39" s="54"/>
      <c r="Q39" s="54"/>
    </row>
    <row r="40" spans="1:17" hidden="1" x14ac:dyDescent="0.3">
      <c r="A40" s="70" t="e">
        <f>+#REF!+1</f>
        <v>#REF!</v>
      </c>
      <c r="B40" s="73">
        <f t="shared" si="6"/>
        <v>0.10406698564593302</v>
      </c>
      <c r="C40" s="54"/>
      <c r="D40" s="55"/>
      <c r="E40" s="73">
        <f t="shared" si="7"/>
        <v>0.10406698564593302</v>
      </c>
      <c r="F40" s="54"/>
      <c r="G40" s="54"/>
      <c r="H40" s="54"/>
      <c r="I40" s="54"/>
      <c r="J40" s="54"/>
      <c r="K40" s="54"/>
      <c r="L40" s="54"/>
      <c r="M40" s="54"/>
      <c r="N40" s="54"/>
      <c r="O40" s="54"/>
      <c r="P40" s="54"/>
      <c r="Q40" s="54"/>
    </row>
    <row r="41" spans="1:17" hidden="1" x14ac:dyDescent="0.3">
      <c r="A41" s="70" t="e">
        <f>+#REF!+1</f>
        <v>#REF!</v>
      </c>
      <c r="B41" s="73">
        <f t="shared" si="6"/>
        <v>1.7551462621885158E-2</v>
      </c>
      <c r="C41" s="54"/>
      <c r="D41" s="55"/>
      <c r="E41" s="73">
        <f t="shared" si="7"/>
        <v>1.7551462621885158E-2</v>
      </c>
      <c r="F41" s="54"/>
      <c r="G41" s="54"/>
      <c r="H41" s="54"/>
      <c r="I41" s="54"/>
      <c r="J41" s="54"/>
      <c r="K41" s="54"/>
      <c r="L41" s="54"/>
      <c r="M41" s="54"/>
      <c r="N41" s="54"/>
      <c r="O41" s="54"/>
      <c r="P41" s="54"/>
      <c r="Q41" s="54"/>
    </row>
    <row r="42" spans="1:17" hidden="1" x14ac:dyDescent="0.3">
      <c r="A42" s="70" t="e">
        <f>+#REF!+1</f>
        <v>#REF!</v>
      </c>
      <c r="B42" s="73">
        <f t="shared" si="6"/>
        <v>0.11584327086882454</v>
      </c>
      <c r="C42" s="54"/>
      <c r="D42" s="55"/>
      <c r="E42" s="73">
        <f t="shared" si="7"/>
        <v>0.49637989778534924</v>
      </c>
      <c r="F42" s="54"/>
      <c r="G42" s="54"/>
      <c r="H42" s="54"/>
      <c r="I42" s="54"/>
      <c r="J42" s="54"/>
      <c r="K42" s="54"/>
      <c r="L42" s="54"/>
      <c r="M42" s="54"/>
      <c r="N42" s="54"/>
      <c r="O42" s="54"/>
      <c r="P42" s="54"/>
      <c r="Q42" s="54"/>
    </row>
    <row r="43" spans="1:17" hidden="1" x14ac:dyDescent="0.3">
      <c r="A43" s="70" t="e">
        <f>+#REF!+1</f>
        <v>#REF!</v>
      </c>
      <c r="B43" s="73">
        <f t="shared" si="6"/>
        <v>0.24790076335877861</v>
      </c>
      <c r="C43" s="73">
        <f t="shared" ref="C43:D51" si="8">+(C15-C14)/C14</f>
        <v>15.942307692307692</v>
      </c>
      <c r="D43" s="73">
        <f t="shared" si="8"/>
        <v>3.159737417943107</v>
      </c>
      <c r="E43" s="73">
        <f t="shared" si="7"/>
        <v>1.7451259427920878</v>
      </c>
      <c r="F43" s="54"/>
      <c r="G43" s="54"/>
      <c r="H43" s="54"/>
      <c r="I43" s="54"/>
      <c r="J43" s="54"/>
      <c r="K43" s="54"/>
      <c r="L43" s="54"/>
      <c r="M43" s="54"/>
      <c r="N43" s="54"/>
      <c r="O43" s="54"/>
      <c r="P43" s="54"/>
      <c r="Q43" s="54"/>
    </row>
    <row r="44" spans="1:17" hidden="1" x14ac:dyDescent="0.3">
      <c r="A44" s="70" t="e">
        <f>+#REF!+1</f>
        <v>#REF!</v>
      </c>
      <c r="B44" s="73">
        <f t="shared" si="6"/>
        <v>-0.23994494571035327</v>
      </c>
      <c r="C44" s="73">
        <f t="shared" si="8"/>
        <v>5.7746878547105564E-2</v>
      </c>
      <c r="D44" s="73">
        <f t="shared" si="8"/>
        <v>-0.12519726459758021</v>
      </c>
      <c r="E44" s="73">
        <f t="shared" si="7"/>
        <v>-9.7252462415759466E-2</v>
      </c>
      <c r="F44" s="54"/>
      <c r="G44" s="54"/>
      <c r="H44" s="54"/>
      <c r="I44" s="54"/>
      <c r="J44" s="54"/>
      <c r="K44" s="54"/>
      <c r="L44" s="54"/>
      <c r="M44" s="54"/>
      <c r="N44" s="54"/>
      <c r="O44" s="54"/>
      <c r="P44" s="54"/>
      <c r="Q44" s="54"/>
    </row>
    <row r="45" spans="1:17" hidden="1" x14ac:dyDescent="0.3">
      <c r="A45" s="70" t="e">
        <f>+#REF!+1</f>
        <v>#REF!</v>
      </c>
      <c r="B45" s="73">
        <f t="shared" si="6"/>
        <v>-0.15070422535211267</v>
      </c>
      <c r="C45" s="73">
        <f t="shared" si="8"/>
        <v>-2.6022803487592221E-2</v>
      </c>
      <c r="D45" s="73">
        <f t="shared" si="8"/>
        <v>-6.7949488875526154E-2</v>
      </c>
      <c r="E45" s="73">
        <f t="shared" si="7"/>
        <v>-7.3618927299873668E-2</v>
      </c>
      <c r="F45" s="54"/>
      <c r="G45" s="54"/>
      <c r="H45" s="54"/>
      <c r="I45" s="54"/>
      <c r="J45" s="54"/>
      <c r="K45" s="54"/>
      <c r="L45" s="54"/>
      <c r="M45" s="54"/>
      <c r="N45" s="54"/>
      <c r="O45" s="54"/>
      <c r="P45" s="54"/>
      <c r="Q45" s="54"/>
    </row>
    <row r="46" spans="1:17" hidden="1" x14ac:dyDescent="0.3">
      <c r="A46" s="70" t="e">
        <f>+#REF!+1</f>
        <v>#REF!</v>
      </c>
      <c r="B46" s="73">
        <f t="shared" si="6"/>
        <v>-1.4925373134328358E-2</v>
      </c>
      <c r="C46" s="73">
        <f t="shared" si="8"/>
        <v>-9.1998347335077807E-2</v>
      </c>
      <c r="D46" s="73">
        <f t="shared" si="8"/>
        <v>-0.04</v>
      </c>
      <c r="E46" s="73">
        <f t="shared" si="7"/>
        <v>-5.684354078849492E-2</v>
      </c>
      <c r="F46" s="54"/>
      <c r="G46" s="54"/>
      <c r="H46" s="54"/>
      <c r="I46" s="54"/>
      <c r="J46" s="54"/>
      <c r="K46" s="54"/>
      <c r="L46" s="54"/>
      <c r="M46" s="54"/>
      <c r="N46" s="54"/>
      <c r="O46" s="54"/>
      <c r="P46" s="54"/>
      <c r="Q46" s="54"/>
    </row>
    <row r="47" spans="1:17" hidden="1" x14ac:dyDescent="0.3">
      <c r="A47" s="70" t="e">
        <f>+#REF!+1</f>
        <v>#REF!</v>
      </c>
      <c r="B47" s="73">
        <f t="shared" si="6"/>
        <v>-9.5959595959595953E-2</v>
      </c>
      <c r="C47" s="73">
        <f t="shared" si="8"/>
        <v>-1.3044137721826179E-2</v>
      </c>
      <c r="D47" s="73">
        <f t="shared" si="8"/>
        <v>0.19086021505376344</v>
      </c>
      <c r="E47" s="73">
        <f t="shared" si="7"/>
        <v>2.4120933289516925E-2</v>
      </c>
      <c r="F47" s="54"/>
      <c r="G47" s="54"/>
      <c r="H47" s="54"/>
      <c r="I47" s="54"/>
      <c r="J47" s="54"/>
      <c r="K47" s="54"/>
      <c r="L47" s="54"/>
      <c r="M47" s="54"/>
      <c r="N47" s="54"/>
      <c r="O47" s="54"/>
      <c r="P47" s="54"/>
      <c r="Q47" s="54"/>
    </row>
    <row r="48" spans="1:17" hidden="1" x14ac:dyDescent="0.3">
      <c r="A48" s="70" t="e">
        <f>+#REF!+1</f>
        <v>#REF!</v>
      </c>
      <c r="B48" s="73">
        <f t="shared" si="6"/>
        <v>8.326682628358606E-2</v>
      </c>
      <c r="C48" s="73">
        <f t="shared" si="8"/>
        <v>-7.0232057783925009E-2</v>
      </c>
      <c r="D48" s="73">
        <f t="shared" si="8"/>
        <v>-0.17494356659142213</v>
      </c>
      <c r="E48" s="73">
        <f t="shared" si="7"/>
        <v>-6.892568348093954E-2</v>
      </c>
      <c r="F48" s="54"/>
      <c r="G48" s="54"/>
      <c r="H48" s="54"/>
      <c r="I48" s="54"/>
      <c r="J48" s="54"/>
      <c r="K48" s="54"/>
      <c r="L48" s="54"/>
      <c r="M48" s="54"/>
      <c r="N48" s="54"/>
      <c r="O48" s="54"/>
      <c r="P48" s="54"/>
      <c r="Q48" s="54"/>
    </row>
    <row r="49" spans="1:17" hidden="1" x14ac:dyDescent="0.3">
      <c r="A49" s="70" t="e">
        <f>+#REF!+1</f>
        <v>#REF!</v>
      </c>
      <c r="B49" s="73">
        <f t="shared" si="6"/>
        <v>1.0805500982318271E-2</v>
      </c>
      <c r="C49" s="73">
        <f t="shared" si="8"/>
        <v>1.5867768595041323E-2</v>
      </c>
      <c r="D49" s="73">
        <f t="shared" si="8"/>
        <v>-6.2243502051983583E-2</v>
      </c>
      <c r="E49" s="73">
        <f t="shared" si="7"/>
        <v>-9.1673559415494897E-3</v>
      </c>
      <c r="F49" s="54"/>
      <c r="G49" s="54"/>
      <c r="H49" s="54"/>
      <c r="I49" s="54"/>
      <c r="J49" s="54"/>
      <c r="K49" s="54"/>
      <c r="L49" s="54"/>
      <c r="M49" s="54"/>
      <c r="N49" s="54"/>
      <c r="O49" s="54"/>
      <c r="P49" s="54"/>
      <c r="Q49" s="54"/>
    </row>
    <row r="50" spans="1:17" hidden="1" x14ac:dyDescent="0.3">
      <c r="A50" s="70" t="e">
        <f>+#REF!+1</f>
        <v>#REF!</v>
      </c>
      <c r="B50" s="73">
        <f t="shared" si="6"/>
        <v>2.7939747327502429E-2</v>
      </c>
      <c r="C50" s="73">
        <f t="shared" si="8"/>
        <v>1.269118125610153E-2</v>
      </c>
      <c r="D50" s="73">
        <f t="shared" si="8"/>
        <v>-5.5677121322635546E-2</v>
      </c>
      <c r="E50" s="73">
        <f t="shared" si="7"/>
        <v>-2.5043478260869567E-3</v>
      </c>
      <c r="F50" s="54"/>
      <c r="G50" s="54"/>
      <c r="H50" s="54"/>
      <c r="I50" s="54"/>
      <c r="J50" s="54"/>
      <c r="K50" s="54"/>
      <c r="L50" s="54"/>
      <c r="M50" s="54"/>
      <c r="N50" s="54"/>
      <c r="O50" s="54"/>
      <c r="P50" s="54"/>
      <c r="Q50" s="54"/>
    </row>
    <row r="51" spans="1:17" hidden="1" x14ac:dyDescent="0.3">
      <c r="A51" s="70" t="e">
        <f>+#REF!+1</f>
        <v>#REF!</v>
      </c>
      <c r="B51" s="73">
        <f t="shared" si="6"/>
        <v>-0.13448357362325691</v>
      </c>
      <c r="C51" s="73">
        <f t="shared" si="8"/>
        <v>-0.11294987146529563</v>
      </c>
      <c r="D51" s="73">
        <f t="shared" si="8"/>
        <v>-2.2657054582904221E-2</v>
      </c>
      <c r="E51" s="73">
        <f t="shared" si="7"/>
        <v>-9.4846223586024125E-2</v>
      </c>
      <c r="F51" s="54"/>
      <c r="G51" s="54"/>
      <c r="H51" s="54"/>
      <c r="I51" s="54"/>
      <c r="J51" s="54"/>
      <c r="K51" s="54"/>
      <c r="L51" s="54"/>
      <c r="M51" s="54"/>
      <c r="N51" s="54"/>
      <c r="O51" s="54"/>
      <c r="P51" s="54"/>
      <c r="Q51" s="54"/>
    </row>
    <row r="52" spans="1:17" hidden="1" x14ac:dyDescent="0.3">
      <c r="A52" s="54"/>
      <c r="B52" s="55"/>
      <c r="C52" s="54"/>
      <c r="D52" s="55"/>
      <c r="E52" s="55"/>
      <c r="F52" s="54"/>
      <c r="G52" s="54"/>
      <c r="H52" s="54"/>
      <c r="I52" s="54"/>
      <c r="J52" s="54"/>
      <c r="K52" s="54"/>
      <c r="L52" s="54"/>
      <c r="M52" s="54"/>
      <c r="N52" s="54"/>
      <c r="O52" s="54"/>
      <c r="P52" s="54"/>
      <c r="Q52" s="54"/>
    </row>
    <row r="53" spans="1:17" ht="196.8" hidden="1" x14ac:dyDescent="0.3">
      <c r="A53" s="54"/>
      <c r="B53" s="75" t="s">
        <v>54</v>
      </c>
      <c r="C53" s="75" t="s">
        <v>38</v>
      </c>
      <c r="D53" s="75"/>
      <c r="E53" s="55"/>
      <c r="F53" s="54"/>
      <c r="G53" s="54"/>
      <c r="H53" s="54"/>
      <c r="I53" s="54"/>
      <c r="J53" s="54"/>
      <c r="K53" s="54"/>
      <c r="L53" s="54"/>
      <c r="M53" s="54"/>
      <c r="N53" s="54"/>
      <c r="O53" s="54"/>
      <c r="P53" s="54"/>
      <c r="Q53" s="54"/>
    </row>
    <row r="54" spans="1:17" ht="30" hidden="1" x14ac:dyDescent="0.3">
      <c r="A54" s="108" t="s">
        <v>39</v>
      </c>
      <c r="B54" s="76" t="s">
        <v>55</v>
      </c>
      <c r="C54" s="77">
        <v>7671</v>
      </c>
      <c r="D54" s="78"/>
      <c r="E54" s="79"/>
      <c r="F54" s="54"/>
      <c r="G54" s="54"/>
      <c r="H54" s="54"/>
      <c r="I54" s="54"/>
      <c r="J54" s="54"/>
      <c r="K54" s="54"/>
      <c r="L54" s="54"/>
      <c r="M54" s="54"/>
      <c r="N54" s="54"/>
      <c r="O54" s="54"/>
      <c r="P54" s="54"/>
      <c r="Q54" s="54"/>
    </row>
    <row r="55" spans="1:17" hidden="1" x14ac:dyDescent="0.3">
      <c r="A55" s="108"/>
      <c r="B55" s="80" t="s">
        <v>40</v>
      </c>
      <c r="C55" s="81">
        <v>19</v>
      </c>
      <c r="D55" s="82"/>
      <c r="E55" s="55"/>
      <c r="F55" s="54"/>
      <c r="G55" s="54"/>
      <c r="H55" s="54"/>
      <c r="I55" s="54"/>
      <c r="J55" s="54"/>
      <c r="K55" s="54"/>
      <c r="L55" s="54"/>
      <c r="M55" s="54"/>
      <c r="N55" s="54"/>
      <c r="O55" s="54"/>
      <c r="P55" s="54"/>
      <c r="Q55" s="54"/>
    </row>
    <row r="56" spans="1:17" ht="30" hidden="1" x14ac:dyDescent="0.3">
      <c r="A56" s="83" t="s">
        <v>39</v>
      </c>
      <c r="B56" s="80" t="s">
        <v>41</v>
      </c>
      <c r="C56" s="77">
        <v>1007</v>
      </c>
      <c r="D56" s="84"/>
      <c r="E56" s="55"/>
      <c r="F56" s="54"/>
      <c r="G56" s="54"/>
      <c r="H56" s="54"/>
      <c r="I56" s="54"/>
      <c r="J56" s="54"/>
      <c r="K56" s="54"/>
      <c r="L56" s="54"/>
      <c r="M56" s="54"/>
      <c r="N56" s="54"/>
      <c r="O56" s="54"/>
      <c r="P56" s="54"/>
      <c r="Q56" s="54"/>
    </row>
    <row r="57" spans="1:17" ht="30" hidden="1" x14ac:dyDescent="0.3">
      <c r="A57" s="54" t="s">
        <v>39</v>
      </c>
      <c r="B57" s="76" t="s">
        <v>42</v>
      </c>
      <c r="C57" s="77">
        <v>33649</v>
      </c>
      <c r="D57" s="85"/>
      <c r="E57" s="55"/>
      <c r="F57" s="54"/>
      <c r="G57" s="54"/>
      <c r="H57" s="54"/>
      <c r="I57" s="54"/>
      <c r="J57" s="54"/>
      <c r="K57" s="54"/>
      <c r="L57" s="54"/>
      <c r="M57" s="54"/>
      <c r="N57" s="54"/>
      <c r="O57" s="54"/>
      <c r="P57" s="54"/>
      <c r="Q57" s="54"/>
    </row>
    <row r="58" spans="1:17" ht="30" hidden="1" x14ac:dyDescent="0.3">
      <c r="A58" s="86" t="s">
        <v>39</v>
      </c>
      <c r="B58" s="76" t="s">
        <v>43</v>
      </c>
      <c r="C58" s="81">
        <v>5</v>
      </c>
      <c r="D58" s="82"/>
      <c r="E58" s="55"/>
      <c r="F58" s="54"/>
      <c r="G58" s="54"/>
      <c r="H58" s="54"/>
      <c r="I58" s="54"/>
      <c r="J58" s="54"/>
      <c r="K58" s="54"/>
      <c r="L58" s="54"/>
      <c r="M58" s="54"/>
      <c r="N58" s="54"/>
      <c r="O58" s="54"/>
      <c r="P58" s="54"/>
      <c r="Q58" s="54"/>
    </row>
    <row r="59" spans="1:17" ht="30" hidden="1" x14ac:dyDescent="0.3">
      <c r="A59" s="54" t="s">
        <v>39</v>
      </c>
      <c r="B59" s="76" t="s">
        <v>44</v>
      </c>
      <c r="C59" s="81">
        <v>3455</v>
      </c>
      <c r="D59" s="82"/>
      <c r="E59" s="82"/>
      <c r="F59" s="54"/>
      <c r="G59" s="54"/>
      <c r="H59" s="54"/>
      <c r="I59" s="54"/>
      <c r="J59" s="54"/>
      <c r="K59" s="54"/>
      <c r="L59" s="54"/>
      <c r="M59" s="54"/>
      <c r="N59" s="54"/>
      <c r="O59" s="54"/>
      <c r="P59" s="54"/>
      <c r="Q59" s="54"/>
    </row>
    <row r="60" spans="1:17" ht="30" hidden="1" x14ac:dyDescent="0.3">
      <c r="A60" s="54" t="s">
        <v>39</v>
      </c>
      <c r="B60" s="76" t="s">
        <v>45</v>
      </c>
      <c r="C60" s="81">
        <v>270</v>
      </c>
      <c r="D60" s="85"/>
      <c r="E60" s="55"/>
      <c r="F60" s="54"/>
      <c r="G60" s="54"/>
      <c r="H60" s="54"/>
      <c r="I60" s="54"/>
      <c r="J60" s="54"/>
      <c r="K60" s="54"/>
      <c r="L60" s="54"/>
      <c r="M60" s="54"/>
      <c r="N60" s="54"/>
      <c r="O60" s="54"/>
      <c r="P60" s="54"/>
      <c r="Q60" s="54"/>
    </row>
    <row r="61" spans="1:17" ht="30" hidden="1" x14ac:dyDescent="0.3">
      <c r="A61" s="54" t="s">
        <v>39</v>
      </c>
      <c r="B61" s="76" t="s">
        <v>46</v>
      </c>
      <c r="C61" s="81">
        <v>68</v>
      </c>
      <c r="D61" s="87"/>
      <c r="E61" s="55"/>
      <c r="F61" s="54"/>
      <c r="G61" s="54"/>
      <c r="H61" s="54"/>
      <c r="I61" s="54"/>
      <c r="J61" s="54"/>
      <c r="K61" s="54"/>
      <c r="L61" s="54"/>
      <c r="M61" s="54"/>
      <c r="N61" s="54"/>
      <c r="O61" s="54"/>
      <c r="P61" s="54"/>
      <c r="Q61" s="54"/>
    </row>
    <row r="62" spans="1:17" ht="30" hidden="1" x14ac:dyDescent="0.3">
      <c r="A62" s="54" t="s">
        <v>39</v>
      </c>
      <c r="B62" s="76" t="s">
        <v>47</v>
      </c>
      <c r="C62" s="81">
        <v>557</v>
      </c>
      <c r="D62" s="87"/>
      <c r="E62" s="55"/>
      <c r="F62" s="54"/>
      <c r="G62" s="54"/>
      <c r="H62" s="54"/>
      <c r="I62" s="54"/>
      <c r="J62" s="54"/>
      <c r="K62" s="54"/>
      <c r="L62" s="54"/>
      <c r="M62" s="54"/>
      <c r="N62" s="54"/>
      <c r="O62" s="54"/>
      <c r="P62" s="54"/>
      <c r="Q62" s="54"/>
    </row>
    <row r="63" spans="1:17" ht="30" hidden="1" x14ac:dyDescent="0.3">
      <c r="A63" s="54"/>
      <c r="B63" s="76" t="s">
        <v>48</v>
      </c>
      <c r="C63" s="81">
        <v>0</v>
      </c>
      <c r="D63" s="85"/>
      <c r="E63" s="55"/>
      <c r="F63" s="54"/>
      <c r="G63" s="54"/>
      <c r="H63" s="54"/>
      <c r="I63" s="54"/>
      <c r="J63" s="54"/>
      <c r="K63" s="54"/>
      <c r="L63" s="54"/>
      <c r="M63" s="54"/>
      <c r="N63" s="54"/>
      <c r="O63" s="54"/>
      <c r="P63" s="54"/>
      <c r="Q63" s="54"/>
    </row>
    <row r="64" spans="1:17" ht="30" hidden="1" x14ac:dyDescent="0.3">
      <c r="A64" s="54" t="s">
        <v>39</v>
      </c>
      <c r="B64" s="76" t="s">
        <v>49</v>
      </c>
      <c r="C64" s="81">
        <v>40</v>
      </c>
      <c r="D64" s="88"/>
      <c r="E64" s="55"/>
      <c r="F64" s="54"/>
      <c r="G64" s="54"/>
      <c r="H64" s="54"/>
      <c r="I64" s="54"/>
      <c r="J64" s="54"/>
      <c r="K64" s="54"/>
      <c r="L64" s="54"/>
      <c r="M64" s="54"/>
      <c r="N64" s="54"/>
      <c r="O64" s="54"/>
      <c r="P64" s="54"/>
      <c r="Q64" s="54"/>
    </row>
    <row r="65" spans="1:17" ht="30" hidden="1" x14ac:dyDescent="0.3">
      <c r="A65" s="54" t="s">
        <v>39</v>
      </c>
      <c r="B65" s="76" t="s">
        <v>50</v>
      </c>
      <c r="C65" s="81">
        <v>380</v>
      </c>
      <c r="D65" s="89"/>
      <c r="E65" s="55"/>
      <c r="F65" s="54"/>
      <c r="G65" s="54"/>
      <c r="H65" s="54"/>
      <c r="I65" s="54"/>
      <c r="J65" s="54"/>
      <c r="K65" s="54"/>
      <c r="L65" s="54"/>
      <c r="M65" s="54"/>
      <c r="N65" s="54"/>
      <c r="O65" s="54"/>
      <c r="P65" s="54"/>
      <c r="Q65" s="54"/>
    </row>
    <row r="66" spans="1:17" ht="45" hidden="1" x14ac:dyDescent="0.3">
      <c r="A66" s="54"/>
      <c r="B66" s="76" t="s">
        <v>51</v>
      </c>
      <c r="C66" s="81">
        <v>0</v>
      </c>
      <c r="D66" s="87"/>
      <c r="E66" s="55"/>
      <c r="F66" s="54"/>
      <c r="G66" s="54"/>
      <c r="H66" s="54"/>
      <c r="I66" s="54"/>
      <c r="J66" s="54"/>
      <c r="K66" s="54"/>
      <c r="L66" s="54"/>
      <c r="M66" s="54"/>
      <c r="N66" s="54"/>
      <c r="O66" s="54"/>
      <c r="P66" s="54"/>
      <c r="Q66" s="54"/>
    </row>
    <row r="67" spans="1:17" ht="32.4" hidden="1" x14ac:dyDescent="0.3">
      <c r="A67" s="54"/>
      <c r="B67" s="55" t="s">
        <v>52</v>
      </c>
      <c r="C67" s="90">
        <f>SUM(C54:C66)</f>
        <v>47121</v>
      </c>
      <c r="D67" s="91"/>
      <c r="E67" s="55"/>
      <c r="F67" s="54"/>
      <c r="G67" s="54"/>
      <c r="H67" s="54"/>
      <c r="I67" s="54"/>
      <c r="J67" s="54"/>
      <c r="K67" s="54"/>
      <c r="L67" s="54"/>
      <c r="M67" s="54"/>
      <c r="N67" s="54"/>
      <c r="O67" s="54"/>
      <c r="P67" s="54"/>
      <c r="Q67" s="54"/>
    </row>
    <row r="68" spans="1:17" hidden="1" x14ac:dyDescent="0.3">
      <c r="A68" s="54"/>
      <c r="B68" s="55"/>
      <c r="C68" s="54"/>
      <c r="D68" s="55"/>
      <c r="E68" s="55"/>
      <c r="F68" s="54"/>
      <c r="G68" s="54"/>
      <c r="H68" s="54"/>
      <c r="I68" s="54"/>
      <c r="J68" s="54"/>
      <c r="K68" s="54"/>
      <c r="L68" s="54"/>
      <c r="M68" s="54"/>
      <c r="N68" s="54"/>
      <c r="O68" s="54"/>
      <c r="P68" s="54"/>
      <c r="Q68" s="54"/>
    </row>
    <row r="69" spans="1:17" hidden="1" x14ac:dyDescent="0.3">
      <c r="A69" s="54"/>
      <c r="B69" s="55"/>
      <c r="C69" s="54"/>
      <c r="D69" s="55"/>
      <c r="E69" s="55"/>
      <c r="F69" s="54"/>
      <c r="G69" s="54"/>
      <c r="H69" s="54"/>
      <c r="I69" s="54"/>
      <c r="J69" s="54"/>
      <c r="K69" s="54"/>
      <c r="L69" s="54"/>
      <c r="M69" s="54"/>
      <c r="N69" s="54"/>
      <c r="O69" s="54"/>
      <c r="P69" s="54"/>
      <c r="Q69" s="54"/>
    </row>
    <row r="70" spans="1:17" x14ac:dyDescent="0.3">
      <c r="A70" s="54"/>
      <c r="B70" s="55"/>
      <c r="C70" s="54"/>
      <c r="D70" s="55"/>
      <c r="E70" s="55"/>
      <c r="F70" s="54"/>
      <c r="G70" s="54"/>
      <c r="H70" s="54"/>
      <c r="I70" s="54"/>
      <c r="J70" s="54"/>
      <c r="K70" s="54"/>
      <c r="L70" s="54"/>
      <c r="M70" s="54"/>
      <c r="N70" s="54"/>
      <c r="O70" s="54"/>
      <c r="P70" s="54"/>
      <c r="Q70" s="54"/>
    </row>
    <row r="71" spans="1:17" x14ac:dyDescent="0.3">
      <c r="A71" s="54"/>
      <c r="B71" s="55"/>
      <c r="C71" s="54"/>
      <c r="D71" s="55"/>
      <c r="E71" s="55"/>
      <c r="F71" s="54"/>
      <c r="G71" s="54"/>
      <c r="H71" s="54"/>
      <c r="I71" s="54"/>
      <c r="J71" s="54"/>
      <c r="K71" s="54"/>
      <c r="L71" s="54"/>
      <c r="M71" s="54"/>
      <c r="N71" s="54"/>
      <c r="O71" s="54"/>
      <c r="P71" s="54"/>
      <c r="Q71" s="54"/>
    </row>
    <row r="72" spans="1:17" x14ac:dyDescent="0.3">
      <c r="A72" s="54"/>
      <c r="B72" s="55"/>
      <c r="C72" s="54"/>
      <c r="D72" s="55"/>
      <c r="E72" s="55"/>
      <c r="F72" s="54"/>
      <c r="G72" s="54"/>
      <c r="H72" s="54"/>
      <c r="I72" s="54"/>
      <c r="J72" s="54"/>
      <c r="K72" s="54"/>
      <c r="L72" s="54"/>
      <c r="M72" s="54"/>
      <c r="N72" s="54"/>
      <c r="O72" s="54"/>
      <c r="P72" s="54"/>
      <c r="Q72" s="54"/>
    </row>
    <row r="73" spans="1:17" x14ac:dyDescent="0.3">
      <c r="A73" s="54"/>
      <c r="B73" s="55"/>
      <c r="C73" s="54"/>
      <c r="D73" s="55"/>
      <c r="E73" s="55"/>
      <c r="F73" s="54"/>
      <c r="G73" s="54"/>
      <c r="H73" s="54"/>
      <c r="I73" s="54"/>
      <c r="J73" s="54"/>
      <c r="K73" s="54"/>
      <c r="L73" s="54"/>
      <c r="M73" s="54"/>
      <c r="N73" s="54"/>
      <c r="O73" s="54"/>
      <c r="P73" s="54"/>
      <c r="Q73" s="54"/>
    </row>
    <row r="74" spans="1:17" x14ac:dyDescent="0.3">
      <c r="A74" s="54"/>
      <c r="B74" s="55"/>
      <c r="C74" s="54"/>
      <c r="D74" s="55"/>
      <c r="E74" s="55"/>
      <c r="F74" s="54"/>
      <c r="G74" s="54"/>
      <c r="H74" s="54"/>
      <c r="I74" s="54"/>
      <c r="J74" s="54"/>
      <c r="K74" s="54"/>
      <c r="L74" s="54"/>
      <c r="M74" s="54"/>
      <c r="N74" s="54"/>
      <c r="O74" s="54"/>
      <c r="P74" s="54"/>
      <c r="Q74" s="54"/>
    </row>
    <row r="75" spans="1:17" x14ac:dyDescent="0.3">
      <c r="A75" s="54"/>
      <c r="B75" s="55"/>
      <c r="C75" s="54"/>
      <c r="D75" s="55"/>
      <c r="E75" s="55"/>
      <c r="F75" s="54"/>
      <c r="G75" s="54"/>
      <c r="H75" s="54"/>
      <c r="I75" s="54"/>
      <c r="J75" s="54"/>
      <c r="K75" s="54"/>
      <c r="L75" s="54"/>
      <c r="M75" s="54"/>
      <c r="N75" s="54"/>
      <c r="O75" s="54"/>
      <c r="P75" s="54"/>
      <c r="Q75" s="54"/>
    </row>
    <row r="76" spans="1:17" x14ac:dyDescent="0.3">
      <c r="A76" s="54"/>
      <c r="B76" s="55"/>
      <c r="C76" s="54"/>
      <c r="D76" s="55"/>
      <c r="E76" s="55"/>
      <c r="F76" s="54"/>
      <c r="G76" s="54"/>
      <c r="H76" s="54"/>
      <c r="I76" s="54"/>
      <c r="J76" s="54"/>
      <c r="K76" s="54"/>
      <c r="L76" s="54"/>
      <c r="M76" s="54"/>
      <c r="N76" s="54"/>
      <c r="O76" s="54"/>
      <c r="P76" s="54"/>
      <c r="Q76" s="54"/>
    </row>
    <row r="77" spans="1:17" x14ac:dyDescent="0.3">
      <c r="A77" s="54"/>
      <c r="B77" s="55"/>
      <c r="C77" s="54"/>
      <c r="D77" s="55"/>
      <c r="E77" s="55"/>
      <c r="F77" s="54"/>
      <c r="G77" s="54"/>
      <c r="H77" s="54"/>
      <c r="I77" s="54"/>
      <c r="J77" s="54"/>
      <c r="K77" s="54"/>
      <c r="L77" s="54"/>
      <c r="M77" s="54"/>
      <c r="N77" s="54"/>
      <c r="O77" s="54"/>
      <c r="P77" s="54"/>
      <c r="Q77" s="54"/>
    </row>
    <row r="78" spans="1:17" x14ac:dyDescent="0.3">
      <c r="A78" s="54"/>
      <c r="B78" s="55"/>
      <c r="C78" s="54"/>
      <c r="D78" s="55"/>
      <c r="E78" s="55"/>
      <c r="F78" s="54"/>
      <c r="G78" s="54"/>
      <c r="H78" s="54"/>
      <c r="I78" s="54"/>
      <c r="J78" s="54"/>
      <c r="K78" s="54"/>
      <c r="L78" s="54"/>
      <c r="M78" s="54"/>
      <c r="N78" s="54"/>
      <c r="O78" s="54"/>
      <c r="P78" s="54"/>
      <c r="Q78" s="54"/>
    </row>
    <row r="79" spans="1:17" x14ac:dyDescent="0.3">
      <c r="A79" s="54"/>
      <c r="B79" s="55"/>
      <c r="C79" s="54"/>
      <c r="D79" s="55"/>
      <c r="E79" s="55"/>
      <c r="F79" s="54"/>
      <c r="G79" s="54"/>
      <c r="H79" s="54"/>
      <c r="I79" s="54"/>
      <c r="J79" s="54"/>
      <c r="K79" s="54"/>
      <c r="L79" s="54"/>
      <c r="M79" s="54"/>
      <c r="N79" s="54"/>
      <c r="O79" s="54"/>
      <c r="P79" s="54"/>
      <c r="Q79" s="54"/>
    </row>
    <row r="80" spans="1:17" x14ac:dyDescent="0.3">
      <c r="A80" s="54"/>
      <c r="B80" s="55"/>
      <c r="C80" s="54"/>
      <c r="D80" s="55"/>
      <c r="E80" s="55"/>
      <c r="F80" s="54"/>
      <c r="G80" s="54"/>
      <c r="H80" s="54"/>
      <c r="I80" s="54"/>
      <c r="J80" s="54"/>
      <c r="K80" s="54"/>
      <c r="L80" s="54"/>
      <c r="M80" s="54"/>
      <c r="N80" s="54"/>
      <c r="O80" s="54"/>
      <c r="P80" s="54"/>
      <c r="Q80" s="54"/>
    </row>
    <row r="81" spans="1:17" x14ac:dyDescent="0.3">
      <c r="A81" s="54"/>
      <c r="B81" s="55"/>
      <c r="C81" s="54"/>
      <c r="D81" s="55"/>
      <c r="E81" s="55"/>
      <c r="F81" s="54"/>
      <c r="G81" s="54"/>
      <c r="H81" s="54"/>
      <c r="I81" s="54"/>
      <c r="J81" s="54"/>
      <c r="K81" s="54"/>
      <c r="L81" s="54"/>
      <c r="M81" s="54"/>
      <c r="N81" s="54"/>
      <c r="O81" s="54"/>
      <c r="P81" s="54"/>
      <c r="Q81" s="54"/>
    </row>
    <row r="82" spans="1:17" x14ac:dyDescent="0.3">
      <c r="A82" s="54"/>
      <c r="B82" s="55"/>
      <c r="C82" s="54"/>
      <c r="D82" s="55"/>
      <c r="E82" s="55"/>
      <c r="F82" s="54"/>
      <c r="G82" s="54"/>
      <c r="H82" s="54"/>
      <c r="I82" s="54"/>
      <c r="J82" s="54"/>
      <c r="K82" s="54"/>
      <c r="L82" s="54"/>
      <c r="M82" s="54"/>
      <c r="N82" s="54"/>
      <c r="O82" s="54"/>
      <c r="P82" s="54"/>
      <c r="Q82" s="54"/>
    </row>
    <row r="83" spans="1:17" x14ac:dyDescent="0.3">
      <c r="A83" s="54"/>
      <c r="B83" s="55"/>
      <c r="C83" s="54"/>
      <c r="D83" s="55"/>
      <c r="E83" s="55"/>
      <c r="F83" s="54"/>
      <c r="G83" s="54"/>
      <c r="H83" s="54"/>
      <c r="I83" s="54"/>
      <c r="J83" s="54"/>
      <c r="K83" s="54"/>
      <c r="L83" s="54"/>
      <c r="M83" s="54"/>
      <c r="N83" s="54"/>
      <c r="O83" s="54"/>
      <c r="P83" s="54"/>
      <c r="Q83" s="54"/>
    </row>
    <row r="84" spans="1:17" x14ac:dyDescent="0.3">
      <c r="A84" s="54"/>
      <c r="B84" s="55"/>
      <c r="C84" s="54"/>
      <c r="D84" s="55"/>
      <c r="E84" s="55"/>
      <c r="F84" s="54"/>
      <c r="G84" s="54"/>
      <c r="H84" s="54"/>
      <c r="I84" s="54"/>
      <c r="J84" s="54"/>
      <c r="K84" s="54"/>
      <c r="L84" s="54"/>
      <c r="M84" s="54"/>
      <c r="N84" s="54"/>
      <c r="O84" s="54"/>
      <c r="P84" s="54"/>
      <c r="Q84" s="54"/>
    </row>
    <row r="85" spans="1:17" x14ac:dyDescent="0.3">
      <c r="A85" s="54"/>
      <c r="B85" s="55"/>
      <c r="C85" s="54"/>
      <c r="D85" s="55"/>
      <c r="E85" s="55"/>
      <c r="F85" s="54"/>
      <c r="G85" s="54"/>
      <c r="H85" s="54"/>
      <c r="I85" s="54"/>
      <c r="J85" s="54"/>
      <c r="K85" s="54"/>
      <c r="L85" s="54"/>
      <c r="M85" s="54"/>
      <c r="N85" s="54"/>
      <c r="O85" s="54"/>
      <c r="P85" s="54"/>
      <c r="Q85" s="54"/>
    </row>
    <row r="86" spans="1:17" x14ac:dyDescent="0.3">
      <c r="A86" s="54"/>
      <c r="B86" s="55"/>
      <c r="C86" s="54"/>
      <c r="D86" s="55"/>
      <c r="E86" s="55"/>
      <c r="F86" s="54"/>
      <c r="G86" s="54"/>
      <c r="H86" s="54"/>
      <c r="I86" s="54"/>
      <c r="J86" s="54"/>
      <c r="K86" s="54"/>
      <c r="L86" s="54"/>
      <c r="M86" s="54"/>
      <c r="N86" s="54"/>
      <c r="O86" s="54"/>
      <c r="P86" s="54"/>
      <c r="Q86" s="54"/>
    </row>
    <row r="87" spans="1:17" x14ac:dyDescent="0.3">
      <c r="A87" s="54"/>
      <c r="B87" s="55"/>
      <c r="C87" s="54"/>
      <c r="D87" s="55"/>
      <c r="E87" s="55"/>
      <c r="F87" s="54"/>
      <c r="G87" s="54"/>
      <c r="H87" s="54"/>
      <c r="I87" s="54"/>
      <c r="J87" s="54"/>
      <c r="K87" s="54"/>
      <c r="L87" s="54"/>
      <c r="M87" s="54"/>
      <c r="N87" s="54"/>
      <c r="O87" s="54"/>
      <c r="P87" s="54"/>
      <c r="Q87" s="54"/>
    </row>
    <row r="88" spans="1:17" x14ac:dyDescent="0.3">
      <c r="A88" s="54"/>
      <c r="B88" s="55"/>
      <c r="C88" s="54"/>
      <c r="D88" s="55"/>
      <c r="E88" s="55"/>
      <c r="F88" s="54"/>
      <c r="G88" s="54"/>
      <c r="H88" s="54"/>
      <c r="I88" s="54"/>
      <c r="J88" s="54"/>
      <c r="K88" s="54"/>
      <c r="L88" s="54"/>
      <c r="M88" s="54"/>
      <c r="N88" s="54"/>
      <c r="O88" s="54"/>
      <c r="P88" s="54"/>
      <c r="Q88" s="54"/>
    </row>
    <row r="89" spans="1:17" x14ac:dyDescent="0.3">
      <c r="A89" s="54"/>
      <c r="B89" s="55"/>
      <c r="C89" s="54"/>
      <c r="D89" s="55"/>
      <c r="E89" s="55"/>
      <c r="F89" s="54"/>
      <c r="G89" s="54"/>
      <c r="H89" s="54"/>
      <c r="I89" s="54"/>
      <c r="J89" s="54"/>
      <c r="K89" s="54"/>
      <c r="L89" s="54"/>
      <c r="M89" s="54"/>
      <c r="N89" s="54"/>
      <c r="O89" s="54"/>
      <c r="P89" s="54"/>
      <c r="Q89" s="54"/>
    </row>
    <row r="90" spans="1:17" x14ac:dyDescent="0.3">
      <c r="A90" s="54"/>
      <c r="B90" s="55"/>
      <c r="C90" s="54"/>
      <c r="D90" s="55"/>
      <c r="E90" s="55"/>
      <c r="F90" s="54"/>
      <c r="G90" s="54"/>
      <c r="H90" s="54"/>
      <c r="I90" s="54"/>
      <c r="J90" s="54"/>
      <c r="K90" s="54"/>
      <c r="L90" s="54"/>
      <c r="M90" s="54"/>
      <c r="N90" s="54"/>
      <c r="O90" s="54"/>
      <c r="P90" s="54"/>
      <c r="Q90" s="54"/>
    </row>
    <row r="91" spans="1:17" x14ac:dyDescent="0.3">
      <c r="A91" s="54"/>
      <c r="B91" s="55"/>
      <c r="C91" s="54"/>
      <c r="D91" s="55"/>
      <c r="E91" s="55"/>
      <c r="F91" s="54"/>
      <c r="G91" s="54"/>
      <c r="H91" s="54"/>
      <c r="I91" s="54"/>
      <c r="J91" s="54"/>
      <c r="K91" s="54"/>
      <c r="L91" s="54"/>
      <c r="M91" s="54"/>
      <c r="N91" s="54"/>
      <c r="O91" s="54"/>
      <c r="P91" s="54"/>
      <c r="Q91" s="54"/>
    </row>
    <row r="92" spans="1:17" x14ac:dyDescent="0.3">
      <c r="A92" s="54"/>
      <c r="B92" s="55"/>
      <c r="C92" s="54"/>
      <c r="D92" s="55"/>
      <c r="E92" s="55"/>
      <c r="F92" s="54"/>
      <c r="G92" s="54"/>
      <c r="H92" s="54"/>
      <c r="I92" s="54"/>
      <c r="J92" s="54"/>
      <c r="K92" s="54"/>
      <c r="L92" s="54"/>
      <c r="M92" s="54"/>
      <c r="N92" s="54"/>
      <c r="O92" s="54"/>
      <c r="P92" s="54"/>
      <c r="Q92" s="54"/>
    </row>
    <row r="93" spans="1:17" x14ac:dyDescent="0.3">
      <c r="A93" s="54"/>
      <c r="B93" s="55"/>
      <c r="C93" s="54"/>
      <c r="D93" s="55"/>
      <c r="E93" s="55"/>
      <c r="F93" s="54"/>
      <c r="G93" s="54"/>
      <c r="H93" s="54"/>
      <c r="I93" s="54"/>
      <c r="J93" s="54"/>
      <c r="K93" s="54"/>
      <c r="L93" s="54"/>
      <c r="M93" s="54"/>
      <c r="N93" s="54"/>
      <c r="O93" s="54"/>
      <c r="P93" s="54"/>
      <c r="Q93" s="54"/>
    </row>
    <row r="94" spans="1:17" x14ac:dyDescent="0.3">
      <c r="A94" s="54"/>
      <c r="B94" s="55"/>
      <c r="C94" s="54"/>
      <c r="D94" s="55"/>
      <c r="E94" s="55"/>
      <c r="F94" s="54"/>
      <c r="G94" s="54"/>
      <c r="H94" s="54"/>
      <c r="I94" s="54"/>
      <c r="J94" s="54"/>
      <c r="K94" s="54"/>
      <c r="L94" s="54"/>
      <c r="M94" s="54"/>
      <c r="N94" s="54"/>
      <c r="O94" s="54"/>
      <c r="P94" s="54"/>
      <c r="Q94" s="54"/>
    </row>
    <row r="95" spans="1:17" x14ac:dyDescent="0.3">
      <c r="A95" s="54"/>
      <c r="B95" s="55"/>
      <c r="C95" s="54"/>
      <c r="D95" s="55"/>
      <c r="E95" s="55"/>
      <c r="F95" s="54"/>
      <c r="G95" s="54"/>
      <c r="H95" s="54"/>
      <c r="I95" s="54"/>
      <c r="J95" s="54"/>
      <c r="K95" s="54"/>
      <c r="L95" s="54"/>
      <c r="M95" s="54"/>
      <c r="N95" s="54"/>
      <c r="O95" s="54"/>
      <c r="P95" s="54"/>
      <c r="Q95" s="54"/>
    </row>
    <row r="96" spans="1:17" x14ac:dyDescent="0.3">
      <c r="A96" s="54"/>
      <c r="B96" s="55"/>
      <c r="C96" s="54"/>
      <c r="D96" s="55"/>
      <c r="E96" s="55"/>
      <c r="F96" s="54"/>
      <c r="G96" s="54"/>
      <c r="H96" s="54"/>
      <c r="I96" s="54"/>
      <c r="J96" s="54"/>
      <c r="K96" s="54"/>
      <c r="L96" s="54"/>
      <c r="M96" s="54"/>
      <c r="N96" s="54"/>
      <c r="O96" s="54"/>
      <c r="P96" s="54"/>
      <c r="Q96" s="54"/>
    </row>
    <row r="97" spans="1:17" x14ac:dyDescent="0.3">
      <c r="A97" s="54"/>
      <c r="B97" s="55"/>
      <c r="C97" s="54"/>
      <c r="D97" s="55"/>
      <c r="E97" s="55"/>
      <c r="F97" s="54"/>
      <c r="G97" s="54"/>
      <c r="H97" s="54"/>
      <c r="I97" s="54"/>
      <c r="J97" s="54"/>
      <c r="K97" s="54"/>
      <c r="L97" s="54"/>
      <c r="M97" s="54"/>
      <c r="N97" s="54"/>
      <c r="O97" s="54"/>
      <c r="P97" s="54"/>
      <c r="Q97" s="54"/>
    </row>
    <row r="98" spans="1:17" x14ac:dyDescent="0.3">
      <c r="A98" s="54"/>
      <c r="B98" s="55"/>
      <c r="C98" s="54"/>
      <c r="D98" s="55"/>
      <c r="E98" s="55"/>
      <c r="F98" s="54"/>
      <c r="G98" s="54"/>
      <c r="H98" s="54"/>
      <c r="I98" s="54"/>
      <c r="J98" s="54"/>
      <c r="K98" s="54"/>
      <c r="L98" s="54"/>
      <c r="M98" s="54"/>
      <c r="N98" s="54"/>
      <c r="O98" s="54"/>
      <c r="P98" s="54"/>
      <c r="Q98" s="54"/>
    </row>
    <row r="99" spans="1:17" x14ac:dyDescent="0.3">
      <c r="A99" s="54"/>
      <c r="B99" s="55"/>
      <c r="C99" s="54"/>
      <c r="D99" s="55"/>
      <c r="E99" s="55"/>
      <c r="F99" s="54"/>
      <c r="G99" s="54"/>
      <c r="H99" s="54"/>
      <c r="I99" s="54"/>
      <c r="J99" s="54"/>
      <c r="K99" s="54"/>
      <c r="L99" s="54"/>
      <c r="M99" s="54"/>
      <c r="N99" s="54"/>
      <c r="O99" s="54"/>
      <c r="P99" s="54"/>
      <c r="Q99" s="54"/>
    </row>
    <row r="100" spans="1:17" x14ac:dyDescent="0.3">
      <c r="A100" s="54"/>
      <c r="B100" s="55"/>
      <c r="C100" s="54"/>
      <c r="D100" s="55"/>
      <c r="E100" s="55"/>
      <c r="F100" s="54"/>
      <c r="G100" s="54"/>
      <c r="H100" s="54"/>
      <c r="I100" s="54"/>
      <c r="J100" s="54"/>
      <c r="K100" s="54"/>
      <c r="L100" s="54"/>
      <c r="M100" s="54"/>
      <c r="N100" s="54"/>
      <c r="O100" s="54"/>
      <c r="P100" s="54"/>
      <c r="Q100" s="54"/>
    </row>
    <row r="101" spans="1:17" x14ac:dyDescent="0.3">
      <c r="A101" s="54"/>
      <c r="B101" s="55"/>
      <c r="C101" s="54"/>
      <c r="D101" s="55"/>
      <c r="E101" s="55"/>
      <c r="F101" s="54"/>
      <c r="G101" s="54"/>
      <c r="H101" s="54"/>
      <c r="I101" s="54"/>
      <c r="J101" s="54"/>
      <c r="K101" s="54"/>
      <c r="L101" s="54"/>
      <c r="M101" s="54"/>
      <c r="N101" s="54"/>
      <c r="O101" s="54"/>
      <c r="P101" s="54"/>
      <c r="Q101" s="54"/>
    </row>
    <row r="102" spans="1:17" x14ac:dyDescent="0.3">
      <c r="A102" s="54"/>
      <c r="B102" s="55"/>
      <c r="C102" s="54"/>
      <c r="D102" s="55"/>
      <c r="E102" s="55"/>
      <c r="F102" s="54"/>
      <c r="G102" s="54"/>
      <c r="H102" s="54"/>
      <c r="I102" s="54"/>
      <c r="J102" s="54"/>
      <c r="K102" s="54"/>
      <c r="L102" s="54"/>
      <c r="M102" s="54"/>
      <c r="N102" s="54"/>
      <c r="O102" s="54"/>
      <c r="P102" s="54"/>
      <c r="Q102" s="54"/>
    </row>
    <row r="103" spans="1:17" x14ac:dyDescent="0.3">
      <c r="A103" s="54"/>
      <c r="B103" s="55"/>
      <c r="C103" s="54"/>
      <c r="D103" s="55"/>
      <c r="E103" s="55"/>
      <c r="F103" s="54"/>
      <c r="G103" s="54"/>
      <c r="H103" s="54"/>
      <c r="I103" s="54"/>
      <c r="J103" s="54"/>
      <c r="K103" s="54"/>
      <c r="L103" s="54"/>
      <c r="M103" s="54"/>
      <c r="N103" s="54"/>
      <c r="O103" s="54"/>
      <c r="P103" s="54"/>
      <c r="Q103" s="54"/>
    </row>
    <row r="104" spans="1:17" x14ac:dyDescent="0.3">
      <c r="A104" s="54"/>
      <c r="B104" s="55"/>
      <c r="C104" s="54"/>
      <c r="D104" s="55"/>
      <c r="E104" s="55"/>
      <c r="F104" s="54"/>
      <c r="G104" s="54"/>
      <c r="H104" s="54"/>
      <c r="I104" s="54"/>
      <c r="J104" s="54"/>
      <c r="K104" s="54"/>
      <c r="L104" s="54"/>
      <c r="M104" s="54"/>
      <c r="N104" s="54"/>
      <c r="O104" s="54"/>
      <c r="P104" s="54"/>
      <c r="Q104" s="54"/>
    </row>
    <row r="105" spans="1:17" x14ac:dyDescent="0.3">
      <c r="A105" s="54"/>
      <c r="B105" s="55"/>
      <c r="C105" s="54"/>
      <c r="D105" s="55"/>
      <c r="E105" s="55"/>
      <c r="F105" s="54"/>
      <c r="G105" s="54"/>
      <c r="H105" s="54"/>
      <c r="I105" s="54"/>
      <c r="J105" s="54"/>
      <c r="K105" s="54"/>
      <c r="L105" s="54"/>
      <c r="M105" s="54"/>
      <c r="N105" s="54"/>
      <c r="O105" s="54"/>
      <c r="P105" s="54"/>
      <c r="Q105" s="54"/>
    </row>
    <row r="106" spans="1:17" x14ac:dyDescent="0.3">
      <c r="A106" s="54"/>
      <c r="B106" s="55"/>
      <c r="C106" s="54"/>
      <c r="D106" s="55"/>
      <c r="E106" s="55"/>
      <c r="F106" s="54"/>
      <c r="G106" s="54"/>
      <c r="H106" s="54"/>
      <c r="I106" s="54"/>
      <c r="J106" s="54"/>
      <c r="K106" s="54"/>
      <c r="L106" s="54"/>
      <c r="M106" s="54"/>
      <c r="N106" s="54"/>
      <c r="O106" s="54"/>
      <c r="P106" s="54"/>
      <c r="Q106" s="54"/>
    </row>
    <row r="107" spans="1:17" x14ac:dyDescent="0.3">
      <c r="A107" s="54"/>
      <c r="B107" s="55"/>
      <c r="C107" s="54"/>
      <c r="D107" s="55"/>
      <c r="E107" s="55"/>
      <c r="F107" s="54"/>
      <c r="G107" s="54"/>
      <c r="H107" s="54"/>
      <c r="I107" s="54"/>
      <c r="J107" s="54"/>
      <c r="K107" s="54"/>
      <c r="L107" s="54"/>
      <c r="M107" s="54"/>
      <c r="N107" s="54"/>
      <c r="O107" s="54"/>
      <c r="P107" s="54"/>
      <c r="Q107" s="54"/>
    </row>
    <row r="108" spans="1:17" x14ac:dyDescent="0.3">
      <c r="A108" s="54"/>
      <c r="B108" s="55"/>
      <c r="C108" s="54"/>
      <c r="D108" s="55"/>
      <c r="E108" s="55"/>
      <c r="F108" s="54"/>
      <c r="G108" s="54"/>
      <c r="H108" s="54"/>
      <c r="I108" s="54"/>
      <c r="J108" s="54"/>
      <c r="K108" s="54"/>
      <c r="L108" s="54"/>
      <c r="M108" s="54"/>
      <c r="N108" s="54"/>
      <c r="O108" s="54"/>
      <c r="P108" s="54"/>
      <c r="Q108" s="54"/>
    </row>
    <row r="109" spans="1:17" x14ac:dyDescent="0.3">
      <c r="A109" s="54"/>
      <c r="B109" s="55"/>
      <c r="C109" s="54"/>
      <c r="D109" s="55"/>
      <c r="E109" s="55"/>
      <c r="F109" s="54"/>
      <c r="G109" s="54"/>
      <c r="H109" s="54"/>
      <c r="I109" s="54"/>
      <c r="J109" s="54"/>
      <c r="K109" s="54"/>
      <c r="L109" s="54"/>
      <c r="M109" s="54"/>
      <c r="N109" s="54"/>
      <c r="O109" s="54"/>
      <c r="P109" s="54"/>
      <c r="Q109" s="54"/>
    </row>
    <row r="110" spans="1:17" x14ac:dyDescent="0.3">
      <c r="A110" s="54"/>
      <c r="B110" s="55"/>
      <c r="C110" s="54"/>
      <c r="D110" s="55"/>
      <c r="E110" s="55"/>
      <c r="F110" s="54"/>
      <c r="G110" s="54"/>
      <c r="H110" s="54"/>
      <c r="I110" s="54"/>
      <c r="J110" s="54"/>
      <c r="K110" s="54"/>
      <c r="L110" s="54"/>
      <c r="M110" s="54"/>
      <c r="N110" s="54"/>
      <c r="O110" s="54"/>
      <c r="P110" s="54"/>
      <c r="Q110" s="54"/>
    </row>
    <row r="111" spans="1:17" x14ac:dyDescent="0.3">
      <c r="A111" s="54"/>
      <c r="B111" s="55"/>
      <c r="C111" s="54"/>
      <c r="D111" s="55"/>
      <c r="E111" s="55"/>
      <c r="F111" s="54"/>
      <c r="G111" s="54"/>
      <c r="H111" s="54"/>
      <c r="I111" s="54"/>
      <c r="J111" s="54"/>
      <c r="K111" s="54"/>
      <c r="L111" s="54"/>
      <c r="M111" s="54"/>
      <c r="N111" s="54"/>
      <c r="O111" s="54"/>
      <c r="P111" s="54"/>
      <c r="Q111" s="54"/>
    </row>
    <row r="112" spans="1:17" x14ac:dyDescent="0.3">
      <c r="A112" s="54"/>
      <c r="B112" s="55"/>
      <c r="C112" s="54"/>
      <c r="D112" s="55"/>
      <c r="E112" s="55"/>
      <c r="F112" s="54"/>
      <c r="G112" s="54"/>
      <c r="H112" s="54"/>
      <c r="I112" s="54"/>
      <c r="J112" s="54"/>
      <c r="K112" s="54"/>
      <c r="L112" s="54"/>
      <c r="M112" s="54"/>
      <c r="N112" s="54"/>
      <c r="O112" s="54"/>
      <c r="P112" s="54"/>
      <c r="Q112" s="54"/>
    </row>
    <row r="113" spans="1:17" x14ac:dyDescent="0.3">
      <c r="A113" s="54"/>
      <c r="B113" s="55"/>
      <c r="C113" s="54"/>
      <c r="D113" s="55"/>
      <c r="E113" s="55"/>
      <c r="F113" s="54"/>
      <c r="G113" s="54"/>
      <c r="H113" s="54"/>
      <c r="I113" s="54"/>
      <c r="J113" s="54"/>
      <c r="K113" s="54"/>
      <c r="L113" s="54"/>
      <c r="M113" s="54"/>
      <c r="N113" s="54"/>
      <c r="O113" s="54"/>
      <c r="P113" s="54"/>
      <c r="Q113" s="54"/>
    </row>
    <row r="114" spans="1:17" x14ac:dyDescent="0.3">
      <c r="A114" s="54"/>
      <c r="B114" s="55"/>
      <c r="C114" s="54"/>
      <c r="D114" s="55"/>
      <c r="E114" s="55"/>
      <c r="F114" s="54"/>
      <c r="G114" s="54"/>
      <c r="H114" s="54"/>
      <c r="I114" s="54"/>
      <c r="J114" s="54"/>
      <c r="K114" s="54"/>
      <c r="L114" s="54"/>
      <c r="M114" s="54"/>
      <c r="N114" s="54"/>
      <c r="O114" s="54"/>
      <c r="P114" s="54"/>
      <c r="Q114" s="54"/>
    </row>
    <row r="115" spans="1:17" x14ac:dyDescent="0.3">
      <c r="A115" s="54"/>
      <c r="B115" s="55"/>
      <c r="C115" s="54"/>
      <c r="D115" s="55"/>
      <c r="E115" s="55"/>
      <c r="F115" s="54"/>
      <c r="G115" s="54"/>
      <c r="H115" s="54"/>
      <c r="I115" s="54"/>
      <c r="J115" s="54"/>
      <c r="K115" s="54"/>
      <c r="L115" s="54"/>
      <c r="M115" s="54"/>
      <c r="N115" s="54"/>
      <c r="O115" s="54"/>
      <c r="P115" s="54"/>
      <c r="Q115" s="54"/>
    </row>
    <row r="116" spans="1:17" x14ac:dyDescent="0.3">
      <c r="A116" s="54"/>
      <c r="B116" s="55"/>
      <c r="C116" s="54"/>
      <c r="D116" s="55"/>
      <c r="E116" s="55"/>
      <c r="F116" s="54"/>
      <c r="G116" s="54"/>
      <c r="H116" s="54"/>
      <c r="I116" s="54"/>
      <c r="J116" s="54"/>
      <c r="K116" s="54"/>
      <c r="L116" s="54"/>
      <c r="M116" s="54"/>
      <c r="N116" s="54"/>
      <c r="O116" s="54"/>
      <c r="P116" s="54"/>
      <c r="Q116" s="54"/>
    </row>
    <row r="117" spans="1:17" x14ac:dyDescent="0.3">
      <c r="A117" s="54"/>
      <c r="B117" s="55"/>
      <c r="C117" s="54"/>
      <c r="D117" s="55"/>
      <c r="E117" s="55"/>
      <c r="F117" s="54"/>
      <c r="G117" s="54"/>
      <c r="H117" s="54"/>
      <c r="I117" s="54"/>
      <c r="J117" s="54"/>
      <c r="K117" s="54"/>
      <c r="L117" s="54"/>
      <c r="M117" s="54"/>
      <c r="N117" s="54"/>
      <c r="O117" s="54"/>
      <c r="P117" s="54"/>
      <c r="Q117" s="54"/>
    </row>
    <row r="118" spans="1:17" x14ac:dyDescent="0.3">
      <c r="A118" s="54"/>
      <c r="B118" s="55"/>
      <c r="C118" s="54"/>
      <c r="D118" s="55"/>
      <c r="E118" s="55"/>
      <c r="F118" s="54"/>
      <c r="G118" s="54"/>
      <c r="H118" s="54"/>
      <c r="I118" s="54"/>
      <c r="J118" s="54"/>
      <c r="K118" s="54"/>
      <c r="L118" s="54"/>
      <c r="M118" s="54"/>
      <c r="N118" s="54"/>
      <c r="O118" s="54"/>
      <c r="P118" s="54"/>
      <c r="Q118" s="54"/>
    </row>
    <row r="119" spans="1:17" x14ac:dyDescent="0.3">
      <c r="A119" s="54"/>
      <c r="B119" s="55"/>
      <c r="C119" s="54"/>
      <c r="D119" s="55"/>
      <c r="E119" s="55"/>
      <c r="F119" s="54"/>
      <c r="G119" s="54"/>
      <c r="H119" s="54"/>
      <c r="I119" s="54"/>
      <c r="J119" s="54"/>
      <c r="K119" s="54"/>
      <c r="L119" s="54"/>
      <c r="M119" s="54"/>
      <c r="N119" s="54"/>
      <c r="O119" s="54"/>
      <c r="P119" s="54"/>
      <c r="Q119" s="54"/>
    </row>
    <row r="120" spans="1:17" x14ac:dyDescent="0.3">
      <c r="A120" s="54"/>
      <c r="B120" s="55"/>
      <c r="C120" s="54"/>
      <c r="D120" s="55"/>
      <c r="E120" s="55"/>
      <c r="F120" s="54"/>
      <c r="G120" s="54"/>
      <c r="H120" s="54"/>
      <c r="I120" s="54"/>
      <c r="J120" s="54"/>
      <c r="K120" s="54"/>
      <c r="L120" s="54"/>
      <c r="M120" s="54"/>
      <c r="N120" s="54"/>
      <c r="O120" s="54"/>
      <c r="P120" s="54"/>
      <c r="Q120" s="54"/>
    </row>
    <row r="121" spans="1:17" x14ac:dyDescent="0.3">
      <c r="A121" s="54"/>
      <c r="B121" s="55"/>
      <c r="C121" s="54"/>
      <c r="D121" s="55"/>
      <c r="E121" s="55"/>
      <c r="F121" s="54"/>
      <c r="G121" s="54"/>
      <c r="H121" s="54"/>
      <c r="I121" s="54"/>
      <c r="J121" s="54"/>
      <c r="K121" s="54"/>
      <c r="L121" s="54"/>
      <c r="M121" s="54"/>
      <c r="N121" s="54"/>
      <c r="O121" s="54"/>
      <c r="P121" s="54"/>
      <c r="Q121" s="54"/>
    </row>
    <row r="122" spans="1:17" x14ac:dyDescent="0.3">
      <c r="A122" s="54"/>
      <c r="B122" s="55"/>
      <c r="C122" s="54"/>
      <c r="D122" s="55"/>
      <c r="E122" s="55"/>
      <c r="F122" s="54"/>
      <c r="G122" s="54"/>
      <c r="H122" s="54"/>
      <c r="I122" s="54"/>
      <c r="J122" s="54"/>
      <c r="K122" s="54"/>
      <c r="L122" s="54"/>
      <c r="M122" s="54"/>
      <c r="N122" s="54"/>
      <c r="O122" s="54"/>
      <c r="P122" s="54"/>
      <c r="Q122" s="54"/>
    </row>
    <row r="123" spans="1:17" x14ac:dyDescent="0.3">
      <c r="A123" s="54"/>
      <c r="B123" s="55"/>
      <c r="C123" s="54"/>
      <c r="D123" s="55"/>
      <c r="E123" s="55"/>
      <c r="F123" s="54"/>
      <c r="G123" s="54"/>
      <c r="H123" s="54"/>
      <c r="I123" s="54"/>
      <c r="J123" s="54"/>
      <c r="K123" s="54"/>
      <c r="L123" s="54"/>
      <c r="M123" s="54"/>
      <c r="N123" s="54"/>
      <c r="O123" s="54"/>
      <c r="P123" s="54"/>
      <c r="Q123" s="54"/>
    </row>
    <row r="124" spans="1:17" x14ac:dyDescent="0.3">
      <c r="A124" s="54"/>
      <c r="B124" s="55"/>
      <c r="C124" s="54"/>
      <c r="D124" s="55"/>
      <c r="E124" s="55"/>
      <c r="F124" s="54"/>
      <c r="G124" s="54"/>
      <c r="H124" s="54"/>
      <c r="I124" s="54"/>
      <c r="J124" s="54"/>
      <c r="K124" s="54"/>
      <c r="L124" s="54"/>
      <c r="M124" s="54"/>
      <c r="N124" s="54"/>
      <c r="O124" s="54"/>
      <c r="P124" s="54"/>
      <c r="Q124" s="54"/>
    </row>
    <row r="125" spans="1:17" x14ac:dyDescent="0.3">
      <c r="A125" s="54"/>
      <c r="B125" s="55"/>
      <c r="C125" s="54"/>
      <c r="D125" s="55"/>
      <c r="E125" s="55"/>
      <c r="F125" s="54"/>
      <c r="G125" s="54"/>
      <c r="H125" s="54"/>
      <c r="I125" s="54"/>
      <c r="J125" s="54"/>
      <c r="K125" s="54"/>
      <c r="L125" s="54"/>
      <c r="M125" s="54"/>
      <c r="N125" s="54"/>
      <c r="O125" s="54"/>
      <c r="P125" s="54"/>
      <c r="Q125" s="54"/>
    </row>
    <row r="126" spans="1:17" x14ac:dyDescent="0.3">
      <c r="A126" s="54"/>
      <c r="B126" s="55"/>
      <c r="C126" s="54"/>
      <c r="D126" s="55"/>
      <c r="E126" s="55"/>
      <c r="F126" s="54"/>
      <c r="G126" s="54"/>
      <c r="H126" s="54"/>
      <c r="I126" s="54"/>
      <c r="J126" s="54"/>
      <c r="K126" s="54"/>
      <c r="L126" s="54"/>
      <c r="M126" s="54"/>
      <c r="N126" s="54"/>
      <c r="O126" s="54"/>
      <c r="P126" s="54"/>
      <c r="Q126" s="54"/>
    </row>
    <row r="127" spans="1:17" x14ac:dyDescent="0.3">
      <c r="A127" s="54"/>
      <c r="B127" s="55"/>
      <c r="C127" s="54"/>
      <c r="D127" s="55"/>
      <c r="E127" s="55"/>
      <c r="F127" s="54"/>
      <c r="G127" s="54"/>
      <c r="H127" s="54"/>
      <c r="I127" s="54"/>
      <c r="J127" s="54"/>
      <c r="K127" s="54"/>
      <c r="L127" s="54"/>
      <c r="M127" s="54"/>
      <c r="N127" s="54"/>
      <c r="O127" s="54"/>
      <c r="P127" s="54"/>
      <c r="Q127" s="54"/>
    </row>
    <row r="128" spans="1:17" x14ac:dyDescent="0.3">
      <c r="A128" s="54"/>
      <c r="B128" s="55"/>
      <c r="C128" s="54"/>
      <c r="D128" s="55"/>
      <c r="E128" s="55"/>
      <c r="F128" s="54"/>
      <c r="G128" s="54"/>
      <c r="H128" s="54"/>
      <c r="I128" s="54"/>
      <c r="J128" s="54"/>
      <c r="K128" s="54"/>
      <c r="L128" s="54"/>
      <c r="M128" s="54"/>
      <c r="N128" s="54"/>
      <c r="O128" s="54"/>
      <c r="P128" s="54"/>
      <c r="Q128" s="54"/>
    </row>
  </sheetData>
  <mergeCells count="10">
    <mergeCell ref="A54:A55"/>
    <mergeCell ref="G3:G4"/>
    <mergeCell ref="H3:H4"/>
    <mergeCell ref="A28:E28"/>
    <mergeCell ref="B1:E1"/>
    <mergeCell ref="B2:B4"/>
    <mergeCell ref="C2:D2"/>
    <mergeCell ref="A3:A4"/>
    <mergeCell ref="C3:C4"/>
    <mergeCell ref="D3:D4"/>
  </mergeCells>
  <pageMargins left="0.3" right="0.3" top="0.3" bottom="0.3" header="0" footer="0"/>
  <pageSetup orientation="portrait" r:id="rId1"/>
  <headerFooter alignWithMargins="0">
    <oddHeader>&amp;C&amp;"Palatino Linotype,Bold"&amp;14Criminal Background Investigations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5"/>
  <sheetViews>
    <sheetView tabSelected="1" zoomScaleNormal="100" workbookViewId="0">
      <pane ySplit="1" topLeftCell="A2" activePane="bottomLeft" state="frozen"/>
      <selection pane="bottomLeft" activeCell="K8" sqref="K8"/>
    </sheetView>
  </sheetViews>
  <sheetFormatPr defaultColWidth="9" defaultRowHeight="16.2" x14ac:dyDescent="0.3"/>
  <cols>
    <col min="1" max="1" width="8.09765625" style="38" bestFit="1" customWidth="1"/>
    <col min="2" max="2" width="12.59765625" style="17" customWidth="1"/>
    <col min="3" max="3" width="9.8984375" style="17" customWidth="1"/>
    <col min="4" max="4" width="17.09765625" style="18" customWidth="1"/>
    <col min="5" max="5" width="16.69921875" style="17" customWidth="1"/>
    <col min="6" max="6" width="15.5" style="18" customWidth="1"/>
    <col min="7" max="7" width="7.09765625" style="18" customWidth="1"/>
    <col min="8" max="8" width="12.59765625" style="17" customWidth="1"/>
    <col min="9" max="9" width="17" style="17" hidden="1" customWidth="1"/>
    <col min="10" max="10" width="10" style="17" hidden="1" customWidth="1"/>
    <col min="11" max="11" width="10.09765625" style="17" bestFit="1" customWidth="1"/>
    <col min="12" max="12" width="1" style="17" customWidth="1"/>
    <col min="13" max="13" width="13.59765625" style="17" bestFit="1" customWidth="1"/>
    <col min="14" max="14" width="1" style="17" customWidth="1"/>
    <col min="15" max="15" width="13.3984375" style="17" bestFit="1" customWidth="1"/>
    <col min="16" max="16" width="0.8984375" style="17" customWidth="1"/>
    <col min="17" max="17" width="7.5" style="17" bestFit="1" customWidth="1"/>
    <col min="18" max="16384" width="9" style="17"/>
  </cols>
  <sheetData>
    <row r="1" spans="1:19" ht="18.600000000000001" x14ac:dyDescent="0.4">
      <c r="A1" s="53"/>
      <c r="B1" s="121" t="s">
        <v>53</v>
      </c>
      <c r="C1" s="121"/>
      <c r="D1" s="121"/>
      <c r="E1" s="121"/>
      <c r="F1" s="121"/>
      <c r="G1" s="121"/>
      <c r="H1" s="121"/>
      <c r="I1" s="54"/>
      <c r="J1" s="54"/>
      <c r="K1" s="54"/>
      <c r="L1" s="54"/>
      <c r="M1" s="54"/>
      <c r="N1" s="54"/>
      <c r="O1" s="54"/>
      <c r="P1" s="54"/>
      <c r="Q1" s="54"/>
      <c r="R1" s="54"/>
      <c r="S1" s="54"/>
    </row>
    <row r="2" spans="1:19" ht="18" customHeight="1" x14ac:dyDescent="0.3">
      <c r="A2" s="53"/>
      <c r="B2" s="54"/>
      <c r="C2" s="54"/>
      <c r="D2" s="55"/>
      <c r="E2" s="54"/>
      <c r="F2" s="55"/>
      <c r="G2" s="55"/>
      <c r="H2" s="54"/>
      <c r="I2" s="54"/>
      <c r="J2" s="54"/>
      <c r="K2" s="54"/>
      <c r="L2" s="54"/>
      <c r="M2" s="54"/>
      <c r="N2" s="54"/>
      <c r="O2" s="54"/>
      <c r="P2" s="54"/>
      <c r="Q2" s="54"/>
      <c r="R2" s="54"/>
      <c r="S2" s="54"/>
    </row>
    <row r="3" spans="1:19" ht="18" customHeight="1" x14ac:dyDescent="0.3">
      <c r="A3" s="53"/>
      <c r="B3" s="54"/>
      <c r="C3" s="54"/>
      <c r="D3" s="55"/>
      <c r="E3" s="54"/>
      <c r="F3" s="55"/>
      <c r="G3" s="55"/>
      <c r="H3" s="54"/>
      <c r="I3" s="54"/>
      <c r="J3" s="54"/>
      <c r="K3" s="54"/>
      <c r="L3" s="54"/>
      <c r="M3" s="54"/>
      <c r="N3" s="54"/>
      <c r="O3" s="54"/>
      <c r="P3" s="54"/>
      <c r="Q3" s="54"/>
      <c r="R3" s="54"/>
      <c r="S3" s="54"/>
    </row>
    <row r="4" spans="1:19" ht="18" customHeight="1" x14ac:dyDescent="0.3">
      <c r="A4" s="53"/>
      <c r="B4" s="54"/>
      <c r="C4" s="54"/>
      <c r="D4" s="55"/>
      <c r="E4" s="54"/>
      <c r="F4" s="55"/>
      <c r="G4" s="56"/>
      <c r="H4" s="54"/>
      <c r="I4" s="54"/>
      <c r="J4" s="54"/>
      <c r="K4" s="54"/>
      <c r="L4" s="54"/>
      <c r="M4" s="54"/>
      <c r="N4" s="54"/>
      <c r="O4" s="54"/>
      <c r="P4" s="54"/>
      <c r="Q4" s="54"/>
      <c r="R4" s="54"/>
      <c r="S4" s="54"/>
    </row>
    <row r="5" spans="1:19" ht="18" customHeight="1" x14ac:dyDescent="0.3">
      <c r="A5" s="53"/>
      <c r="B5" s="54"/>
      <c r="C5" s="54"/>
      <c r="D5" s="55"/>
      <c r="E5" s="54"/>
      <c r="F5" s="55"/>
      <c r="G5" s="56"/>
      <c r="H5" s="54"/>
      <c r="I5" s="54"/>
      <c r="J5" s="54"/>
      <c r="K5" s="54"/>
      <c r="L5" s="54"/>
      <c r="M5" s="54"/>
      <c r="N5" s="54"/>
      <c r="O5" s="54"/>
      <c r="P5" s="54"/>
      <c r="Q5" s="54"/>
      <c r="R5" s="54"/>
      <c r="S5" s="54"/>
    </row>
    <row r="6" spans="1:19" ht="18" customHeight="1" x14ac:dyDescent="0.3">
      <c r="A6" s="53"/>
      <c r="B6" s="54"/>
      <c r="C6" s="54"/>
      <c r="D6" s="55"/>
      <c r="E6" s="54"/>
      <c r="F6" s="55"/>
      <c r="G6" s="56"/>
      <c r="H6" s="54"/>
      <c r="I6" s="54"/>
      <c r="J6" s="54"/>
      <c r="K6" s="54"/>
      <c r="L6" s="54"/>
      <c r="M6" s="54"/>
      <c r="N6" s="54"/>
      <c r="O6" s="54"/>
      <c r="P6" s="54"/>
      <c r="Q6" s="54"/>
      <c r="R6" s="54"/>
      <c r="S6" s="54"/>
    </row>
    <row r="7" spans="1:19" ht="18" customHeight="1" x14ac:dyDescent="0.3">
      <c r="A7" s="53"/>
      <c r="B7" s="54"/>
      <c r="C7" s="54"/>
      <c r="D7" s="55"/>
      <c r="E7" s="54"/>
      <c r="F7" s="55"/>
      <c r="G7" s="56"/>
      <c r="H7" s="54"/>
      <c r="I7" s="54"/>
      <c r="J7" s="54"/>
      <c r="K7" s="54"/>
      <c r="L7" s="54"/>
      <c r="M7" s="54"/>
      <c r="N7" s="54"/>
      <c r="O7" s="54"/>
      <c r="P7" s="54"/>
      <c r="Q7" s="54"/>
      <c r="R7" s="54"/>
      <c r="S7" s="54"/>
    </row>
    <row r="8" spans="1:19" ht="18" customHeight="1" x14ac:dyDescent="0.3">
      <c r="A8" s="53"/>
      <c r="B8" s="54"/>
      <c r="C8" s="54"/>
      <c r="D8" s="55"/>
      <c r="E8" s="54"/>
      <c r="F8" s="55"/>
      <c r="G8" s="56"/>
      <c r="H8" s="54"/>
      <c r="I8" s="54"/>
      <c r="J8" s="54"/>
      <c r="K8" s="54"/>
      <c r="L8" s="54"/>
      <c r="M8" s="54"/>
      <c r="N8" s="54"/>
      <c r="O8" s="54"/>
      <c r="P8" s="54"/>
      <c r="Q8" s="54"/>
      <c r="R8" s="54"/>
      <c r="S8" s="54"/>
    </row>
    <row r="9" spans="1:19" ht="17.25" customHeight="1" x14ac:dyDescent="0.3">
      <c r="A9" s="53"/>
      <c r="B9" s="54"/>
      <c r="C9" s="54"/>
      <c r="D9" s="55"/>
      <c r="E9" s="54"/>
      <c r="F9" s="55"/>
      <c r="G9" s="56"/>
      <c r="H9" s="54"/>
      <c r="I9" s="54"/>
      <c r="J9" s="54"/>
      <c r="K9" s="54"/>
      <c r="L9" s="54"/>
      <c r="M9" s="54"/>
      <c r="N9" s="54"/>
      <c r="O9" s="54"/>
      <c r="P9" s="54"/>
      <c r="Q9" s="54"/>
      <c r="R9" s="54"/>
      <c r="S9" s="54"/>
    </row>
    <row r="10" spans="1:19" ht="18" customHeight="1" x14ac:dyDescent="0.3">
      <c r="A10" s="53"/>
      <c r="B10" s="54"/>
      <c r="C10" s="54"/>
      <c r="D10" s="55"/>
      <c r="E10" s="54"/>
      <c r="F10" s="55"/>
      <c r="G10" s="56"/>
      <c r="H10" s="54"/>
      <c r="I10" s="54"/>
      <c r="J10" s="54"/>
      <c r="K10" s="54"/>
      <c r="L10" s="54"/>
      <c r="M10" s="54"/>
      <c r="N10" s="54"/>
      <c r="O10" s="54"/>
      <c r="P10" s="54"/>
      <c r="Q10" s="54"/>
      <c r="R10" s="54"/>
      <c r="S10" s="54"/>
    </row>
    <row r="11" spans="1:19" ht="18" customHeight="1" x14ac:dyDescent="0.3">
      <c r="A11" s="53"/>
      <c r="B11" s="54"/>
      <c r="C11" s="54"/>
      <c r="D11" s="55"/>
      <c r="E11" s="54"/>
      <c r="F11" s="55"/>
      <c r="G11" s="56"/>
      <c r="H11" s="54"/>
      <c r="I11" s="54"/>
      <c r="J11" s="54"/>
      <c r="K11" s="54"/>
      <c r="L11" s="54"/>
      <c r="M11" s="54"/>
      <c r="N11" s="54"/>
      <c r="O11" s="54"/>
      <c r="P11" s="54"/>
      <c r="Q11" s="54"/>
      <c r="R11" s="54"/>
      <c r="S11" s="54"/>
    </row>
    <row r="12" spans="1:19" ht="18" customHeight="1" x14ac:dyDescent="0.3">
      <c r="A12" s="53"/>
      <c r="B12" s="54"/>
      <c r="C12" s="54"/>
      <c r="D12" s="55"/>
      <c r="E12" s="54"/>
      <c r="F12" s="55"/>
      <c r="G12" s="56"/>
      <c r="H12" s="54"/>
      <c r="I12" s="54"/>
      <c r="J12" s="54"/>
      <c r="K12" s="54"/>
      <c r="L12" s="54"/>
      <c r="M12" s="54"/>
      <c r="N12" s="54"/>
      <c r="O12" s="54"/>
      <c r="P12" s="54"/>
      <c r="Q12" s="54"/>
      <c r="R12" s="54"/>
      <c r="S12" s="54"/>
    </row>
    <row r="13" spans="1:19" ht="18" customHeight="1" x14ac:dyDescent="0.3">
      <c r="A13" s="53"/>
      <c r="B13" s="54"/>
      <c r="C13" s="54"/>
      <c r="D13" s="55"/>
      <c r="E13" s="54"/>
      <c r="F13" s="55"/>
      <c r="G13" s="56"/>
      <c r="H13" s="54"/>
      <c r="I13" s="54"/>
      <c r="J13" s="54"/>
      <c r="K13" s="54"/>
      <c r="L13" s="54"/>
      <c r="M13" s="54"/>
      <c r="N13" s="54"/>
      <c r="O13" s="54"/>
      <c r="P13" s="54"/>
      <c r="Q13" s="54"/>
      <c r="R13" s="54"/>
      <c r="S13" s="54"/>
    </row>
    <row r="14" spans="1:19" ht="18" customHeight="1" x14ac:dyDescent="0.3">
      <c r="A14" s="53"/>
      <c r="B14" s="54"/>
      <c r="C14" s="54"/>
      <c r="D14" s="55"/>
      <c r="E14" s="54"/>
      <c r="F14" s="55"/>
      <c r="G14" s="56"/>
      <c r="H14" s="54"/>
      <c r="I14" s="54"/>
      <c r="J14" s="54"/>
      <c r="K14" s="54"/>
      <c r="L14" s="54"/>
      <c r="M14" s="54"/>
      <c r="N14" s="54"/>
      <c r="O14" s="54"/>
      <c r="P14" s="54"/>
      <c r="Q14" s="54"/>
      <c r="R14" s="54"/>
      <c r="S14" s="54"/>
    </row>
    <row r="15" spans="1:19" ht="18" customHeight="1" x14ac:dyDescent="0.3">
      <c r="A15" s="53"/>
      <c r="B15" s="54"/>
      <c r="C15" s="54"/>
      <c r="D15" s="55"/>
      <c r="E15" s="54"/>
      <c r="F15" s="55"/>
      <c r="G15" s="56"/>
      <c r="H15" s="54"/>
      <c r="I15" s="54"/>
      <c r="J15" s="54"/>
      <c r="K15" s="54"/>
      <c r="L15" s="54"/>
      <c r="M15" s="54"/>
      <c r="N15" s="54"/>
      <c r="O15" s="54"/>
      <c r="P15" s="54"/>
      <c r="Q15" s="54"/>
      <c r="R15" s="54"/>
      <c r="S15" s="54"/>
    </row>
    <row r="16" spans="1:19" ht="18" customHeight="1" x14ac:dyDescent="0.3">
      <c r="A16" s="53"/>
      <c r="B16" s="54"/>
      <c r="C16" s="54"/>
      <c r="D16" s="55"/>
      <c r="E16" s="54"/>
      <c r="F16" s="55"/>
      <c r="G16" s="56"/>
      <c r="H16" s="54"/>
      <c r="I16" s="54"/>
      <c r="J16" s="54"/>
      <c r="K16" s="54"/>
      <c r="L16" s="54"/>
      <c r="M16" s="54"/>
      <c r="N16" s="54"/>
      <c r="O16" s="54"/>
      <c r="P16" s="54"/>
      <c r="Q16" s="54"/>
      <c r="R16" s="54"/>
      <c r="S16" s="54"/>
    </row>
    <row r="17" spans="1:19" ht="18" customHeight="1" x14ac:dyDescent="0.3">
      <c r="A17" s="53"/>
      <c r="B17" s="54"/>
      <c r="C17" s="54"/>
      <c r="D17" s="55"/>
      <c r="E17" s="54"/>
      <c r="F17" s="55"/>
      <c r="G17" s="56"/>
      <c r="H17" s="54"/>
      <c r="I17" s="54"/>
      <c r="J17" s="54"/>
      <c r="K17" s="54"/>
      <c r="L17" s="54"/>
      <c r="M17" s="54"/>
      <c r="N17" s="54"/>
      <c r="O17" s="54"/>
      <c r="P17" s="54"/>
      <c r="Q17" s="54"/>
      <c r="R17" s="54"/>
      <c r="S17" s="54"/>
    </row>
    <row r="18" spans="1:19" ht="15" customHeight="1" x14ac:dyDescent="0.35">
      <c r="A18" s="53"/>
      <c r="B18" s="54"/>
      <c r="C18" s="57"/>
      <c r="D18" s="111" t="s">
        <v>21</v>
      </c>
      <c r="E18" s="111"/>
      <c r="F18" s="111"/>
      <c r="G18" s="111"/>
      <c r="H18" s="58"/>
      <c r="I18" s="58"/>
      <c r="J18" s="59"/>
      <c r="K18" s="54"/>
      <c r="L18" s="54"/>
      <c r="M18" s="54"/>
      <c r="N18" s="54"/>
      <c r="O18" s="54"/>
      <c r="P18" s="54"/>
      <c r="Q18" s="54"/>
      <c r="R18" s="54"/>
      <c r="S18" s="54"/>
    </row>
    <row r="19" spans="1:19" ht="31.5" customHeight="1" x14ac:dyDescent="0.35">
      <c r="A19" s="53"/>
      <c r="B19" s="54"/>
      <c r="C19" s="60"/>
      <c r="D19" s="112" t="s">
        <v>23</v>
      </c>
      <c r="E19" s="115" t="s">
        <v>22</v>
      </c>
      <c r="F19" s="116"/>
      <c r="G19" s="61"/>
      <c r="H19" s="58"/>
      <c r="I19" s="58"/>
      <c r="J19" s="59"/>
      <c r="K19" s="54"/>
      <c r="L19" s="54"/>
      <c r="M19" s="54"/>
      <c r="N19" s="54"/>
      <c r="O19" s="54"/>
      <c r="P19" s="54"/>
      <c r="Q19" s="54"/>
      <c r="R19" s="54"/>
      <c r="S19" s="54"/>
    </row>
    <row r="20" spans="1:19" ht="37.5" customHeight="1" x14ac:dyDescent="0.35">
      <c r="A20" s="53"/>
      <c r="B20" s="54"/>
      <c r="C20" s="113" t="s">
        <v>5</v>
      </c>
      <c r="D20" s="113"/>
      <c r="E20" s="117" t="s">
        <v>30</v>
      </c>
      <c r="F20" s="119" t="s">
        <v>31</v>
      </c>
      <c r="G20" s="45"/>
      <c r="H20" s="92"/>
      <c r="I20" s="109" t="s">
        <v>7</v>
      </c>
      <c r="J20" s="109" t="s">
        <v>8</v>
      </c>
      <c r="L20" s="54"/>
      <c r="M20" s="54"/>
      <c r="N20" s="54"/>
      <c r="O20" s="54"/>
      <c r="P20" s="54"/>
      <c r="Q20" s="54"/>
      <c r="R20" s="54"/>
      <c r="S20" s="54"/>
    </row>
    <row r="21" spans="1:19" ht="14.25" customHeight="1" x14ac:dyDescent="0.35">
      <c r="A21" s="53"/>
      <c r="B21" s="54"/>
      <c r="C21" s="114"/>
      <c r="D21" s="114"/>
      <c r="E21" s="118"/>
      <c r="F21" s="120"/>
      <c r="G21" s="94" t="s">
        <v>15</v>
      </c>
      <c r="H21" s="64"/>
      <c r="I21" s="109"/>
      <c r="J21" s="109"/>
      <c r="L21" s="54"/>
      <c r="M21" s="54"/>
      <c r="N21" s="54"/>
      <c r="O21" s="54"/>
      <c r="P21" s="54"/>
      <c r="Q21" s="54"/>
      <c r="R21" s="54"/>
      <c r="S21" s="54"/>
    </row>
    <row r="22" spans="1:19" hidden="1" x14ac:dyDescent="0.3">
      <c r="A22" s="53"/>
      <c r="B22" s="54"/>
      <c r="C22" s="50">
        <v>1998</v>
      </c>
      <c r="D22" s="51">
        <v>2750</v>
      </c>
      <c r="E22" s="51" t="s">
        <v>20</v>
      </c>
      <c r="F22" s="51" t="s">
        <v>20</v>
      </c>
      <c r="G22" s="51">
        <f>+D22</f>
        <v>2750</v>
      </c>
      <c r="H22" s="64"/>
      <c r="I22" s="65"/>
      <c r="J22" s="65"/>
      <c r="L22" s="54"/>
      <c r="M22" s="54"/>
      <c r="N22" s="54"/>
      <c r="O22" s="54"/>
      <c r="P22" s="54"/>
      <c r="Q22" s="54"/>
      <c r="R22" s="54"/>
      <c r="S22" s="54"/>
    </row>
    <row r="23" spans="1:19" hidden="1" x14ac:dyDescent="0.3">
      <c r="A23" s="53"/>
      <c r="B23" s="54"/>
      <c r="C23" s="50">
        <v>1999</v>
      </c>
      <c r="D23" s="51">
        <v>3281</v>
      </c>
      <c r="E23" s="51" t="s">
        <v>20</v>
      </c>
      <c r="F23" s="51" t="s">
        <v>20</v>
      </c>
      <c r="G23" s="51">
        <f t="shared" ref="G23:G30" si="0">+D23</f>
        <v>3281</v>
      </c>
      <c r="H23" s="64"/>
      <c r="I23" s="65"/>
      <c r="J23" s="65"/>
      <c r="L23" s="54"/>
      <c r="M23" s="54"/>
      <c r="N23" s="54"/>
      <c r="O23" s="54"/>
      <c r="P23" s="54"/>
      <c r="Q23" s="54"/>
      <c r="R23" s="54"/>
      <c r="S23" s="54"/>
    </row>
    <row r="24" spans="1:19" hidden="1" x14ac:dyDescent="0.3">
      <c r="A24" s="53"/>
      <c r="B24" s="54"/>
      <c r="C24" s="50">
        <v>2000</v>
      </c>
      <c r="D24" s="51">
        <v>3480</v>
      </c>
      <c r="E24" s="51" t="s">
        <v>20</v>
      </c>
      <c r="F24" s="51" t="s">
        <v>20</v>
      </c>
      <c r="G24" s="51">
        <f t="shared" si="0"/>
        <v>3480</v>
      </c>
      <c r="H24" s="64"/>
      <c r="I24" s="65"/>
      <c r="J24" s="65"/>
      <c r="L24" s="54"/>
      <c r="M24" s="54"/>
      <c r="N24" s="54"/>
      <c r="O24" s="54"/>
      <c r="P24" s="54"/>
      <c r="Q24" s="54"/>
      <c r="R24" s="54"/>
      <c r="S24" s="54"/>
    </row>
    <row r="25" spans="1:19" hidden="1" x14ac:dyDescent="0.3">
      <c r="A25" s="53"/>
      <c r="B25" s="54"/>
      <c r="C25" s="50">
        <v>2001</v>
      </c>
      <c r="D25" s="51">
        <v>3925</v>
      </c>
      <c r="E25" s="51" t="s">
        <v>20</v>
      </c>
      <c r="F25" s="51" t="s">
        <v>20</v>
      </c>
      <c r="G25" s="51">
        <f t="shared" si="0"/>
        <v>3925</v>
      </c>
      <c r="H25" s="64"/>
      <c r="I25" s="65"/>
      <c r="J25" s="65"/>
      <c r="L25" s="54"/>
      <c r="M25" s="54"/>
      <c r="N25" s="54"/>
      <c r="O25" s="54"/>
      <c r="P25" s="54"/>
      <c r="Q25" s="54"/>
      <c r="R25" s="54"/>
      <c r="S25" s="54"/>
    </row>
    <row r="26" spans="1:19" hidden="1" x14ac:dyDescent="0.3">
      <c r="A26" s="53"/>
      <c r="B26" s="54"/>
      <c r="C26" s="50">
        <v>2002</v>
      </c>
      <c r="D26" s="51">
        <v>4102</v>
      </c>
      <c r="E26" s="51" t="s">
        <v>20</v>
      </c>
      <c r="F26" s="51" t="s">
        <v>20</v>
      </c>
      <c r="G26" s="51">
        <f t="shared" si="0"/>
        <v>4102</v>
      </c>
      <c r="H26" s="64"/>
      <c r="I26" s="65"/>
      <c r="J26" s="65"/>
      <c r="L26" s="54"/>
      <c r="M26" s="54"/>
      <c r="N26" s="54"/>
      <c r="O26" s="54"/>
      <c r="P26" s="54"/>
      <c r="Q26" s="54"/>
      <c r="R26" s="54"/>
      <c r="S26" s="54"/>
    </row>
    <row r="27" spans="1:19" hidden="1" x14ac:dyDescent="0.3">
      <c r="A27" s="53"/>
      <c r="B27" s="54"/>
      <c r="C27" s="50">
        <v>2003</v>
      </c>
      <c r="D27" s="51">
        <v>4241</v>
      </c>
      <c r="E27" s="51" t="s">
        <v>20</v>
      </c>
      <c r="F27" s="51" t="s">
        <v>20</v>
      </c>
      <c r="G27" s="51">
        <f t="shared" si="0"/>
        <v>4241</v>
      </c>
      <c r="H27" s="64"/>
      <c r="I27" s="65"/>
      <c r="J27" s="65"/>
      <c r="L27" s="54"/>
      <c r="M27" s="54"/>
      <c r="N27" s="54"/>
      <c r="O27" s="54"/>
      <c r="P27" s="54"/>
      <c r="Q27" s="54"/>
      <c r="R27" s="54"/>
      <c r="S27" s="54"/>
    </row>
    <row r="28" spans="1:19" hidden="1" x14ac:dyDescent="0.3">
      <c r="A28" s="53"/>
      <c r="B28" s="54"/>
      <c r="C28" s="50">
        <v>2004</v>
      </c>
      <c r="D28" s="51">
        <v>4180</v>
      </c>
      <c r="E28" s="51" t="s">
        <v>20</v>
      </c>
      <c r="F28" s="51" t="s">
        <v>20</v>
      </c>
      <c r="G28" s="51">
        <f t="shared" si="0"/>
        <v>4180</v>
      </c>
      <c r="H28" s="64"/>
      <c r="I28" s="65"/>
      <c r="J28" s="65"/>
      <c r="L28" s="54"/>
      <c r="M28" s="54"/>
      <c r="N28" s="54"/>
      <c r="O28" s="54"/>
      <c r="P28" s="54"/>
      <c r="Q28" s="54"/>
      <c r="R28" s="54"/>
      <c r="S28" s="54"/>
    </row>
    <row r="29" spans="1:19" hidden="1" x14ac:dyDescent="0.3">
      <c r="A29" s="53"/>
      <c r="B29" s="54"/>
      <c r="C29" s="50">
        <v>2005</v>
      </c>
      <c r="D29" s="51">
        <v>4615</v>
      </c>
      <c r="E29" s="51" t="s">
        <v>20</v>
      </c>
      <c r="F29" s="51" t="s">
        <v>20</v>
      </c>
      <c r="G29" s="51">
        <f t="shared" si="0"/>
        <v>4615</v>
      </c>
      <c r="H29" s="64"/>
      <c r="I29" s="65"/>
      <c r="J29" s="65"/>
      <c r="L29" s="54"/>
      <c r="M29" s="54"/>
      <c r="N29" s="54"/>
      <c r="O29" s="54"/>
      <c r="P29" s="54"/>
      <c r="Q29" s="54"/>
      <c r="R29" s="54"/>
      <c r="S29" s="54"/>
    </row>
    <row r="30" spans="1:19" hidden="1" x14ac:dyDescent="0.3">
      <c r="A30" s="53"/>
      <c r="B30" s="54"/>
      <c r="C30" s="50">
        <v>2006</v>
      </c>
      <c r="D30" s="51">
        <v>4696</v>
      </c>
      <c r="E30" s="51" t="s">
        <v>20</v>
      </c>
      <c r="F30" s="51" t="s">
        <v>20</v>
      </c>
      <c r="G30" s="51">
        <f t="shared" si="0"/>
        <v>4696</v>
      </c>
      <c r="H30" s="64"/>
      <c r="I30" s="65"/>
      <c r="J30" s="65"/>
      <c r="L30" s="54"/>
      <c r="M30" s="54"/>
      <c r="N30" s="54"/>
      <c r="O30" s="54"/>
      <c r="P30" s="54"/>
      <c r="Q30" s="54"/>
      <c r="R30" s="54"/>
      <c r="S30" s="54"/>
    </row>
    <row r="31" spans="1:19" x14ac:dyDescent="0.3">
      <c r="A31" s="53"/>
      <c r="B31" s="54"/>
      <c r="C31" s="50">
        <v>2007</v>
      </c>
      <c r="D31" s="51">
        <v>5240</v>
      </c>
      <c r="E31" s="51">
        <v>416</v>
      </c>
      <c r="F31" s="51">
        <v>1371</v>
      </c>
      <c r="G31" s="51">
        <f t="shared" ref="G31:G43" si="1">+D31+E31+F31</f>
        <v>7027</v>
      </c>
      <c r="H31" s="64"/>
      <c r="I31" s="65">
        <v>416</v>
      </c>
      <c r="J31" s="65">
        <v>1371</v>
      </c>
      <c r="L31" s="54"/>
      <c r="M31" s="54"/>
      <c r="N31" s="54"/>
      <c r="O31" s="54"/>
      <c r="P31" s="54"/>
      <c r="Q31" s="54"/>
      <c r="R31" s="54"/>
      <c r="S31" s="54"/>
    </row>
    <row r="32" spans="1:19" x14ac:dyDescent="0.3">
      <c r="A32" s="53"/>
      <c r="B32" s="54"/>
      <c r="C32" s="50">
        <v>2008</v>
      </c>
      <c r="D32" s="51">
        <v>6539</v>
      </c>
      <c r="E32" s="52">
        <v>7048</v>
      </c>
      <c r="F32" s="51">
        <v>5703</v>
      </c>
      <c r="G32" s="51">
        <f t="shared" si="1"/>
        <v>19290</v>
      </c>
      <c r="H32" s="64"/>
      <c r="I32" s="64">
        <v>7048</v>
      </c>
      <c r="J32" s="65">
        <v>5703</v>
      </c>
      <c r="K32" s="54"/>
      <c r="L32" s="54"/>
      <c r="M32" s="54"/>
      <c r="N32" s="54"/>
      <c r="O32" s="54"/>
      <c r="P32" s="54"/>
      <c r="Q32" s="54"/>
      <c r="R32" s="54"/>
      <c r="S32" s="54"/>
    </row>
    <row r="33" spans="1:19" x14ac:dyDescent="0.3">
      <c r="A33" s="53"/>
      <c r="B33" s="54"/>
      <c r="C33" s="50">
        <v>2009</v>
      </c>
      <c r="D33" s="51">
        <v>4970</v>
      </c>
      <c r="E33" s="52">
        <v>7455</v>
      </c>
      <c r="F33" s="51">
        <v>4989</v>
      </c>
      <c r="G33" s="51">
        <f t="shared" si="1"/>
        <v>17414</v>
      </c>
      <c r="H33" s="64"/>
      <c r="I33" s="54"/>
      <c r="J33" s="65"/>
      <c r="K33" s="54"/>
      <c r="L33" s="54"/>
      <c r="M33" s="54"/>
      <c r="N33" s="54"/>
      <c r="O33" s="54"/>
      <c r="P33" s="54"/>
      <c r="Q33" s="54"/>
      <c r="R33" s="54"/>
      <c r="S33" s="54"/>
    </row>
    <row r="34" spans="1:19" x14ac:dyDescent="0.3">
      <c r="A34" s="53"/>
      <c r="B34" s="54"/>
      <c r="C34" s="50">
        <v>2010</v>
      </c>
      <c r="D34" s="51">
        <v>4221</v>
      </c>
      <c r="E34" s="52">
        <v>7261</v>
      </c>
      <c r="F34" s="51">
        <v>4650</v>
      </c>
      <c r="G34" s="51">
        <f t="shared" si="1"/>
        <v>16132</v>
      </c>
      <c r="H34" s="64"/>
      <c r="I34" s="54"/>
      <c r="J34" s="65"/>
      <c r="K34" s="54"/>
      <c r="L34" s="54"/>
      <c r="M34" s="54"/>
      <c r="N34" s="54"/>
      <c r="O34" s="54"/>
      <c r="P34" s="54"/>
      <c r="Q34" s="54"/>
      <c r="R34" s="54"/>
      <c r="S34" s="54"/>
    </row>
    <row r="35" spans="1:19" x14ac:dyDescent="0.3">
      <c r="A35" s="53"/>
      <c r="B35" s="54"/>
      <c r="C35" s="50">
        <v>2011</v>
      </c>
      <c r="D35" s="51">
        <v>4158</v>
      </c>
      <c r="E35" s="52">
        <v>6593</v>
      </c>
      <c r="F35" s="51">
        <v>4464</v>
      </c>
      <c r="G35" s="51">
        <f t="shared" si="1"/>
        <v>15215</v>
      </c>
      <c r="H35" s="64"/>
      <c r="I35" s="54"/>
      <c r="J35" s="65"/>
      <c r="K35" s="54"/>
      <c r="L35" s="54"/>
      <c r="M35" s="54"/>
      <c r="N35" s="54"/>
      <c r="O35" s="54"/>
      <c r="P35" s="54"/>
      <c r="Q35" s="54"/>
      <c r="R35" s="54"/>
      <c r="S35" s="54"/>
    </row>
    <row r="36" spans="1:19" x14ac:dyDescent="0.3">
      <c r="A36" s="53"/>
      <c r="B36" s="54"/>
      <c r="C36" s="50">
        <v>2012</v>
      </c>
      <c r="D36" s="51">
        <v>3759</v>
      </c>
      <c r="E36" s="52">
        <v>6507</v>
      </c>
      <c r="F36" s="51">
        <v>5316</v>
      </c>
      <c r="G36" s="51">
        <f t="shared" si="1"/>
        <v>15582</v>
      </c>
      <c r="H36" s="64"/>
      <c r="I36" s="54"/>
      <c r="J36" s="65"/>
      <c r="K36" s="54"/>
      <c r="L36" s="54"/>
      <c r="M36" s="54"/>
      <c r="N36" s="54"/>
      <c r="O36" s="54"/>
      <c r="P36" s="54"/>
      <c r="Q36" s="54"/>
      <c r="R36" s="54"/>
      <c r="S36" s="54"/>
    </row>
    <row r="37" spans="1:19" x14ac:dyDescent="0.3">
      <c r="A37" s="53"/>
      <c r="B37" s="54"/>
      <c r="C37" s="50">
        <v>2013</v>
      </c>
      <c r="D37" s="51">
        <v>4072</v>
      </c>
      <c r="E37" s="52">
        <v>6050</v>
      </c>
      <c r="F37" s="51">
        <v>4386</v>
      </c>
      <c r="G37" s="51">
        <f t="shared" si="1"/>
        <v>14508</v>
      </c>
      <c r="H37" s="64"/>
      <c r="I37" s="54"/>
      <c r="J37" s="65"/>
      <c r="K37" s="54"/>
      <c r="L37" s="54"/>
      <c r="M37" s="54"/>
      <c r="N37" s="54"/>
      <c r="O37" s="54"/>
      <c r="P37" s="54"/>
      <c r="Q37" s="54"/>
      <c r="R37" s="54"/>
      <c r="S37" s="54"/>
    </row>
    <row r="38" spans="1:19" x14ac:dyDescent="0.3">
      <c r="A38" s="53"/>
      <c r="B38" s="54"/>
      <c r="C38" s="50">
        <v>2014</v>
      </c>
      <c r="D38" s="51">
        <v>4116</v>
      </c>
      <c r="E38" s="52">
        <v>6146</v>
      </c>
      <c r="F38" s="51">
        <v>4113</v>
      </c>
      <c r="G38" s="51">
        <f t="shared" si="1"/>
        <v>14375</v>
      </c>
      <c r="H38" s="64"/>
      <c r="I38" s="54"/>
      <c r="J38" s="65"/>
      <c r="K38" s="54"/>
      <c r="L38" s="54"/>
      <c r="M38" s="54"/>
      <c r="N38" s="54"/>
      <c r="O38" s="54"/>
      <c r="P38" s="54"/>
      <c r="Q38" s="54"/>
      <c r="R38" s="54"/>
      <c r="S38" s="54"/>
    </row>
    <row r="39" spans="1:19" x14ac:dyDescent="0.3">
      <c r="A39" s="53"/>
      <c r="B39" s="54"/>
      <c r="C39" s="50">
        <v>2015</v>
      </c>
      <c r="D39" s="51">
        <v>4231</v>
      </c>
      <c r="E39" s="52">
        <v>6224</v>
      </c>
      <c r="F39" s="51">
        <v>3884</v>
      </c>
      <c r="G39" s="51">
        <f t="shared" si="1"/>
        <v>14339</v>
      </c>
      <c r="H39" s="64"/>
      <c r="I39" s="66"/>
      <c r="J39" s="65"/>
      <c r="K39" s="54"/>
      <c r="L39" s="54"/>
      <c r="M39" s="54"/>
      <c r="N39" s="54"/>
      <c r="O39" s="54"/>
      <c r="P39" s="54"/>
      <c r="Q39" s="54"/>
      <c r="R39" s="54"/>
      <c r="S39" s="54"/>
    </row>
    <row r="40" spans="1:19" x14ac:dyDescent="0.3">
      <c r="A40" s="53"/>
      <c r="B40" s="54"/>
      <c r="C40" s="50">
        <v>2016</v>
      </c>
      <c r="D40" s="51">
        <v>3662</v>
      </c>
      <c r="E40" s="52">
        <v>5521</v>
      </c>
      <c r="F40" s="51">
        <v>3796</v>
      </c>
      <c r="G40" s="51">
        <f t="shared" si="1"/>
        <v>12979</v>
      </c>
      <c r="H40" s="64"/>
      <c r="I40" s="66"/>
      <c r="J40" s="65"/>
      <c r="K40" s="54"/>
      <c r="L40" s="54"/>
      <c r="M40" s="54"/>
      <c r="N40" s="54"/>
      <c r="O40" s="54"/>
      <c r="P40" s="54"/>
      <c r="Q40" s="54"/>
      <c r="R40" s="54"/>
      <c r="S40" s="54"/>
    </row>
    <row r="41" spans="1:19" x14ac:dyDescent="0.3">
      <c r="A41" s="53"/>
      <c r="B41" s="54"/>
      <c r="C41" s="50">
        <v>2017</v>
      </c>
      <c r="D41" s="51">
        <v>4218</v>
      </c>
      <c r="E41" s="52">
        <v>5738</v>
      </c>
      <c r="F41" s="51">
        <v>3825</v>
      </c>
      <c r="G41" s="51">
        <f t="shared" si="1"/>
        <v>13781</v>
      </c>
      <c r="H41" s="64"/>
      <c r="I41" s="66"/>
      <c r="J41" s="65"/>
      <c r="K41" s="54"/>
      <c r="L41" s="54"/>
      <c r="M41" s="54"/>
      <c r="N41" s="54"/>
      <c r="O41" s="54"/>
      <c r="P41" s="54"/>
      <c r="Q41" s="54"/>
      <c r="R41" s="54"/>
      <c r="S41" s="54"/>
    </row>
    <row r="42" spans="1:19" x14ac:dyDescent="0.3">
      <c r="A42" s="53"/>
      <c r="B42" s="54"/>
      <c r="C42" s="50">
        <v>2018</v>
      </c>
      <c r="D42" s="51">
        <v>4235</v>
      </c>
      <c r="E42" s="52">
        <v>5308</v>
      </c>
      <c r="F42" s="51">
        <v>3424</v>
      </c>
      <c r="G42" s="51">
        <f t="shared" si="1"/>
        <v>12967</v>
      </c>
      <c r="H42" s="64"/>
      <c r="I42" s="66"/>
      <c r="J42" s="65"/>
      <c r="K42" s="54"/>
      <c r="L42" s="54"/>
      <c r="M42" s="54"/>
      <c r="N42" s="54"/>
      <c r="O42" s="54"/>
      <c r="P42" s="54"/>
      <c r="Q42" s="54"/>
      <c r="R42" s="54"/>
      <c r="S42" s="54"/>
    </row>
    <row r="43" spans="1:19" x14ac:dyDescent="0.3">
      <c r="A43" s="53"/>
      <c r="B43" s="54"/>
      <c r="C43" s="50">
        <v>2019</v>
      </c>
      <c r="D43" s="51">
        <v>4378</v>
      </c>
      <c r="E43" s="52">
        <v>5516</v>
      </c>
      <c r="F43" s="51">
        <v>3445</v>
      </c>
      <c r="G43" s="51">
        <f t="shared" si="1"/>
        <v>13339</v>
      </c>
      <c r="H43" s="64"/>
      <c r="I43" s="66" t="s">
        <v>25</v>
      </c>
      <c r="J43" s="65"/>
      <c r="K43" s="54"/>
      <c r="L43" s="54"/>
      <c r="M43" s="54"/>
      <c r="N43" s="54"/>
      <c r="O43" s="54"/>
      <c r="P43" s="54"/>
      <c r="Q43" s="54"/>
      <c r="R43" s="54"/>
      <c r="S43" s="54"/>
    </row>
    <row r="44" spans="1:19" x14ac:dyDescent="0.3">
      <c r="A44" s="53"/>
      <c r="B44" s="54"/>
      <c r="C44" s="50">
        <v>2020</v>
      </c>
      <c r="D44" s="51">
        <f>+'Background Investigations'!B27</f>
        <v>3617</v>
      </c>
      <c r="E44" s="51">
        <f>+'Background Investigations'!C27</f>
        <v>4557</v>
      </c>
      <c r="F44" s="51">
        <f>+'Background Investigations'!D27</f>
        <v>3166</v>
      </c>
      <c r="G44" s="51">
        <f t="shared" ref="G44" si="2">+D44+E44+F44</f>
        <v>11340</v>
      </c>
      <c r="H44" s="64"/>
      <c r="I44" s="66"/>
      <c r="J44" s="65"/>
      <c r="K44" s="54"/>
      <c r="L44" s="54"/>
      <c r="M44" s="54"/>
      <c r="N44" s="54"/>
      <c r="O44" s="54"/>
      <c r="P44" s="54"/>
      <c r="Q44" s="54"/>
      <c r="R44" s="54"/>
      <c r="S44" s="54"/>
    </row>
    <row r="45" spans="1:19" ht="30" customHeight="1" x14ac:dyDescent="0.3">
      <c r="A45" s="53"/>
      <c r="B45" s="54"/>
      <c r="C45" s="110" t="s">
        <v>32</v>
      </c>
      <c r="D45" s="110"/>
      <c r="E45" s="110"/>
      <c r="F45" s="110"/>
      <c r="G45" s="110"/>
      <c r="H45" s="54"/>
      <c r="I45" s="64"/>
      <c r="J45" s="54"/>
      <c r="K45" s="54"/>
      <c r="L45" s="54"/>
      <c r="M45" s="54"/>
      <c r="N45" s="54"/>
      <c r="O45" s="54"/>
      <c r="P45" s="54"/>
      <c r="Q45" s="54"/>
      <c r="R45" s="54"/>
      <c r="S45" s="54"/>
    </row>
    <row r="46" spans="1:19" ht="15" customHeight="1" x14ac:dyDescent="0.3">
      <c r="A46" s="53"/>
      <c r="B46" s="54"/>
      <c r="C46" s="67"/>
      <c r="D46" s="68"/>
      <c r="E46" s="68"/>
      <c r="F46" s="68"/>
      <c r="G46" s="68"/>
      <c r="H46" s="54"/>
      <c r="I46" s="64"/>
      <c r="J46" s="54"/>
      <c r="K46" s="54"/>
      <c r="L46" s="54"/>
      <c r="M46" s="54"/>
      <c r="N46" s="54"/>
      <c r="O46" s="54"/>
      <c r="P46" s="54"/>
      <c r="Q46" s="54"/>
      <c r="R46" s="54"/>
      <c r="S46" s="54"/>
    </row>
    <row r="47" spans="1:19" ht="15" customHeight="1" x14ac:dyDescent="0.3">
      <c r="A47" s="53"/>
      <c r="B47" s="54"/>
      <c r="C47" s="67"/>
      <c r="D47" s="68"/>
      <c r="E47" s="68"/>
      <c r="F47" s="68"/>
      <c r="G47" s="68"/>
      <c r="H47" s="54"/>
      <c r="I47" s="64"/>
      <c r="J47" s="54"/>
      <c r="K47" s="54"/>
      <c r="L47" s="54"/>
      <c r="M47" s="54"/>
      <c r="N47" s="54"/>
      <c r="O47" s="54"/>
      <c r="P47" s="54"/>
      <c r="Q47" s="54"/>
      <c r="R47" s="54"/>
      <c r="S47" s="54"/>
    </row>
    <row r="48" spans="1:19" ht="15" customHeight="1" x14ac:dyDescent="0.3">
      <c r="A48" s="53"/>
      <c r="B48" s="54"/>
      <c r="C48" s="67"/>
      <c r="D48" s="68"/>
      <c r="E48" s="68"/>
      <c r="F48" s="68"/>
      <c r="G48" s="68"/>
      <c r="H48" s="54"/>
      <c r="I48" s="64"/>
      <c r="J48" s="54"/>
      <c r="K48" s="54"/>
      <c r="L48" s="54"/>
      <c r="M48" s="54"/>
      <c r="N48" s="54"/>
      <c r="O48" s="54"/>
      <c r="P48" s="54"/>
      <c r="Q48" s="54"/>
      <c r="R48" s="54"/>
      <c r="S48" s="54"/>
    </row>
    <row r="49" spans="1:19" ht="15" hidden="1" customHeight="1" x14ac:dyDescent="0.3">
      <c r="A49" s="53"/>
      <c r="B49" s="69" t="s">
        <v>33</v>
      </c>
      <c r="C49" s="70"/>
      <c r="D49" s="71"/>
      <c r="E49" s="70"/>
      <c r="F49" s="71"/>
      <c r="G49" s="71"/>
      <c r="H49" s="54"/>
      <c r="I49" s="54"/>
      <c r="J49" s="54"/>
      <c r="K49" s="54"/>
      <c r="L49" s="54"/>
      <c r="M49" s="54"/>
      <c r="N49" s="54"/>
      <c r="O49" s="54"/>
      <c r="P49" s="54"/>
      <c r="Q49" s="54"/>
      <c r="R49" s="54"/>
      <c r="S49" s="54"/>
    </row>
    <row r="50" spans="1:19" hidden="1" x14ac:dyDescent="0.3">
      <c r="A50" s="53"/>
      <c r="B50" s="54"/>
      <c r="C50" s="72"/>
      <c r="D50" s="73">
        <f>AVERAGE(D59:D68)</f>
        <v>-1.5026160495863725E-2</v>
      </c>
      <c r="E50" s="73">
        <f t="shared" ref="E50:G50" si="3">AVERAGE(E59:E68)</f>
        <v>1.7460407003235805</v>
      </c>
      <c r="F50" s="73">
        <f t="shared" si="3"/>
        <v>0.31132551499720207</v>
      </c>
      <c r="G50" s="73">
        <f t="shared" si="3"/>
        <v>0.1862468232528226</v>
      </c>
      <c r="H50" s="54"/>
      <c r="I50" s="54"/>
      <c r="J50" s="54"/>
      <c r="K50" s="54"/>
      <c r="L50" s="54"/>
      <c r="M50" s="54"/>
      <c r="N50" s="54"/>
      <c r="O50" s="54"/>
      <c r="P50" s="54"/>
      <c r="Q50" s="54"/>
      <c r="R50" s="54"/>
      <c r="S50" s="54"/>
    </row>
    <row r="51" spans="1:19" hidden="1" x14ac:dyDescent="0.3">
      <c r="A51" s="53"/>
      <c r="B51" s="74">
        <v>1998</v>
      </c>
      <c r="C51" s="70">
        <f>+B51+1</f>
        <v>1999</v>
      </c>
      <c r="D51" s="73">
        <f t="shared" ref="D51:D66" si="4">+(D23-D22)/D22</f>
        <v>0.19309090909090909</v>
      </c>
      <c r="E51" s="70"/>
      <c r="F51" s="71"/>
      <c r="G51" s="73">
        <f t="shared" ref="G51:G68" si="5">+(G23-G22)/G22</f>
        <v>0.19309090909090909</v>
      </c>
      <c r="H51" s="54"/>
      <c r="I51" s="54"/>
      <c r="J51" s="54"/>
      <c r="K51" s="54"/>
      <c r="L51" s="54"/>
      <c r="M51" s="54"/>
      <c r="N51" s="54"/>
      <c r="O51" s="54"/>
      <c r="P51" s="54"/>
      <c r="Q51" s="54"/>
      <c r="R51" s="54"/>
      <c r="S51" s="54"/>
    </row>
    <row r="52" spans="1:19" hidden="1" x14ac:dyDescent="0.3">
      <c r="A52" s="53"/>
      <c r="B52" s="74">
        <f>+C51</f>
        <v>1999</v>
      </c>
      <c r="C52" s="70">
        <f>+B52+1</f>
        <v>2000</v>
      </c>
      <c r="D52" s="73">
        <f t="shared" si="4"/>
        <v>6.0652240170679668E-2</v>
      </c>
      <c r="E52" s="54"/>
      <c r="F52" s="55"/>
      <c r="G52" s="73">
        <f t="shared" si="5"/>
        <v>6.0652240170679668E-2</v>
      </c>
      <c r="H52" s="54"/>
      <c r="I52" s="54"/>
      <c r="J52" s="54"/>
      <c r="K52" s="54"/>
      <c r="L52" s="54"/>
      <c r="M52" s="54"/>
      <c r="N52" s="54"/>
      <c r="O52" s="54"/>
      <c r="P52" s="54"/>
      <c r="Q52" s="54"/>
      <c r="R52" s="54"/>
      <c r="S52" s="54"/>
    </row>
    <row r="53" spans="1:19" hidden="1" x14ac:dyDescent="0.3">
      <c r="A53" s="53"/>
      <c r="B53" s="74">
        <f t="shared" ref="B53:B68" si="6">+C52</f>
        <v>2000</v>
      </c>
      <c r="C53" s="70">
        <f t="shared" ref="C53:C68" si="7">+B53+1</f>
        <v>2001</v>
      </c>
      <c r="D53" s="73">
        <f t="shared" si="4"/>
        <v>0.1278735632183908</v>
      </c>
      <c r="E53" s="54"/>
      <c r="F53" s="55"/>
      <c r="G53" s="73">
        <f t="shared" si="5"/>
        <v>0.1278735632183908</v>
      </c>
      <c r="H53" s="54"/>
      <c r="I53" s="54"/>
      <c r="J53" s="54"/>
      <c r="K53" s="54"/>
      <c r="L53" s="54"/>
      <c r="M53" s="54"/>
      <c r="N53" s="54"/>
      <c r="O53" s="54"/>
      <c r="P53" s="54"/>
      <c r="Q53" s="54"/>
      <c r="R53" s="54"/>
      <c r="S53" s="54"/>
    </row>
    <row r="54" spans="1:19" hidden="1" x14ac:dyDescent="0.3">
      <c r="A54" s="53"/>
      <c r="B54" s="74">
        <f t="shared" si="6"/>
        <v>2001</v>
      </c>
      <c r="C54" s="70">
        <f t="shared" si="7"/>
        <v>2002</v>
      </c>
      <c r="D54" s="73">
        <f t="shared" si="4"/>
        <v>4.5095541401273885E-2</v>
      </c>
      <c r="E54" s="54"/>
      <c r="F54" s="55"/>
      <c r="G54" s="73">
        <f t="shared" si="5"/>
        <v>4.5095541401273885E-2</v>
      </c>
      <c r="H54" s="54"/>
      <c r="I54" s="54"/>
      <c r="J54" s="54"/>
      <c r="K54" s="54"/>
      <c r="L54" s="54"/>
      <c r="M54" s="54"/>
      <c r="N54" s="54"/>
      <c r="O54" s="54"/>
      <c r="P54" s="54"/>
      <c r="Q54" s="54"/>
      <c r="R54" s="54"/>
      <c r="S54" s="54"/>
    </row>
    <row r="55" spans="1:19" hidden="1" x14ac:dyDescent="0.3">
      <c r="A55" s="53"/>
      <c r="B55" s="74">
        <f t="shared" si="6"/>
        <v>2002</v>
      </c>
      <c r="C55" s="70">
        <f t="shared" si="7"/>
        <v>2003</v>
      </c>
      <c r="D55" s="73">
        <f t="shared" si="4"/>
        <v>3.3885909312530473E-2</v>
      </c>
      <c r="E55" s="54"/>
      <c r="F55" s="55"/>
      <c r="G55" s="73">
        <f t="shared" si="5"/>
        <v>3.3885909312530473E-2</v>
      </c>
      <c r="H55" s="54"/>
      <c r="I55" s="54"/>
      <c r="J55" s="54"/>
      <c r="K55" s="54"/>
      <c r="L55" s="54"/>
      <c r="M55" s="54"/>
      <c r="N55" s="54"/>
      <c r="O55" s="54"/>
      <c r="P55" s="54"/>
      <c r="Q55" s="54"/>
      <c r="R55" s="54"/>
      <c r="S55" s="54"/>
    </row>
    <row r="56" spans="1:19" hidden="1" x14ac:dyDescent="0.3">
      <c r="A56" s="53"/>
      <c r="B56" s="74">
        <f t="shared" si="6"/>
        <v>2003</v>
      </c>
      <c r="C56" s="70">
        <f t="shared" si="7"/>
        <v>2004</v>
      </c>
      <c r="D56" s="73">
        <f t="shared" si="4"/>
        <v>-1.4383400141476066E-2</v>
      </c>
      <c r="E56" s="54"/>
      <c r="F56" s="55"/>
      <c r="G56" s="73">
        <f t="shared" si="5"/>
        <v>-1.4383400141476066E-2</v>
      </c>
      <c r="H56" s="54"/>
      <c r="I56" s="54"/>
      <c r="J56" s="54"/>
      <c r="K56" s="54"/>
      <c r="L56" s="54"/>
      <c r="M56" s="54"/>
      <c r="N56" s="54"/>
      <c r="O56" s="54"/>
      <c r="P56" s="54"/>
      <c r="Q56" s="54"/>
      <c r="R56" s="54"/>
      <c r="S56" s="54"/>
    </row>
    <row r="57" spans="1:19" hidden="1" x14ac:dyDescent="0.3">
      <c r="A57" s="53"/>
      <c r="B57" s="74">
        <f t="shared" si="6"/>
        <v>2004</v>
      </c>
      <c r="C57" s="70">
        <f t="shared" si="7"/>
        <v>2005</v>
      </c>
      <c r="D57" s="73">
        <f t="shared" si="4"/>
        <v>0.10406698564593302</v>
      </c>
      <c r="E57" s="54"/>
      <c r="F57" s="55"/>
      <c r="G57" s="73">
        <f t="shared" si="5"/>
        <v>0.10406698564593302</v>
      </c>
      <c r="H57" s="54"/>
      <c r="I57" s="54"/>
      <c r="J57" s="54"/>
      <c r="K57" s="54"/>
      <c r="L57" s="54"/>
      <c r="M57" s="54"/>
      <c r="N57" s="54"/>
      <c r="O57" s="54"/>
      <c r="P57" s="54"/>
      <c r="Q57" s="54"/>
      <c r="R57" s="54"/>
      <c r="S57" s="54"/>
    </row>
    <row r="58" spans="1:19" hidden="1" x14ac:dyDescent="0.3">
      <c r="A58" s="53"/>
      <c r="B58" s="74">
        <f t="shared" si="6"/>
        <v>2005</v>
      </c>
      <c r="C58" s="70">
        <f t="shared" si="7"/>
        <v>2006</v>
      </c>
      <c r="D58" s="73">
        <f t="shared" si="4"/>
        <v>1.7551462621885158E-2</v>
      </c>
      <c r="E58" s="54"/>
      <c r="F58" s="55"/>
      <c r="G58" s="73">
        <f t="shared" si="5"/>
        <v>1.7551462621885158E-2</v>
      </c>
      <c r="H58" s="54"/>
      <c r="I58" s="54"/>
      <c r="J58" s="54"/>
      <c r="K58" s="54"/>
      <c r="L58" s="54"/>
      <c r="M58" s="54"/>
      <c r="N58" s="54"/>
      <c r="O58" s="54"/>
      <c r="P58" s="54"/>
      <c r="Q58" s="54"/>
      <c r="R58" s="54"/>
      <c r="S58" s="54"/>
    </row>
    <row r="59" spans="1:19" hidden="1" x14ac:dyDescent="0.3">
      <c r="A59" s="53"/>
      <c r="B59" s="74">
        <f t="shared" si="6"/>
        <v>2006</v>
      </c>
      <c r="C59" s="70">
        <f t="shared" si="7"/>
        <v>2007</v>
      </c>
      <c r="D59" s="73">
        <f t="shared" si="4"/>
        <v>0.11584327086882454</v>
      </c>
      <c r="E59" s="54"/>
      <c r="F59" s="55"/>
      <c r="G59" s="73">
        <f t="shared" si="5"/>
        <v>0.49637989778534924</v>
      </c>
      <c r="H59" s="54"/>
      <c r="I59" s="54"/>
      <c r="J59" s="54"/>
      <c r="K59" s="54"/>
      <c r="L59" s="54"/>
      <c r="M59" s="54"/>
      <c r="N59" s="54"/>
      <c r="O59" s="54"/>
      <c r="P59" s="54"/>
      <c r="Q59" s="54"/>
      <c r="R59" s="54"/>
      <c r="S59" s="54"/>
    </row>
    <row r="60" spans="1:19" hidden="1" x14ac:dyDescent="0.3">
      <c r="A60" s="53"/>
      <c r="B60" s="74">
        <f t="shared" si="6"/>
        <v>2007</v>
      </c>
      <c r="C60" s="70">
        <f t="shared" si="7"/>
        <v>2008</v>
      </c>
      <c r="D60" s="73">
        <f t="shared" si="4"/>
        <v>0.24790076335877861</v>
      </c>
      <c r="E60" s="73">
        <f t="shared" ref="E60:F66" si="8">+(E32-E31)/E31</f>
        <v>15.942307692307692</v>
      </c>
      <c r="F60" s="73">
        <f t="shared" si="8"/>
        <v>3.159737417943107</v>
      </c>
      <c r="G60" s="73">
        <f t="shared" si="5"/>
        <v>1.7451259427920878</v>
      </c>
      <c r="H60" s="54"/>
      <c r="I60" s="54"/>
      <c r="J60" s="54"/>
      <c r="K60" s="54"/>
      <c r="L60" s="54"/>
      <c r="M60" s="54"/>
      <c r="N60" s="54"/>
      <c r="O60" s="54"/>
      <c r="P60" s="54"/>
      <c r="Q60" s="54"/>
      <c r="R60" s="54"/>
      <c r="S60" s="54"/>
    </row>
    <row r="61" spans="1:19" hidden="1" x14ac:dyDescent="0.3">
      <c r="A61" s="53"/>
      <c r="B61" s="74">
        <f t="shared" si="6"/>
        <v>2008</v>
      </c>
      <c r="C61" s="70">
        <f t="shared" si="7"/>
        <v>2009</v>
      </c>
      <c r="D61" s="73">
        <f t="shared" si="4"/>
        <v>-0.23994494571035327</v>
      </c>
      <c r="E61" s="73">
        <f t="shared" si="8"/>
        <v>5.7746878547105564E-2</v>
      </c>
      <c r="F61" s="73">
        <f t="shared" si="8"/>
        <v>-0.12519726459758021</v>
      </c>
      <c r="G61" s="73">
        <f t="shared" si="5"/>
        <v>-9.7252462415759466E-2</v>
      </c>
      <c r="H61" s="54"/>
      <c r="I61" s="54"/>
      <c r="J61" s="54"/>
      <c r="K61" s="54"/>
      <c r="L61" s="54"/>
      <c r="M61" s="54"/>
      <c r="N61" s="54"/>
      <c r="O61" s="54"/>
      <c r="P61" s="54"/>
      <c r="Q61" s="54"/>
      <c r="R61" s="54"/>
      <c r="S61" s="54"/>
    </row>
    <row r="62" spans="1:19" hidden="1" x14ac:dyDescent="0.3">
      <c r="A62" s="53"/>
      <c r="B62" s="74">
        <f t="shared" si="6"/>
        <v>2009</v>
      </c>
      <c r="C62" s="70">
        <f t="shared" si="7"/>
        <v>2010</v>
      </c>
      <c r="D62" s="73">
        <f t="shared" si="4"/>
        <v>-0.15070422535211267</v>
      </c>
      <c r="E62" s="73">
        <f t="shared" si="8"/>
        <v>-2.6022803487592221E-2</v>
      </c>
      <c r="F62" s="73">
        <f t="shared" si="8"/>
        <v>-6.7949488875526154E-2</v>
      </c>
      <c r="G62" s="73">
        <f t="shared" si="5"/>
        <v>-7.3618927299873668E-2</v>
      </c>
      <c r="H62" s="54"/>
      <c r="I62" s="54"/>
      <c r="J62" s="54"/>
      <c r="K62" s="54"/>
      <c r="L62" s="54"/>
      <c r="M62" s="54"/>
      <c r="N62" s="54"/>
      <c r="O62" s="54"/>
      <c r="P62" s="54"/>
      <c r="Q62" s="54"/>
      <c r="R62" s="54"/>
      <c r="S62" s="54"/>
    </row>
    <row r="63" spans="1:19" hidden="1" x14ac:dyDescent="0.3">
      <c r="A63" s="53"/>
      <c r="B63" s="74">
        <f t="shared" si="6"/>
        <v>2010</v>
      </c>
      <c r="C63" s="70">
        <f t="shared" si="7"/>
        <v>2011</v>
      </c>
      <c r="D63" s="73">
        <f t="shared" si="4"/>
        <v>-1.4925373134328358E-2</v>
      </c>
      <c r="E63" s="73">
        <f t="shared" si="8"/>
        <v>-9.1998347335077807E-2</v>
      </c>
      <c r="F63" s="73">
        <f t="shared" si="8"/>
        <v>-0.04</v>
      </c>
      <c r="G63" s="73">
        <f t="shared" si="5"/>
        <v>-5.684354078849492E-2</v>
      </c>
      <c r="H63" s="54"/>
      <c r="I63" s="54"/>
      <c r="J63" s="54"/>
      <c r="K63" s="54"/>
      <c r="L63" s="54"/>
      <c r="M63" s="54"/>
      <c r="N63" s="54"/>
      <c r="O63" s="54"/>
      <c r="P63" s="54"/>
      <c r="Q63" s="54"/>
      <c r="R63" s="54"/>
      <c r="S63" s="54"/>
    </row>
    <row r="64" spans="1:19" hidden="1" x14ac:dyDescent="0.3">
      <c r="A64" s="53"/>
      <c r="B64" s="74">
        <f t="shared" si="6"/>
        <v>2011</v>
      </c>
      <c r="C64" s="70">
        <f t="shared" si="7"/>
        <v>2012</v>
      </c>
      <c r="D64" s="73">
        <f t="shared" si="4"/>
        <v>-9.5959595959595953E-2</v>
      </c>
      <c r="E64" s="73">
        <f t="shared" si="8"/>
        <v>-1.3044137721826179E-2</v>
      </c>
      <c r="F64" s="73">
        <f t="shared" si="8"/>
        <v>0.19086021505376344</v>
      </c>
      <c r="G64" s="73">
        <f t="shared" si="5"/>
        <v>2.4120933289516925E-2</v>
      </c>
      <c r="H64" s="54"/>
      <c r="I64" s="54"/>
      <c r="J64" s="54"/>
      <c r="K64" s="54"/>
      <c r="L64" s="54"/>
      <c r="M64" s="54"/>
      <c r="N64" s="54"/>
      <c r="O64" s="54"/>
      <c r="P64" s="54"/>
      <c r="Q64" s="54"/>
      <c r="R64" s="54"/>
      <c r="S64" s="54"/>
    </row>
    <row r="65" spans="1:19" hidden="1" x14ac:dyDescent="0.3">
      <c r="A65" s="53"/>
      <c r="B65" s="74">
        <f t="shared" si="6"/>
        <v>2012</v>
      </c>
      <c r="C65" s="70">
        <f t="shared" si="7"/>
        <v>2013</v>
      </c>
      <c r="D65" s="73">
        <f t="shared" si="4"/>
        <v>8.326682628358606E-2</v>
      </c>
      <c r="E65" s="73">
        <f t="shared" si="8"/>
        <v>-7.0232057783925009E-2</v>
      </c>
      <c r="F65" s="73">
        <f t="shared" si="8"/>
        <v>-0.17494356659142213</v>
      </c>
      <c r="G65" s="73">
        <f t="shared" si="5"/>
        <v>-6.892568348093954E-2</v>
      </c>
      <c r="H65" s="54"/>
      <c r="I65" s="54"/>
      <c r="J65" s="54"/>
      <c r="K65" s="54"/>
      <c r="L65" s="54"/>
      <c r="M65" s="54"/>
      <c r="N65" s="54"/>
      <c r="O65" s="54"/>
      <c r="P65" s="54"/>
      <c r="Q65" s="54"/>
      <c r="R65" s="54"/>
      <c r="S65" s="54"/>
    </row>
    <row r="66" spans="1:19" hidden="1" x14ac:dyDescent="0.3">
      <c r="A66" s="53"/>
      <c r="B66" s="74">
        <f t="shared" si="6"/>
        <v>2013</v>
      </c>
      <c r="C66" s="70">
        <f t="shared" si="7"/>
        <v>2014</v>
      </c>
      <c r="D66" s="73">
        <f t="shared" si="4"/>
        <v>1.0805500982318271E-2</v>
      </c>
      <c r="E66" s="73">
        <f t="shared" si="8"/>
        <v>1.5867768595041323E-2</v>
      </c>
      <c r="F66" s="73">
        <f t="shared" si="8"/>
        <v>-6.2243502051983583E-2</v>
      </c>
      <c r="G66" s="73">
        <f t="shared" si="5"/>
        <v>-9.1673559415494897E-3</v>
      </c>
      <c r="H66" s="54"/>
      <c r="I66" s="54"/>
      <c r="J66" s="54"/>
      <c r="K66" s="54"/>
      <c r="L66" s="54"/>
      <c r="M66" s="54"/>
      <c r="N66" s="54"/>
      <c r="O66" s="54"/>
      <c r="P66" s="54"/>
      <c r="Q66" s="54"/>
      <c r="R66" s="54"/>
      <c r="S66" s="54"/>
    </row>
    <row r="67" spans="1:19" hidden="1" x14ac:dyDescent="0.3">
      <c r="A67" s="53"/>
      <c r="B67" s="74">
        <f t="shared" si="6"/>
        <v>2014</v>
      </c>
      <c r="C67" s="70">
        <f t="shared" si="7"/>
        <v>2015</v>
      </c>
      <c r="D67" s="73">
        <f t="shared" ref="D67:F68" si="9">+(D39-D38)/D38</f>
        <v>2.7939747327502429E-2</v>
      </c>
      <c r="E67" s="73">
        <f t="shared" si="9"/>
        <v>1.269118125610153E-2</v>
      </c>
      <c r="F67" s="73">
        <f t="shared" si="9"/>
        <v>-5.5677121322635546E-2</v>
      </c>
      <c r="G67" s="73">
        <f t="shared" si="5"/>
        <v>-2.5043478260869567E-3</v>
      </c>
      <c r="H67" s="54"/>
      <c r="I67" s="54"/>
      <c r="J67" s="54"/>
      <c r="K67" s="54"/>
      <c r="L67" s="54"/>
      <c r="M67" s="54"/>
      <c r="N67" s="54"/>
      <c r="O67" s="54"/>
      <c r="P67" s="54"/>
      <c r="Q67" s="54"/>
      <c r="R67" s="54"/>
      <c r="S67" s="54"/>
    </row>
    <row r="68" spans="1:19" hidden="1" x14ac:dyDescent="0.3">
      <c r="A68" s="53"/>
      <c r="B68" s="74">
        <f t="shared" si="6"/>
        <v>2015</v>
      </c>
      <c r="C68" s="70">
        <f t="shared" si="7"/>
        <v>2016</v>
      </c>
      <c r="D68" s="73">
        <f t="shared" si="9"/>
        <v>-0.13448357362325691</v>
      </c>
      <c r="E68" s="73">
        <f t="shared" si="9"/>
        <v>-0.11294987146529563</v>
      </c>
      <c r="F68" s="73">
        <f t="shared" si="9"/>
        <v>-2.2657054582904221E-2</v>
      </c>
      <c r="G68" s="73">
        <f t="shared" si="5"/>
        <v>-9.4846223586024125E-2</v>
      </c>
      <c r="H68" s="54"/>
      <c r="I68" s="54"/>
      <c r="J68" s="54"/>
      <c r="K68" s="54"/>
      <c r="L68" s="54"/>
      <c r="M68" s="54"/>
      <c r="N68" s="54"/>
      <c r="O68" s="54"/>
      <c r="P68" s="54"/>
      <c r="Q68" s="54"/>
      <c r="R68" s="54"/>
      <c r="S68" s="54"/>
    </row>
    <row r="69" spans="1:19" hidden="1" x14ac:dyDescent="0.3">
      <c r="A69" s="53"/>
      <c r="B69" s="54"/>
      <c r="C69" s="54"/>
      <c r="D69" s="55"/>
      <c r="E69" s="54"/>
      <c r="F69" s="55"/>
      <c r="G69" s="55"/>
      <c r="H69" s="54"/>
      <c r="I69" s="54"/>
      <c r="J69" s="54"/>
      <c r="K69" s="54"/>
      <c r="L69" s="54"/>
      <c r="M69" s="54"/>
      <c r="N69" s="54"/>
      <c r="O69" s="54"/>
      <c r="P69" s="54"/>
      <c r="Q69" s="54"/>
      <c r="R69" s="54"/>
      <c r="S69" s="54"/>
    </row>
    <row r="70" spans="1:19" ht="196.8" hidden="1" x14ac:dyDescent="0.3">
      <c r="A70" s="53"/>
      <c r="B70" s="54"/>
      <c r="C70" s="54"/>
      <c r="D70" s="75" t="s">
        <v>54</v>
      </c>
      <c r="E70" s="75" t="s">
        <v>38</v>
      </c>
      <c r="F70" s="75"/>
      <c r="G70" s="55"/>
      <c r="H70" s="54"/>
      <c r="I70" s="54"/>
      <c r="J70" s="54"/>
      <c r="K70" s="54"/>
      <c r="L70" s="54"/>
      <c r="M70" s="54"/>
      <c r="N70" s="54"/>
      <c r="O70" s="54"/>
      <c r="P70" s="54"/>
      <c r="Q70" s="54"/>
      <c r="R70" s="54"/>
      <c r="S70" s="54"/>
    </row>
    <row r="71" spans="1:19" ht="30" hidden="1" x14ac:dyDescent="0.3">
      <c r="A71" s="53"/>
      <c r="B71" s="54"/>
      <c r="C71" s="108" t="s">
        <v>39</v>
      </c>
      <c r="D71" s="76" t="s">
        <v>55</v>
      </c>
      <c r="E71" s="77">
        <v>7671</v>
      </c>
      <c r="F71" s="78"/>
      <c r="G71" s="79"/>
      <c r="H71" s="54"/>
      <c r="I71" s="54"/>
      <c r="J71" s="54"/>
      <c r="K71" s="54"/>
      <c r="L71" s="54"/>
      <c r="M71" s="54"/>
      <c r="N71" s="54"/>
      <c r="O71" s="54"/>
      <c r="P71" s="54"/>
      <c r="Q71" s="54"/>
      <c r="R71" s="54"/>
      <c r="S71" s="54"/>
    </row>
    <row r="72" spans="1:19" hidden="1" x14ac:dyDescent="0.3">
      <c r="A72" s="53"/>
      <c r="B72" s="54"/>
      <c r="C72" s="108"/>
      <c r="D72" s="80" t="s">
        <v>40</v>
      </c>
      <c r="E72" s="81">
        <v>19</v>
      </c>
      <c r="F72" s="82"/>
      <c r="G72" s="55"/>
      <c r="H72" s="54"/>
      <c r="I72" s="54"/>
      <c r="J72" s="54"/>
      <c r="K72" s="54"/>
      <c r="L72" s="54"/>
      <c r="M72" s="54"/>
      <c r="N72" s="54"/>
      <c r="O72" s="54"/>
      <c r="P72" s="54"/>
      <c r="Q72" s="54"/>
      <c r="R72" s="54"/>
      <c r="S72" s="54"/>
    </row>
    <row r="73" spans="1:19" ht="30" hidden="1" x14ac:dyDescent="0.3">
      <c r="A73" s="53"/>
      <c r="B73" s="54"/>
      <c r="C73" s="83" t="s">
        <v>39</v>
      </c>
      <c r="D73" s="80" t="s">
        <v>41</v>
      </c>
      <c r="E73" s="77">
        <v>1007</v>
      </c>
      <c r="F73" s="84"/>
      <c r="G73" s="55"/>
      <c r="H73" s="54"/>
      <c r="I73" s="54"/>
      <c r="J73" s="54"/>
      <c r="K73" s="54"/>
      <c r="L73" s="54"/>
      <c r="M73" s="54"/>
      <c r="N73" s="54"/>
      <c r="O73" s="54"/>
      <c r="P73" s="54"/>
      <c r="Q73" s="54"/>
      <c r="R73" s="54"/>
      <c r="S73" s="54"/>
    </row>
    <row r="74" spans="1:19" ht="30" hidden="1" x14ac:dyDescent="0.3">
      <c r="A74" s="53"/>
      <c r="B74" s="54"/>
      <c r="C74" s="54" t="s">
        <v>39</v>
      </c>
      <c r="D74" s="76" t="s">
        <v>42</v>
      </c>
      <c r="E74" s="77">
        <v>33649</v>
      </c>
      <c r="F74" s="85"/>
      <c r="G74" s="55"/>
      <c r="H74" s="54"/>
      <c r="I74" s="54"/>
      <c r="J74" s="54"/>
      <c r="K74" s="54"/>
      <c r="L74" s="54"/>
      <c r="M74" s="54"/>
      <c r="N74" s="54"/>
      <c r="O74" s="54"/>
      <c r="P74" s="54"/>
      <c r="Q74" s="54"/>
      <c r="R74" s="54"/>
      <c r="S74" s="54"/>
    </row>
    <row r="75" spans="1:19" ht="30" hidden="1" x14ac:dyDescent="0.3">
      <c r="A75" s="53"/>
      <c r="B75" s="54"/>
      <c r="C75" s="86" t="s">
        <v>39</v>
      </c>
      <c r="D75" s="76" t="s">
        <v>43</v>
      </c>
      <c r="E75" s="81">
        <v>5</v>
      </c>
      <c r="F75" s="82"/>
      <c r="G75" s="55"/>
      <c r="H75" s="54"/>
      <c r="I75" s="54"/>
      <c r="J75" s="54"/>
      <c r="K75" s="54"/>
      <c r="L75" s="54"/>
      <c r="M75" s="54"/>
      <c r="N75" s="54"/>
      <c r="O75" s="54"/>
      <c r="P75" s="54"/>
      <c r="Q75" s="54"/>
      <c r="R75" s="54"/>
      <c r="S75" s="54"/>
    </row>
    <row r="76" spans="1:19" ht="30" hidden="1" x14ac:dyDescent="0.3">
      <c r="A76" s="53"/>
      <c r="B76" s="54"/>
      <c r="C76" s="54" t="s">
        <v>39</v>
      </c>
      <c r="D76" s="76" t="s">
        <v>44</v>
      </c>
      <c r="E76" s="81">
        <v>3455</v>
      </c>
      <c r="F76" s="82"/>
      <c r="G76" s="82"/>
      <c r="H76" s="54"/>
      <c r="I76" s="54"/>
      <c r="J76" s="54"/>
      <c r="K76" s="54"/>
      <c r="L76" s="54"/>
      <c r="M76" s="54"/>
      <c r="N76" s="54"/>
      <c r="O76" s="54"/>
      <c r="P76" s="54"/>
      <c r="Q76" s="54"/>
      <c r="R76" s="54"/>
      <c r="S76" s="54"/>
    </row>
    <row r="77" spans="1:19" ht="30" hidden="1" x14ac:dyDescent="0.3">
      <c r="A77" s="53"/>
      <c r="B77" s="54"/>
      <c r="C77" s="54" t="s">
        <v>39</v>
      </c>
      <c r="D77" s="76" t="s">
        <v>45</v>
      </c>
      <c r="E77" s="81">
        <v>270</v>
      </c>
      <c r="F77" s="85"/>
      <c r="G77" s="55"/>
      <c r="H77" s="54"/>
      <c r="I77" s="54"/>
      <c r="J77" s="54"/>
      <c r="K77" s="54"/>
      <c r="L77" s="54"/>
      <c r="M77" s="54"/>
      <c r="N77" s="54"/>
      <c r="O77" s="54"/>
      <c r="P77" s="54"/>
      <c r="Q77" s="54"/>
      <c r="R77" s="54"/>
      <c r="S77" s="54"/>
    </row>
    <row r="78" spans="1:19" ht="30" hidden="1" x14ac:dyDescent="0.3">
      <c r="A78" s="53"/>
      <c r="B78" s="54"/>
      <c r="C78" s="54" t="s">
        <v>39</v>
      </c>
      <c r="D78" s="76" t="s">
        <v>46</v>
      </c>
      <c r="E78" s="81">
        <v>68</v>
      </c>
      <c r="F78" s="87"/>
      <c r="G78" s="55"/>
      <c r="H78" s="54"/>
      <c r="I78" s="54"/>
      <c r="J78" s="54"/>
      <c r="K78" s="54"/>
      <c r="L78" s="54"/>
      <c r="M78" s="54"/>
      <c r="N78" s="54"/>
      <c r="O78" s="54"/>
      <c r="P78" s="54"/>
      <c r="Q78" s="54"/>
      <c r="R78" s="54"/>
      <c r="S78" s="54"/>
    </row>
    <row r="79" spans="1:19" ht="30" hidden="1" x14ac:dyDescent="0.3">
      <c r="A79" s="53"/>
      <c r="B79" s="54"/>
      <c r="C79" s="54" t="s">
        <v>39</v>
      </c>
      <c r="D79" s="76" t="s">
        <v>47</v>
      </c>
      <c r="E79" s="81">
        <v>557</v>
      </c>
      <c r="F79" s="87"/>
      <c r="G79" s="55"/>
      <c r="H79" s="54"/>
      <c r="I79" s="54"/>
      <c r="J79" s="54"/>
      <c r="K79" s="54"/>
      <c r="L79" s="54"/>
      <c r="M79" s="54"/>
      <c r="N79" s="54"/>
      <c r="O79" s="54"/>
      <c r="P79" s="54"/>
      <c r="Q79" s="54"/>
      <c r="R79" s="54"/>
      <c r="S79" s="54"/>
    </row>
    <row r="80" spans="1:19" ht="30" hidden="1" x14ac:dyDescent="0.3">
      <c r="A80" s="53"/>
      <c r="B80" s="54"/>
      <c r="C80" s="54"/>
      <c r="D80" s="76" t="s">
        <v>48</v>
      </c>
      <c r="E80" s="81">
        <v>0</v>
      </c>
      <c r="F80" s="85"/>
      <c r="G80" s="55"/>
      <c r="H80" s="54"/>
      <c r="I80" s="54"/>
      <c r="J80" s="54"/>
      <c r="K80" s="54"/>
      <c r="L80" s="54"/>
      <c r="M80" s="54"/>
      <c r="N80" s="54"/>
      <c r="O80" s="54"/>
      <c r="P80" s="54"/>
      <c r="Q80" s="54"/>
      <c r="R80" s="54"/>
      <c r="S80" s="54"/>
    </row>
    <row r="81" spans="1:19" ht="30" hidden="1" x14ac:dyDescent="0.3">
      <c r="A81" s="53"/>
      <c r="B81" s="54"/>
      <c r="C81" s="54" t="s">
        <v>39</v>
      </c>
      <c r="D81" s="76" t="s">
        <v>49</v>
      </c>
      <c r="E81" s="81">
        <v>40</v>
      </c>
      <c r="F81" s="88"/>
      <c r="G81" s="55"/>
      <c r="H81" s="54"/>
      <c r="I81" s="54"/>
      <c r="J81" s="54"/>
      <c r="K81" s="54"/>
      <c r="L81" s="54"/>
      <c r="M81" s="54"/>
      <c r="N81" s="54"/>
      <c r="O81" s="54"/>
      <c r="P81" s="54"/>
      <c r="Q81" s="54"/>
      <c r="R81" s="54"/>
      <c r="S81" s="54"/>
    </row>
    <row r="82" spans="1:19" ht="30" hidden="1" x14ac:dyDescent="0.3">
      <c r="A82" s="53"/>
      <c r="B82" s="54"/>
      <c r="C82" s="54" t="s">
        <v>39</v>
      </c>
      <c r="D82" s="76" t="s">
        <v>50</v>
      </c>
      <c r="E82" s="81">
        <v>380</v>
      </c>
      <c r="F82" s="89"/>
      <c r="G82" s="55"/>
      <c r="H82" s="54"/>
      <c r="I82" s="54"/>
      <c r="J82" s="54"/>
      <c r="K82" s="54"/>
      <c r="L82" s="54"/>
      <c r="M82" s="54"/>
      <c r="N82" s="54"/>
      <c r="O82" s="54"/>
      <c r="P82" s="54"/>
      <c r="Q82" s="54"/>
      <c r="R82" s="54"/>
      <c r="S82" s="54"/>
    </row>
    <row r="83" spans="1:19" ht="45" hidden="1" x14ac:dyDescent="0.3">
      <c r="A83" s="53"/>
      <c r="B83" s="54"/>
      <c r="C83" s="54"/>
      <c r="D83" s="76" t="s">
        <v>51</v>
      </c>
      <c r="E83" s="81">
        <v>0</v>
      </c>
      <c r="F83" s="87"/>
      <c r="G83" s="55"/>
      <c r="H83" s="54"/>
      <c r="I83" s="54"/>
      <c r="J83" s="54"/>
      <c r="K83" s="54"/>
      <c r="L83" s="54"/>
      <c r="M83" s="54"/>
      <c r="N83" s="54"/>
      <c r="O83" s="54"/>
      <c r="P83" s="54"/>
      <c r="Q83" s="54"/>
      <c r="R83" s="54"/>
      <c r="S83" s="54"/>
    </row>
    <row r="84" spans="1:19" ht="32.4" hidden="1" x14ac:dyDescent="0.3">
      <c r="A84" s="53"/>
      <c r="B84" s="54"/>
      <c r="C84" s="54"/>
      <c r="D84" s="55" t="s">
        <v>52</v>
      </c>
      <c r="E84" s="90">
        <f>SUM(E71:E83)</f>
        <v>47121</v>
      </c>
      <c r="F84" s="91"/>
      <c r="G84" s="55"/>
      <c r="H84" s="54"/>
      <c r="I84" s="54"/>
      <c r="J84" s="54"/>
      <c r="K84" s="54"/>
      <c r="L84" s="54"/>
      <c r="M84" s="54"/>
      <c r="N84" s="54"/>
      <c r="O84" s="54"/>
      <c r="P84" s="54"/>
      <c r="Q84" s="54"/>
      <c r="R84" s="54"/>
      <c r="S84" s="54"/>
    </row>
    <row r="85" spans="1:19" hidden="1" x14ac:dyDescent="0.3">
      <c r="A85" s="53"/>
      <c r="B85" s="54"/>
      <c r="C85" s="54"/>
      <c r="D85" s="55"/>
      <c r="E85" s="54"/>
      <c r="F85" s="55"/>
      <c r="G85" s="55"/>
      <c r="H85" s="54"/>
      <c r="I85" s="54"/>
      <c r="J85" s="54"/>
      <c r="K85" s="54"/>
      <c r="L85" s="54"/>
      <c r="M85" s="54"/>
      <c r="N85" s="54"/>
      <c r="O85" s="54"/>
      <c r="P85" s="54"/>
      <c r="Q85" s="54"/>
      <c r="R85" s="54"/>
      <c r="S85" s="54"/>
    </row>
    <row r="86" spans="1:19" hidden="1" x14ac:dyDescent="0.3">
      <c r="A86" s="53"/>
      <c r="B86" s="54"/>
      <c r="C86" s="54"/>
      <c r="D86" s="55"/>
      <c r="E86" s="54"/>
      <c r="F86" s="55"/>
      <c r="G86" s="55"/>
      <c r="H86" s="54"/>
      <c r="I86" s="54"/>
      <c r="J86" s="54"/>
      <c r="K86" s="54"/>
      <c r="L86" s="54"/>
      <c r="M86" s="54"/>
      <c r="N86" s="54"/>
      <c r="O86" s="54"/>
      <c r="P86" s="54"/>
      <c r="Q86" s="54"/>
      <c r="R86" s="54"/>
      <c r="S86" s="54"/>
    </row>
    <row r="87" spans="1:19" x14ac:dyDescent="0.3">
      <c r="A87" s="53"/>
      <c r="B87" s="54"/>
      <c r="C87" s="54"/>
      <c r="D87" s="55"/>
      <c r="E87" s="54"/>
      <c r="F87" s="55"/>
      <c r="G87" s="55"/>
      <c r="H87" s="54"/>
      <c r="I87" s="54"/>
      <c r="J87" s="54"/>
      <c r="K87" s="54"/>
      <c r="L87" s="54"/>
      <c r="M87" s="54"/>
      <c r="N87" s="54"/>
      <c r="O87" s="54"/>
      <c r="P87" s="54"/>
      <c r="Q87" s="54"/>
      <c r="R87" s="54"/>
      <c r="S87" s="54"/>
    </row>
    <row r="88" spans="1:19" x14ac:dyDescent="0.3">
      <c r="A88" s="53"/>
      <c r="B88" s="54"/>
      <c r="C88" s="54"/>
      <c r="D88" s="55"/>
      <c r="E88" s="54"/>
      <c r="F88" s="55"/>
      <c r="G88" s="55"/>
      <c r="H88" s="54"/>
      <c r="I88" s="54"/>
      <c r="J88" s="54"/>
      <c r="K88" s="54"/>
      <c r="L88" s="54"/>
      <c r="M88" s="54"/>
      <c r="N88" s="54"/>
      <c r="O88" s="54"/>
      <c r="P88" s="54"/>
      <c r="Q88" s="54"/>
      <c r="R88" s="54"/>
      <c r="S88" s="54"/>
    </row>
    <row r="89" spans="1:19" x14ac:dyDescent="0.3">
      <c r="A89" s="53"/>
      <c r="B89" s="54"/>
      <c r="C89" s="54"/>
      <c r="D89" s="55"/>
      <c r="E89" s="54"/>
      <c r="F89" s="55"/>
      <c r="G89" s="55"/>
      <c r="H89" s="54"/>
      <c r="I89" s="54"/>
      <c r="J89" s="54"/>
      <c r="K89" s="54"/>
      <c r="L89" s="54"/>
      <c r="M89" s="54"/>
      <c r="N89" s="54"/>
      <c r="O89" s="54"/>
      <c r="P89" s="54"/>
      <c r="Q89" s="54"/>
      <c r="R89" s="54"/>
      <c r="S89" s="54"/>
    </row>
    <row r="90" spans="1:19" x14ac:dyDescent="0.3">
      <c r="A90" s="53"/>
      <c r="B90" s="54"/>
      <c r="C90" s="54"/>
      <c r="D90" s="55"/>
      <c r="E90" s="54"/>
      <c r="F90" s="55"/>
      <c r="G90" s="55"/>
      <c r="H90" s="54"/>
      <c r="I90" s="54"/>
      <c r="J90" s="54"/>
      <c r="K90" s="54"/>
      <c r="L90" s="54"/>
      <c r="M90" s="54"/>
      <c r="N90" s="54"/>
      <c r="O90" s="54"/>
      <c r="P90" s="54"/>
      <c r="Q90" s="54"/>
      <c r="R90" s="54"/>
      <c r="S90" s="54"/>
    </row>
    <row r="91" spans="1:19" x14ac:dyDescent="0.3">
      <c r="A91" s="53"/>
      <c r="B91" s="54"/>
      <c r="C91" s="54"/>
      <c r="D91" s="55"/>
      <c r="E91" s="54"/>
      <c r="F91" s="55"/>
      <c r="G91" s="55"/>
      <c r="H91" s="54"/>
      <c r="I91" s="54"/>
      <c r="J91" s="54"/>
      <c r="K91" s="54"/>
      <c r="L91" s="54"/>
      <c r="M91" s="54"/>
      <c r="N91" s="54"/>
      <c r="O91" s="54"/>
      <c r="P91" s="54"/>
      <c r="Q91" s="54"/>
      <c r="R91" s="54"/>
      <c r="S91" s="54"/>
    </row>
    <row r="92" spans="1:19" x14ac:dyDescent="0.3">
      <c r="A92" s="53"/>
      <c r="B92" s="54"/>
      <c r="C92" s="54"/>
      <c r="D92" s="55"/>
      <c r="E92" s="54"/>
      <c r="F92" s="55"/>
      <c r="G92" s="55"/>
      <c r="H92" s="54"/>
      <c r="I92" s="54"/>
      <c r="J92" s="54"/>
      <c r="K92" s="54"/>
      <c r="L92" s="54"/>
      <c r="M92" s="54"/>
      <c r="N92" s="54"/>
      <c r="O92" s="54"/>
      <c r="P92" s="54"/>
      <c r="Q92" s="54"/>
      <c r="R92" s="54"/>
      <c r="S92" s="54"/>
    </row>
    <row r="93" spans="1:19" x14ac:dyDescent="0.3">
      <c r="A93" s="53"/>
      <c r="B93" s="54"/>
      <c r="C93" s="54"/>
      <c r="D93" s="55"/>
      <c r="E93" s="54"/>
      <c r="F93" s="55"/>
      <c r="G93" s="55"/>
      <c r="H93" s="54"/>
      <c r="I93" s="54"/>
      <c r="J93" s="54"/>
      <c r="K93" s="54"/>
      <c r="L93" s="54"/>
      <c r="M93" s="54"/>
      <c r="N93" s="54"/>
      <c r="O93" s="54"/>
      <c r="P93" s="54"/>
      <c r="Q93" s="54"/>
      <c r="R93" s="54"/>
      <c r="S93" s="54"/>
    </row>
    <row r="94" spans="1:19" x14ac:dyDescent="0.3">
      <c r="A94" s="53"/>
      <c r="B94" s="54"/>
      <c r="C94" s="54"/>
      <c r="D94" s="55"/>
      <c r="E94" s="54"/>
      <c r="F94" s="55"/>
      <c r="G94" s="55"/>
      <c r="H94" s="54"/>
      <c r="I94" s="54"/>
      <c r="J94" s="54"/>
      <c r="K94" s="54"/>
      <c r="L94" s="54"/>
      <c r="M94" s="54"/>
      <c r="N94" s="54"/>
      <c r="O94" s="54"/>
      <c r="P94" s="54"/>
      <c r="Q94" s="54"/>
      <c r="R94" s="54"/>
      <c r="S94" s="54"/>
    </row>
    <row r="95" spans="1:19" x14ac:dyDescent="0.3">
      <c r="A95" s="53"/>
      <c r="B95" s="54"/>
      <c r="C95" s="54"/>
      <c r="D95" s="55"/>
      <c r="E95" s="54"/>
      <c r="F95" s="55"/>
      <c r="G95" s="55"/>
      <c r="H95" s="54"/>
      <c r="I95" s="54"/>
      <c r="J95" s="54"/>
      <c r="K95" s="54"/>
      <c r="L95" s="54"/>
      <c r="M95" s="54"/>
      <c r="N95" s="54"/>
      <c r="O95" s="54"/>
      <c r="P95" s="54"/>
      <c r="Q95" s="54"/>
      <c r="R95" s="54"/>
      <c r="S95" s="54"/>
    </row>
    <row r="96" spans="1:19" x14ac:dyDescent="0.3">
      <c r="A96" s="53"/>
      <c r="B96" s="54"/>
      <c r="C96" s="54"/>
      <c r="D96" s="55"/>
      <c r="E96" s="54"/>
      <c r="F96" s="55"/>
      <c r="G96" s="55"/>
      <c r="H96" s="54"/>
      <c r="I96" s="54"/>
      <c r="J96" s="54"/>
      <c r="K96" s="54"/>
      <c r="L96" s="54"/>
      <c r="M96" s="54"/>
      <c r="N96" s="54"/>
      <c r="O96" s="54"/>
      <c r="P96" s="54"/>
      <c r="Q96" s="54"/>
      <c r="R96" s="54"/>
      <c r="S96" s="54"/>
    </row>
    <row r="97" spans="1:19" x14ac:dyDescent="0.3">
      <c r="A97" s="53"/>
      <c r="B97" s="54"/>
      <c r="C97" s="54"/>
      <c r="D97" s="55"/>
      <c r="E97" s="54"/>
      <c r="F97" s="55"/>
      <c r="G97" s="55"/>
      <c r="H97" s="54"/>
      <c r="I97" s="54"/>
      <c r="J97" s="54"/>
      <c r="K97" s="54"/>
      <c r="L97" s="54"/>
      <c r="M97" s="54"/>
      <c r="N97" s="54"/>
      <c r="O97" s="54"/>
      <c r="P97" s="54"/>
      <c r="Q97" s="54"/>
      <c r="R97" s="54"/>
      <c r="S97" s="54"/>
    </row>
    <row r="98" spans="1:19" x14ac:dyDescent="0.3">
      <c r="A98" s="53"/>
      <c r="B98" s="54"/>
      <c r="C98" s="54"/>
      <c r="D98" s="55"/>
      <c r="E98" s="54"/>
      <c r="F98" s="55"/>
      <c r="G98" s="55"/>
      <c r="H98" s="54"/>
      <c r="I98" s="54"/>
      <c r="J98" s="54"/>
      <c r="K98" s="54"/>
      <c r="L98" s="54"/>
      <c r="M98" s="54"/>
      <c r="N98" s="54"/>
      <c r="O98" s="54"/>
      <c r="P98" s="54"/>
      <c r="Q98" s="54"/>
      <c r="R98" s="54"/>
      <c r="S98" s="54"/>
    </row>
    <row r="99" spans="1:19" x14ac:dyDescent="0.3">
      <c r="A99" s="53"/>
      <c r="B99" s="54"/>
      <c r="C99" s="54"/>
      <c r="D99" s="55"/>
      <c r="E99" s="54"/>
      <c r="F99" s="55"/>
      <c r="G99" s="55"/>
      <c r="H99" s="54"/>
      <c r="I99" s="54"/>
      <c r="J99" s="54"/>
      <c r="K99" s="54"/>
      <c r="L99" s="54"/>
      <c r="M99" s="54"/>
      <c r="N99" s="54"/>
      <c r="O99" s="54"/>
      <c r="P99" s="54"/>
      <c r="Q99" s="54"/>
      <c r="R99" s="54"/>
      <c r="S99" s="54"/>
    </row>
    <row r="100" spans="1:19" x14ac:dyDescent="0.3">
      <c r="A100" s="53"/>
      <c r="B100" s="54"/>
      <c r="C100" s="54"/>
      <c r="D100" s="55"/>
      <c r="E100" s="54"/>
      <c r="F100" s="55"/>
      <c r="G100" s="55"/>
      <c r="H100" s="54"/>
      <c r="I100" s="54"/>
      <c r="J100" s="54"/>
      <c r="K100" s="54"/>
      <c r="L100" s="54"/>
      <c r="M100" s="54"/>
      <c r="N100" s="54"/>
      <c r="O100" s="54"/>
      <c r="P100" s="54"/>
      <c r="Q100" s="54"/>
      <c r="R100" s="54"/>
      <c r="S100" s="54"/>
    </row>
    <row r="101" spans="1:19" x14ac:dyDescent="0.3">
      <c r="A101" s="53"/>
      <c r="B101" s="54"/>
      <c r="C101" s="54"/>
      <c r="D101" s="55"/>
      <c r="E101" s="54"/>
      <c r="F101" s="55"/>
      <c r="G101" s="55"/>
      <c r="H101" s="54"/>
      <c r="I101" s="54"/>
      <c r="J101" s="54"/>
      <c r="K101" s="54"/>
      <c r="L101" s="54"/>
      <c r="M101" s="54"/>
      <c r="N101" s="54"/>
      <c r="O101" s="54"/>
      <c r="P101" s="54"/>
      <c r="Q101" s="54"/>
      <c r="R101" s="54"/>
      <c r="S101" s="54"/>
    </row>
    <row r="102" spans="1:19" x14ac:dyDescent="0.3">
      <c r="A102" s="53"/>
      <c r="B102" s="54"/>
      <c r="C102" s="54"/>
      <c r="D102" s="55"/>
      <c r="E102" s="54"/>
      <c r="F102" s="55"/>
      <c r="G102" s="55"/>
      <c r="H102" s="54"/>
      <c r="I102" s="54"/>
      <c r="J102" s="54"/>
      <c r="K102" s="54"/>
      <c r="L102" s="54"/>
      <c r="M102" s="54"/>
      <c r="N102" s="54"/>
      <c r="O102" s="54"/>
      <c r="P102" s="54"/>
      <c r="Q102" s="54"/>
      <c r="R102" s="54"/>
      <c r="S102" s="54"/>
    </row>
    <row r="103" spans="1:19" x14ac:dyDescent="0.3">
      <c r="A103" s="53"/>
      <c r="B103" s="54"/>
      <c r="C103" s="54"/>
      <c r="D103" s="55"/>
      <c r="E103" s="54"/>
      <c r="F103" s="55"/>
      <c r="G103" s="55"/>
      <c r="H103" s="54"/>
      <c r="I103" s="54"/>
      <c r="J103" s="54"/>
      <c r="K103" s="54"/>
      <c r="L103" s="54"/>
      <c r="M103" s="54"/>
      <c r="N103" s="54"/>
      <c r="O103" s="54"/>
      <c r="P103" s="54"/>
      <c r="Q103" s="54"/>
      <c r="R103" s="54"/>
      <c r="S103" s="54"/>
    </row>
    <row r="104" spans="1:19" x14ac:dyDescent="0.3">
      <c r="A104" s="53"/>
      <c r="B104" s="54"/>
      <c r="C104" s="54"/>
      <c r="D104" s="55"/>
      <c r="E104" s="54"/>
      <c r="F104" s="55"/>
      <c r="G104" s="55"/>
      <c r="H104" s="54"/>
      <c r="I104" s="54"/>
      <c r="J104" s="54"/>
      <c r="K104" s="54"/>
      <c r="L104" s="54"/>
      <c r="M104" s="54"/>
      <c r="N104" s="54"/>
      <c r="O104" s="54"/>
      <c r="P104" s="54"/>
      <c r="Q104" s="54"/>
      <c r="R104" s="54"/>
      <c r="S104" s="54"/>
    </row>
    <row r="105" spans="1:19" x14ac:dyDescent="0.3">
      <c r="A105" s="53"/>
      <c r="B105" s="54"/>
      <c r="C105" s="54"/>
      <c r="D105" s="55"/>
      <c r="E105" s="54"/>
      <c r="F105" s="55"/>
      <c r="G105" s="55"/>
      <c r="H105" s="54"/>
      <c r="I105" s="54"/>
      <c r="J105" s="54"/>
      <c r="K105" s="54"/>
      <c r="L105" s="54"/>
      <c r="M105" s="54"/>
      <c r="N105" s="54"/>
      <c r="O105" s="54"/>
      <c r="P105" s="54"/>
      <c r="Q105" s="54"/>
      <c r="R105" s="54"/>
      <c r="S105" s="54"/>
    </row>
    <row r="106" spans="1:19" x14ac:dyDescent="0.3">
      <c r="A106" s="53"/>
      <c r="B106" s="54"/>
      <c r="C106" s="54"/>
      <c r="D106" s="55"/>
      <c r="E106" s="54"/>
      <c r="F106" s="55"/>
      <c r="G106" s="55"/>
      <c r="H106" s="54"/>
      <c r="I106" s="54"/>
      <c r="J106" s="54"/>
      <c r="K106" s="54"/>
      <c r="L106" s="54"/>
      <c r="M106" s="54"/>
      <c r="N106" s="54"/>
      <c r="O106" s="54"/>
      <c r="P106" s="54"/>
      <c r="Q106" s="54"/>
      <c r="R106" s="54"/>
      <c r="S106" s="54"/>
    </row>
    <row r="107" spans="1:19" x14ac:dyDescent="0.3">
      <c r="A107" s="53"/>
      <c r="B107" s="54"/>
      <c r="C107" s="54"/>
      <c r="D107" s="55"/>
      <c r="E107" s="54"/>
      <c r="F107" s="55"/>
      <c r="G107" s="55"/>
      <c r="H107" s="54"/>
      <c r="I107" s="54"/>
      <c r="J107" s="54"/>
      <c r="K107" s="54"/>
      <c r="L107" s="54"/>
      <c r="M107" s="54"/>
      <c r="N107" s="54"/>
      <c r="O107" s="54"/>
      <c r="P107" s="54"/>
      <c r="Q107" s="54"/>
      <c r="R107" s="54"/>
      <c r="S107" s="54"/>
    </row>
    <row r="108" spans="1:19" x14ac:dyDescent="0.3">
      <c r="A108" s="53"/>
      <c r="B108" s="54"/>
      <c r="C108" s="54"/>
      <c r="D108" s="55"/>
      <c r="E108" s="54"/>
      <c r="F108" s="55"/>
      <c r="G108" s="55"/>
      <c r="H108" s="54"/>
      <c r="I108" s="54"/>
      <c r="J108" s="54"/>
      <c r="K108" s="54"/>
      <c r="L108" s="54"/>
      <c r="M108" s="54"/>
      <c r="N108" s="54"/>
      <c r="O108" s="54"/>
      <c r="P108" s="54"/>
      <c r="Q108" s="54"/>
      <c r="R108" s="54"/>
      <c r="S108" s="54"/>
    </row>
    <row r="109" spans="1:19" x14ac:dyDescent="0.3">
      <c r="A109" s="53"/>
      <c r="B109" s="54"/>
      <c r="C109" s="54"/>
      <c r="D109" s="55"/>
      <c r="E109" s="54"/>
      <c r="F109" s="55"/>
      <c r="G109" s="55"/>
      <c r="H109" s="54"/>
      <c r="I109" s="54"/>
      <c r="J109" s="54"/>
      <c r="K109" s="54"/>
      <c r="L109" s="54"/>
      <c r="M109" s="54"/>
      <c r="N109" s="54"/>
      <c r="O109" s="54"/>
      <c r="P109" s="54"/>
      <c r="Q109" s="54"/>
      <c r="R109" s="54"/>
      <c r="S109" s="54"/>
    </row>
    <row r="110" spans="1:19" x14ac:dyDescent="0.3">
      <c r="A110" s="53"/>
      <c r="B110" s="54"/>
      <c r="C110" s="54"/>
      <c r="D110" s="55"/>
      <c r="E110" s="54"/>
      <c r="F110" s="55"/>
      <c r="G110" s="55"/>
      <c r="H110" s="54"/>
      <c r="I110" s="54"/>
      <c r="J110" s="54"/>
      <c r="K110" s="54"/>
      <c r="L110" s="54"/>
      <c r="M110" s="54"/>
      <c r="N110" s="54"/>
      <c r="O110" s="54"/>
      <c r="P110" s="54"/>
      <c r="Q110" s="54"/>
      <c r="R110" s="54"/>
      <c r="S110" s="54"/>
    </row>
    <row r="111" spans="1:19" x14ac:dyDescent="0.3">
      <c r="A111" s="53"/>
      <c r="B111" s="54"/>
      <c r="C111" s="54"/>
      <c r="D111" s="55"/>
      <c r="E111" s="54"/>
      <c r="F111" s="55"/>
      <c r="G111" s="55"/>
      <c r="H111" s="54"/>
      <c r="I111" s="54"/>
      <c r="J111" s="54"/>
      <c r="K111" s="54"/>
      <c r="L111" s="54"/>
      <c r="M111" s="54"/>
      <c r="N111" s="54"/>
      <c r="O111" s="54"/>
      <c r="P111" s="54"/>
      <c r="Q111" s="54"/>
      <c r="R111" s="54"/>
      <c r="S111" s="54"/>
    </row>
    <row r="112" spans="1:19" x14ac:dyDescent="0.3">
      <c r="A112" s="53"/>
      <c r="B112" s="54"/>
      <c r="C112" s="54"/>
      <c r="D112" s="55"/>
      <c r="E112" s="54"/>
      <c r="F112" s="55"/>
      <c r="G112" s="55"/>
      <c r="H112" s="54"/>
      <c r="I112" s="54"/>
      <c r="J112" s="54"/>
      <c r="K112" s="54"/>
      <c r="L112" s="54"/>
      <c r="M112" s="54"/>
      <c r="N112" s="54"/>
      <c r="O112" s="54"/>
      <c r="P112" s="54"/>
      <c r="Q112" s="54"/>
      <c r="R112" s="54"/>
      <c r="S112" s="54"/>
    </row>
    <row r="113" spans="1:19" x14ac:dyDescent="0.3">
      <c r="A113" s="53"/>
      <c r="B113" s="54"/>
      <c r="C113" s="54"/>
      <c r="D113" s="55"/>
      <c r="E113" s="54"/>
      <c r="F113" s="55"/>
      <c r="G113" s="55"/>
      <c r="H113" s="54"/>
      <c r="I113" s="54"/>
      <c r="J113" s="54"/>
      <c r="K113" s="54"/>
      <c r="L113" s="54"/>
      <c r="M113" s="54"/>
      <c r="N113" s="54"/>
      <c r="O113" s="54"/>
      <c r="P113" s="54"/>
      <c r="Q113" s="54"/>
      <c r="R113" s="54"/>
      <c r="S113" s="54"/>
    </row>
    <row r="114" spans="1:19" x14ac:dyDescent="0.3">
      <c r="A114" s="53"/>
      <c r="B114" s="54"/>
      <c r="C114" s="54"/>
      <c r="D114" s="55"/>
      <c r="E114" s="54"/>
      <c r="F114" s="55"/>
      <c r="G114" s="55"/>
      <c r="H114" s="54"/>
      <c r="I114" s="54"/>
      <c r="J114" s="54"/>
      <c r="K114" s="54"/>
      <c r="L114" s="54"/>
      <c r="M114" s="54"/>
      <c r="N114" s="54"/>
      <c r="O114" s="54"/>
      <c r="P114" s="54"/>
      <c r="Q114" s="54"/>
      <c r="R114" s="54"/>
      <c r="S114" s="54"/>
    </row>
    <row r="115" spans="1:19" x14ac:dyDescent="0.3">
      <c r="A115" s="53"/>
      <c r="B115" s="54"/>
      <c r="C115" s="54"/>
      <c r="D115" s="55"/>
      <c r="E115" s="54"/>
      <c r="F115" s="55"/>
      <c r="G115" s="55"/>
      <c r="H115" s="54"/>
      <c r="I115" s="54"/>
      <c r="J115" s="54"/>
      <c r="K115" s="54"/>
      <c r="L115" s="54"/>
      <c r="M115" s="54"/>
      <c r="N115" s="54"/>
      <c r="O115" s="54"/>
      <c r="P115" s="54"/>
      <c r="Q115" s="54"/>
      <c r="R115" s="54"/>
      <c r="S115" s="54"/>
    </row>
    <row r="116" spans="1:19" x14ac:dyDescent="0.3">
      <c r="A116" s="53"/>
      <c r="B116" s="54"/>
      <c r="C116" s="54"/>
      <c r="D116" s="55"/>
      <c r="E116" s="54"/>
      <c r="F116" s="55"/>
      <c r="G116" s="55"/>
      <c r="H116" s="54"/>
      <c r="I116" s="54"/>
      <c r="J116" s="54"/>
      <c r="K116" s="54"/>
      <c r="L116" s="54"/>
      <c r="M116" s="54"/>
      <c r="N116" s="54"/>
      <c r="O116" s="54"/>
      <c r="P116" s="54"/>
      <c r="Q116" s="54"/>
      <c r="R116" s="54"/>
      <c r="S116" s="54"/>
    </row>
    <row r="117" spans="1:19" x14ac:dyDescent="0.3">
      <c r="A117" s="53"/>
      <c r="B117" s="54"/>
      <c r="C117" s="54"/>
      <c r="D117" s="55"/>
      <c r="E117" s="54"/>
      <c r="F117" s="55"/>
      <c r="G117" s="55"/>
      <c r="H117" s="54"/>
      <c r="I117" s="54"/>
      <c r="J117" s="54"/>
      <c r="K117" s="54"/>
      <c r="L117" s="54"/>
      <c r="M117" s="54"/>
      <c r="N117" s="54"/>
      <c r="O117" s="54"/>
      <c r="P117" s="54"/>
      <c r="Q117" s="54"/>
      <c r="R117" s="54"/>
      <c r="S117" s="54"/>
    </row>
    <row r="118" spans="1:19" x14ac:dyDescent="0.3">
      <c r="A118" s="53"/>
      <c r="B118" s="54"/>
      <c r="C118" s="54"/>
      <c r="D118" s="55"/>
      <c r="E118" s="54"/>
      <c r="F118" s="55"/>
      <c r="G118" s="55"/>
      <c r="H118" s="54"/>
      <c r="I118" s="54"/>
      <c r="J118" s="54"/>
      <c r="K118" s="54"/>
      <c r="L118" s="54"/>
      <c r="M118" s="54"/>
      <c r="N118" s="54"/>
      <c r="O118" s="54"/>
      <c r="P118" s="54"/>
      <c r="Q118" s="54"/>
      <c r="R118" s="54"/>
      <c r="S118" s="54"/>
    </row>
    <row r="119" spans="1:19" x14ac:dyDescent="0.3">
      <c r="A119" s="53"/>
      <c r="B119" s="54"/>
      <c r="C119" s="54"/>
      <c r="D119" s="55"/>
      <c r="E119" s="54"/>
      <c r="F119" s="55"/>
      <c r="G119" s="55"/>
      <c r="H119" s="54"/>
      <c r="I119" s="54"/>
      <c r="J119" s="54"/>
      <c r="K119" s="54"/>
      <c r="L119" s="54"/>
      <c r="M119" s="54"/>
      <c r="N119" s="54"/>
      <c r="O119" s="54"/>
      <c r="P119" s="54"/>
      <c r="Q119" s="54"/>
      <c r="R119" s="54"/>
      <c r="S119" s="54"/>
    </row>
    <row r="120" spans="1:19" x14ac:dyDescent="0.3">
      <c r="A120" s="53"/>
      <c r="B120" s="54"/>
      <c r="C120" s="54"/>
      <c r="D120" s="55"/>
      <c r="E120" s="54"/>
      <c r="F120" s="55"/>
      <c r="G120" s="55"/>
      <c r="H120" s="54"/>
      <c r="I120" s="54"/>
      <c r="J120" s="54"/>
      <c r="K120" s="54"/>
      <c r="L120" s="54"/>
      <c r="M120" s="54"/>
      <c r="N120" s="54"/>
      <c r="O120" s="54"/>
      <c r="P120" s="54"/>
      <c r="Q120" s="54"/>
      <c r="R120" s="54"/>
      <c r="S120" s="54"/>
    </row>
    <row r="121" spans="1:19" x14ac:dyDescent="0.3">
      <c r="A121" s="53"/>
      <c r="B121" s="54"/>
      <c r="C121" s="54"/>
      <c r="D121" s="55"/>
      <c r="E121" s="54"/>
      <c r="F121" s="55"/>
      <c r="G121" s="55"/>
      <c r="H121" s="54"/>
      <c r="I121" s="54"/>
      <c r="J121" s="54"/>
      <c r="K121" s="54"/>
      <c r="L121" s="54"/>
      <c r="M121" s="54"/>
      <c r="N121" s="54"/>
      <c r="O121" s="54"/>
      <c r="P121" s="54"/>
      <c r="Q121" s="54"/>
      <c r="R121" s="54"/>
      <c r="S121" s="54"/>
    </row>
    <row r="122" spans="1:19" x14ac:dyDescent="0.3">
      <c r="A122" s="53"/>
      <c r="B122" s="54"/>
      <c r="C122" s="54"/>
      <c r="D122" s="55"/>
      <c r="E122" s="54"/>
      <c r="F122" s="55"/>
      <c r="G122" s="55"/>
      <c r="H122" s="54"/>
      <c r="I122" s="54"/>
      <c r="J122" s="54"/>
      <c r="K122" s="54"/>
      <c r="L122" s="54"/>
      <c r="M122" s="54"/>
      <c r="N122" s="54"/>
      <c r="O122" s="54"/>
      <c r="P122" s="54"/>
      <c r="Q122" s="54"/>
      <c r="R122" s="54"/>
      <c r="S122" s="54"/>
    </row>
    <row r="123" spans="1:19" x14ac:dyDescent="0.3">
      <c r="A123" s="53"/>
      <c r="B123" s="54"/>
      <c r="C123" s="54"/>
      <c r="D123" s="55"/>
      <c r="E123" s="54"/>
      <c r="F123" s="55"/>
      <c r="G123" s="55"/>
      <c r="H123" s="54"/>
      <c r="I123" s="54"/>
      <c r="J123" s="54"/>
      <c r="K123" s="54"/>
      <c r="L123" s="54"/>
      <c r="M123" s="54"/>
      <c r="N123" s="54"/>
      <c r="O123" s="54"/>
      <c r="P123" s="54"/>
      <c r="Q123" s="54"/>
      <c r="R123" s="54"/>
      <c r="S123" s="54"/>
    </row>
    <row r="124" spans="1:19" x14ac:dyDescent="0.3">
      <c r="A124" s="53"/>
      <c r="B124" s="54"/>
      <c r="C124" s="54"/>
      <c r="D124" s="55"/>
      <c r="E124" s="54"/>
      <c r="F124" s="55"/>
      <c r="G124" s="55"/>
      <c r="H124" s="54"/>
      <c r="I124" s="54"/>
      <c r="J124" s="54"/>
      <c r="K124" s="54"/>
      <c r="L124" s="54"/>
      <c r="M124" s="54"/>
      <c r="N124" s="54"/>
      <c r="O124" s="54"/>
      <c r="P124" s="54"/>
      <c r="Q124" s="54"/>
      <c r="R124" s="54"/>
      <c r="S124" s="54"/>
    </row>
    <row r="125" spans="1:19" x14ac:dyDescent="0.3">
      <c r="A125" s="53"/>
      <c r="B125" s="54"/>
      <c r="C125" s="54"/>
      <c r="D125" s="55"/>
      <c r="E125" s="54"/>
      <c r="F125" s="55"/>
      <c r="G125" s="55"/>
      <c r="H125" s="54"/>
      <c r="I125" s="54"/>
      <c r="J125" s="54"/>
      <c r="K125" s="54"/>
      <c r="L125" s="54"/>
      <c r="M125" s="54"/>
      <c r="N125" s="54"/>
      <c r="O125" s="54"/>
      <c r="P125" s="54"/>
      <c r="Q125" s="54"/>
      <c r="R125" s="54"/>
      <c r="S125" s="54"/>
    </row>
    <row r="126" spans="1:19" x14ac:dyDescent="0.3">
      <c r="A126" s="53"/>
      <c r="B126" s="54"/>
      <c r="C126" s="54"/>
      <c r="D126" s="55"/>
      <c r="E126" s="54"/>
      <c r="F126" s="55"/>
      <c r="G126" s="55"/>
      <c r="H126" s="54"/>
      <c r="I126" s="54"/>
      <c r="J126" s="54"/>
      <c r="K126" s="54"/>
      <c r="L126" s="54"/>
      <c r="M126" s="54"/>
      <c r="N126" s="54"/>
      <c r="O126" s="54"/>
      <c r="P126" s="54"/>
      <c r="Q126" s="54"/>
      <c r="R126" s="54"/>
      <c r="S126" s="54"/>
    </row>
    <row r="127" spans="1:19" x14ac:dyDescent="0.3">
      <c r="A127" s="53"/>
      <c r="B127" s="54"/>
      <c r="C127" s="54"/>
      <c r="D127" s="55"/>
      <c r="E127" s="54"/>
      <c r="F127" s="55"/>
      <c r="G127" s="55"/>
      <c r="H127" s="54"/>
      <c r="I127" s="54"/>
      <c r="J127" s="54"/>
      <c r="K127" s="54"/>
      <c r="L127" s="54"/>
      <c r="M127" s="54"/>
      <c r="N127" s="54"/>
      <c r="O127" s="54"/>
      <c r="P127" s="54"/>
      <c r="Q127" s="54"/>
      <c r="R127" s="54"/>
      <c r="S127" s="54"/>
    </row>
    <row r="128" spans="1:19" x14ac:dyDescent="0.3">
      <c r="A128" s="53"/>
      <c r="B128" s="54"/>
      <c r="C128" s="54"/>
      <c r="D128" s="55"/>
      <c r="E128" s="54"/>
      <c r="F128" s="55"/>
      <c r="G128" s="55"/>
      <c r="H128" s="54"/>
      <c r="I128" s="54"/>
      <c r="J128" s="54"/>
      <c r="K128" s="54"/>
      <c r="L128" s="54"/>
      <c r="M128" s="54"/>
      <c r="N128" s="54"/>
      <c r="O128" s="54"/>
      <c r="P128" s="54"/>
      <c r="Q128" s="54"/>
      <c r="R128" s="54"/>
      <c r="S128" s="54"/>
    </row>
    <row r="129" spans="1:19" x14ac:dyDescent="0.3">
      <c r="A129" s="53"/>
      <c r="B129" s="54"/>
      <c r="C129" s="54"/>
      <c r="D129" s="55"/>
      <c r="E129" s="54"/>
      <c r="F129" s="55"/>
      <c r="G129" s="55"/>
      <c r="H129" s="54"/>
      <c r="I129" s="54"/>
      <c r="J129" s="54"/>
      <c r="K129" s="54"/>
      <c r="L129" s="54"/>
      <c r="M129" s="54"/>
      <c r="N129" s="54"/>
      <c r="O129" s="54"/>
      <c r="P129" s="54"/>
      <c r="Q129" s="54"/>
      <c r="R129" s="54"/>
      <c r="S129" s="54"/>
    </row>
    <row r="130" spans="1:19" x14ac:dyDescent="0.3">
      <c r="A130" s="53"/>
      <c r="B130" s="54"/>
      <c r="C130" s="54"/>
      <c r="D130" s="55"/>
      <c r="E130" s="54"/>
      <c r="F130" s="55"/>
      <c r="G130" s="55"/>
      <c r="H130" s="54"/>
      <c r="I130" s="54"/>
      <c r="J130" s="54"/>
      <c r="K130" s="54"/>
      <c r="L130" s="54"/>
      <c r="M130" s="54"/>
      <c r="N130" s="54"/>
      <c r="O130" s="54"/>
      <c r="P130" s="54"/>
      <c r="Q130" s="54"/>
      <c r="R130" s="54"/>
      <c r="S130" s="54"/>
    </row>
    <row r="131" spans="1:19" x14ac:dyDescent="0.3">
      <c r="A131" s="53"/>
      <c r="B131" s="54"/>
      <c r="C131" s="54"/>
      <c r="D131" s="55"/>
      <c r="E131" s="54"/>
      <c r="F131" s="55"/>
      <c r="G131" s="55"/>
      <c r="H131" s="54"/>
      <c r="I131" s="54"/>
      <c r="J131" s="54"/>
      <c r="K131" s="54"/>
      <c r="L131" s="54"/>
      <c r="M131" s="54"/>
      <c r="N131" s="54"/>
      <c r="O131" s="54"/>
      <c r="P131" s="54"/>
      <c r="Q131" s="54"/>
      <c r="R131" s="54"/>
      <c r="S131" s="54"/>
    </row>
    <row r="132" spans="1:19" x14ac:dyDescent="0.3">
      <c r="A132" s="53"/>
      <c r="B132" s="54"/>
      <c r="C132" s="54"/>
      <c r="D132" s="55"/>
      <c r="E132" s="54"/>
      <c r="F132" s="55"/>
      <c r="G132" s="55"/>
      <c r="H132" s="54"/>
      <c r="I132" s="54"/>
      <c r="J132" s="54"/>
      <c r="K132" s="54"/>
      <c r="L132" s="54"/>
      <c r="M132" s="54"/>
      <c r="N132" s="54"/>
      <c r="O132" s="54"/>
      <c r="P132" s="54"/>
      <c r="Q132" s="54"/>
      <c r="R132" s="54"/>
      <c r="S132" s="54"/>
    </row>
    <row r="133" spans="1:19" x14ac:dyDescent="0.3">
      <c r="A133" s="53"/>
      <c r="B133" s="54"/>
      <c r="C133" s="54"/>
      <c r="D133" s="55"/>
      <c r="E133" s="54"/>
      <c r="F133" s="55"/>
      <c r="G133" s="55"/>
      <c r="H133" s="54"/>
      <c r="I133" s="54"/>
      <c r="J133" s="54"/>
      <c r="K133" s="54"/>
      <c r="L133" s="54"/>
      <c r="M133" s="54"/>
      <c r="N133" s="54"/>
      <c r="O133" s="54"/>
      <c r="P133" s="54"/>
      <c r="Q133" s="54"/>
      <c r="R133" s="54"/>
      <c r="S133" s="54"/>
    </row>
    <row r="134" spans="1:19" x14ac:dyDescent="0.3">
      <c r="A134" s="53"/>
      <c r="B134" s="54"/>
      <c r="C134" s="54"/>
      <c r="D134" s="55"/>
      <c r="E134" s="54"/>
      <c r="F134" s="55"/>
      <c r="G134" s="55"/>
      <c r="H134" s="54"/>
      <c r="I134" s="54"/>
      <c r="J134" s="54"/>
      <c r="K134" s="54"/>
      <c r="L134" s="54"/>
      <c r="M134" s="54"/>
      <c r="N134" s="54"/>
      <c r="O134" s="54"/>
      <c r="P134" s="54"/>
      <c r="Q134" s="54"/>
      <c r="R134" s="54"/>
      <c r="S134" s="54"/>
    </row>
    <row r="135" spans="1:19" x14ac:dyDescent="0.3">
      <c r="A135" s="53"/>
      <c r="B135" s="54"/>
      <c r="C135" s="54"/>
      <c r="D135" s="55"/>
      <c r="E135" s="54"/>
      <c r="F135" s="55"/>
      <c r="G135" s="55"/>
      <c r="H135" s="54"/>
      <c r="I135" s="54"/>
      <c r="J135" s="54"/>
      <c r="K135" s="54"/>
      <c r="L135" s="54"/>
      <c r="M135" s="54"/>
      <c r="N135" s="54"/>
      <c r="O135" s="54"/>
      <c r="P135" s="54"/>
      <c r="Q135" s="54"/>
      <c r="R135" s="54"/>
      <c r="S135" s="54"/>
    </row>
    <row r="136" spans="1:19" x14ac:dyDescent="0.3">
      <c r="A136" s="53"/>
      <c r="B136" s="54"/>
      <c r="C136" s="54"/>
      <c r="D136" s="55"/>
      <c r="E136" s="54"/>
      <c r="F136" s="55"/>
      <c r="G136" s="55"/>
      <c r="H136" s="54"/>
      <c r="I136" s="54"/>
      <c r="J136" s="54"/>
      <c r="K136" s="54"/>
      <c r="L136" s="54"/>
      <c r="M136" s="54"/>
      <c r="N136" s="54"/>
      <c r="O136" s="54"/>
      <c r="P136" s="54"/>
      <c r="Q136" s="54"/>
      <c r="R136" s="54"/>
      <c r="S136" s="54"/>
    </row>
    <row r="137" spans="1:19" x14ac:dyDescent="0.3">
      <c r="A137" s="53"/>
      <c r="B137" s="54"/>
      <c r="C137" s="54"/>
      <c r="D137" s="55"/>
      <c r="E137" s="54"/>
      <c r="F137" s="55"/>
      <c r="G137" s="55"/>
      <c r="H137" s="54"/>
      <c r="I137" s="54"/>
      <c r="J137" s="54"/>
      <c r="K137" s="54"/>
      <c r="L137" s="54"/>
      <c r="M137" s="54"/>
      <c r="N137" s="54"/>
      <c r="O137" s="54"/>
      <c r="P137" s="54"/>
      <c r="Q137" s="54"/>
      <c r="R137" s="54"/>
      <c r="S137" s="54"/>
    </row>
    <row r="138" spans="1:19" x14ac:dyDescent="0.3">
      <c r="A138" s="53"/>
      <c r="B138" s="54"/>
      <c r="C138" s="54"/>
      <c r="D138" s="55"/>
      <c r="E138" s="54"/>
      <c r="F138" s="55"/>
      <c r="G138" s="55"/>
      <c r="H138" s="54"/>
      <c r="I138" s="54"/>
      <c r="J138" s="54"/>
      <c r="K138" s="54"/>
      <c r="L138" s="54"/>
      <c r="M138" s="54"/>
      <c r="N138" s="54"/>
      <c r="O138" s="54"/>
      <c r="P138" s="54"/>
      <c r="Q138" s="54"/>
      <c r="R138" s="54"/>
      <c r="S138" s="54"/>
    </row>
    <row r="139" spans="1:19" x14ac:dyDescent="0.3">
      <c r="A139" s="53"/>
      <c r="B139" s="54"/>
      <c r="C139" s="54"/>
      <c r="D139" s="55"/>
      <c r="E139" s="54"/>
      <c r="F139" s="55"/>
      <c r="G139" s="55"/>
      <c r="H139" s="54"/>
      <c r="I139" s="54"/>
      <c r="J139" s="54"/>
      <c r="K139" s="54"/>
      <c r="L139" s="54"/>
      <c r="M139" s="54"/>
      <c r="N139" s="54"/>
      <c r="O139" s="54"/>
      <c r="P139" s="54"/>
      <c r="Q139" s="54"/>
      <c r="R139" s="54"/>
      <c r="S139" s="54"/>
    </row>
    <row r="140" spans="1:19" x14ac:dyDescent="0.3">
      <c r="A140" s="53"/>
      <c r="B140" s="54"/>
      <c r="C140" s="54"/>
      <c r="D140" s="55"/>
      <c r="E140" s="54"/>
      <c r="F140" s="55"/>
      <c r="G140" s="55"/>
      <c r="H140" s="54"/>
      <c r="I140" s="54"/>
      <c r="J140" s="54"/>
      <c r="K140" s="54"/>
      <c r="L140" s="54"/>
      <c r="M140" s="54"/>
      <c r="N140" s="54"/>
      <c r="O140" s="54"/>
      <c r="P140" s="54"/>
      <c r="Q140" s="54"/>
      <c r="R140" s="54"/>
      <c r="S140" s="54"/>
    </row>
    <row r="141" spans="1:19" x14ac:dyDescent="0.3">
      <c r="A141" s="53"/>
      <c r="B141" s="54"/>
      <c r="C141" s="54"/>
      <c r="D141" s="55"/>
      <c r="E141" s="54"/>
      <c r="F141" s="55"/>
      <c r="G141" s="55"/>
      <c r="H141" s="54"/>
      <c r="I141" s="54"/>
      <c r="J141" s="54"/>
      <c r="K141" s="54"/>
      <c r="L141" s="54"/>
      <c r="M141" s="54"/>
      <c r="N141" s="54"/>
      <c r="O141" s="54"/>
      <c r="P141" s="54"/>
      <c r="Q141" s="54"/>
      <c r="R141" s="54"/>
      <c r="S141" s="54"/>
    </row>
    <row r="142" spans="1:19" x14ac:dyDescent="0.3">
      <c r="A142" s="53"/>
      <c r="B142" s="54"/>
      <c r="C142" s="54"/>
      <c r="D142" s="55"/>
      <c r="E142" s="54"/>
      <c r="F142" s="55"/>
      <c r="G142" s="55"/>
      <c r="H142" s="54"/>
      <c r="I142" s="54"/>
      <c r="J142" s="54"/>
      <c r="K142" s="54"/>
      <c r="L142" s="54"/>
      <c r="M142" s="54"/>
      <c r="N142" s="54"/>
      <c r="O142" s="54"/>
      <c r="P142" s="54"/>
      <c r="Q142" s="54"/>
      <c r="R142" s="54"/>
      <c r="S142" s="54"/>
    </row>
    <row r="143" spans="1:19" x14ac:dyDescent="0.3">
      <c r="A143" s="53"/>
      <c r="B143" s="54"/>
      <c r="C143" s="54"/>
      <c r="D143" s="55"/>
      <c r="E143" s="54"/>
      <c r="F143" s="55"/>
      <c r="G143" s="55"/>
      <c r="H143" s="54"/>
      <c r="I143" s="54"/>
      <c r="J143" s="54"/>
      <c r="K143" s="54"/>
      <c r="L143" s="54"/>
      <c r="M143" s="54"/>
      <c r="N143" s="54"/>
      <c r="O143" s="54"/>
      <c r="P143" s="54"/>
      <c r="Q143" s="54"/>
      <c r="R143" s="54"/>
      <c r="S143" s="54"/>
    </row>
    <row r="144" spans="1:19" x14ac:dyDescent="0.3">
      <c r="A144" s="53"/>
      <c r="B144" s="54"/>
      <c r="C144" s="54"/>
      <c r="D144" s="55"/>
      <c r="E144" s="54"/>
      <c r="F144" s="55"/>
      <c r="G144" s="55"/>
      <c r="H144" s="54"/>
      <c r="I144" s="54"/>
      <c r="J144" s="54"/>
      <c r="K144" s="54"/>
      <c r="L144" s="54"/>
      <c r="M144" s="54"/>
      <c r="N144" s="54"/>
      <c r="O144" s="54"/>
      <c r="P144" s="54"/>
      <c r="Q144" s="54"/>
      <c r="R144" s="54"/>
      <c r="S144" s="54"/>
    </row>
    <row r="145" spans="1:19" x14ac:dyDescent="0.3">
      <c r="A145" s="53"/>
      <c r="B145" s="54"/>
      <c r="C145" s="54"/>
      <c r="D145" s="55"/>
      <c r="E145" s="54"/>
      <c r="F145" s="55"/>
      <c r="G145" s="55"/>
      <c r="H145" s="54"/>
      <c r="I145" s="54"/>
      <c r="J145" s="54"/>
      <c r="K145" s="54"/>
      <c r="L145" s="54"/>
      <c r="M145" s="54"/>
      <c r="N145" s="54"/>
      <c r="O145" s="54"/>
      <c r="P145" s="54"/>
      <c r="Q145" s="54"/>
      <c r="R145" s="54"/>
      <c r="S145" s="54"/>
    </row>
  </sheetData>
  <mergeCells count="11">
    <mergeCell ref="I20:I21"/>
    <mergeCell ref="J20:J21"/>
    <mergeCell ref="C45:G45"/>
    <mergeCell ref="C71:C72"/>
    <mergeCell ref="B1:H1"/>
    <mergeCell ref="D18:G18"/>
    <mergeCell ref="D19:D21"/>
    <mergeCell ref="E19:F19"/>
    <mergeCell ref="C20:C21"/>
    <mergeCell ref="E20:E21"/>
    <mergeCell ref="F20:F21"/>
  </mergeCells>
  <pageMargins left="0.3" right="0.3" top="0.3" bottom="0.3" header="0" footer="0"/>
  <pageSetup orientation="portrait" r:id="rId1"/>
  <headerFooter alignWithMargins="0">
    <oddHeader>&amp;C&amp;"Palatino Linotype,Bold"&amp;14Criminal Background Investigations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opLeftCell="A26" zoomScaleNormal="100" workbookViewId="0">
      <selection activeCell="B2" sqref="B2"/>
    </sheetView>
  </sheetViews>
  <sheetFormatPr defaultColWidth="9" defaultRowHeight="16.2" x14ac:dyDescent="0.3"/>
  <cols>
    <col min="1" max="1" width="8.09765625" style="38" bestFit="1" customWidth="1"/>
    <col min="2" max="2" width="12.59765625" style="17" customWidth="1"/>
    <col min="3" max="3" width="10.19921875" style="17" customWidth="1"/>
    <col min="4" max="4" width="17.09765625" style="18" customWidth="1"/>
    <col min="5" max="5" width="16.69921875" style="17" customWidth="1"/>
    <col min="6" max="6" width="15.5" style="18" customWidth="1"/>
    <col min="7" max="7" width="7.09765625" style="18" customWidth="1"/>
    <col min="8" max="8" width="12.59765625" style="17" customWidth="1"/>
    <col min="9" max="9" width="17" style="17" customWidth="1"/>
    <col min="10" max="10" width="10" style="17" customWidth="1"/>
    <col min="11" max="11" width="10.09765625" style="17" bestFit="1" customWidth="1"/>
    <col min="12" max="12" width="1" style="17" customWidth="1"/>
    <col min="13" max="13" width="13.59765625" style="17" bestFit="1" customWidth="1"/>
    <col min="14" max="14" width="1" style="17" customWidth="1"/>
    <col min="15" max="15" width="13.3984375" style="17" bestFit="1" customWidth="1"/>
    <col min="16" max="16" width="0.8984375" style="17" customWidth="1"/>
    <col min="17" max="17" width="7.5" style="17" bestFit="1" customWidth="1"/>
    <col min="18" max="16384" width="9" style="17"/>
  </cols>
  <sheetData>
    <row r="1" spans="1:9" x14ac:dyDescent="0.3">
      <c r="A1" s="38">
        <f>SUM(A2:A47)</f>
        <v>750</v>
      </c>
      <c r="B1" s="17">
        <f>+H1</f>
        <v>12</v>
      </c>
      <c r="C1" s="17">
        <v>9.6300000000000008</v>
      </c>
      <c r="D1" s="18">
        <v>16.5</v>
      </c>
      <c r="E1" s="17">
        <v>16.13</v>
      </c>
      <c r="F1" s="18">
        <v>14.88</v>
      </c>
      <c r="G1" s="18">
        <v>6.5</v>
      </c>
      <c r="H1" s="18">
        <v>12</v>
      </c>
      <c r="I1" s="17">
        <f>SUM(B1:H1)</f>
        <v>87.64</v>
      </c>
    </row>
    <row r="2" spans="1:9" ht="18" customHeight="1" x14ac:dyDescent="0.3">
      <c r="A2" s="38">
        <v>18</v>
      </c>
    </row>
    <row r="3" spans="1:9" ht="18" customHeight="1" x14ac:dyDescent="0.3">
      <c r="A3" s="38">
        <v>18</v>
      </c>
    </row>
    <row r="4" spans="1:9" ht="18" customHeight="1" x14ac:dyDescent="0.3">
      <c r="A4" s="38">
        <v>18</v>
      </c>
      <c r="G4" s="19"/>
    </row>
    <row r="5" spans="1:9" ht="18" customHeight="1" x14ac:dyDescent="0.3">
      <c r="A5" s="38">
        <v>18</v>
      </c>
      <c r="G5" s="19"/>
    </row>
    <row r="6" spans="1:9" ht="18" customHeight="1" x14ac:dyDescent="0.3">
      <c r="A6" s="38">
        <v>18</v>
      </c>
      <c r="G6" s="19"/>
    </row>
    <row r="7" spans="1:9" ht="18" customHeight="1" x14ac:dyDescent="0.3">
      <c r="A7" s="38">
        <v>18</v>
      </c>
      <c r="G7" s="19"/>
    </row>
    <row r="8" spans="1:9" ht="18" customHeight="1" x14ac:dyDescent="0.3">
      <c r="A8" s="38">
        <v>18</v>
      </c>
      <c r="G8" s="19"/>
    </row>
    <row r="9" spans="1:9" ht="17.25" customHeight="1" x14ac:dyDescent="0.3">
      <c r="A9" s="38">
        <v>18</v>
      </c>
      <c r="G9" s="19"/>
    </row>
    <row r="10" spans="1:9" ht="18" customHeight="1" x14ac:dyDescent="0.3">
      <c r="A10" s="38">
        <v>18</v>
      </c>
      <c r="G10" s="19"/>
    </row>
    <row r="11" spans="1:9" ht="18" customHeight="1" x14ac:dyDescent="0.3">
      <c r="A11" s="38">
        <v>18</v>
      </c>
      <c r="G11" s="19"/>
    </row>
    <row r="12" spans="1:9" ht="18" customHeight="1" x14ac:dyDescent="0.3">
      <c r="A12" s="38">
        <v>18</v>
      </c>
      <c r="G12" s="19"/>
    </row>
    <row r="13" spans="1:9" ht="18" customHeight="1" x14ac:dyDescent="0.3">
      <c r="A13" s="38">
        <v>18</v>
      </c>
      <c r="G13" s="19"/>
    </row>
    <row r="14" spans="1:9" ht="18" customHeight="1" x14ac:dyDescent="0.3">
      <c r="A14" s="38">
        <v>18</v>
      </c>
      <c r="G14" s="19"/>
    </row>
    <row r="15" spans="1:9" ht="18" customHeight="1" x14ac:dyDescent="0.3">
      <c r="A15" s="38">
        <v>18</v>
      </c>
      <c r="G15" s="19"/>
    </row>
    <row r="16" spans="1:9" ht="18" customHeight="1" x14ac:dyDescent="0.3">
      <c r="A16" s="38">
        <v>18</v>
      </c>
      <c r="G16" s="19"/>
    </row>
    <row r="17" spans="1:17" ht="18" customHeight="1" x14ac:dyDescent="0.3">
      <c r="A17" s="38">
        <v>18</v>
      </c>
      <c r="G17" s="19"/>
    </row>
    <row r="18" spans="1:17" ht="18" customHeight="1" x14ac:dyDescent="0.3">
      <c r="A18" s="38">
        <v>18</v>
      </c>
      <c r="G18" s="19"/>
      <c r="K18" s="20"/>
      <c r="L18" s="20"/>
      <c r="M18" s="20"/>
      <c r="N18" s="20"/>
      <c r="O18" s="20"/>
      <c r="P18" s="20"/>
      <c r="Q18" s="20"/>
    </row>
    <row r="19" spans="1:17" ht="18" customHeight="1" x14ac:dyDescent="0.3">
      <c r="A19" s="38">
        <v>18</v>
      </c>
      <c r="D19" s="97"/>
      <c r="E19" s="97"/>
      <c r="F19" s="97"/>
      <c r="G19" s="97"/>
      <c r="H19" s="22"/>
      <c r="I19" s="22"/>
      <c r="J19" s="23"/>
    </row>
    <row r="20" spans="1:17" ht="15" customHeight="1" x14ac:dyDescent="0.3">
      <c r="A20" s="38">
        <v>15</v>
      </c>
      <c r="D20" s="21"/>
      <c r="E20" s="21"/>
      <c r="F20" s="21"/>
      <c r="G20" s="21"/>
      <c r="H20" s="22"/>
      <c r="I20" s="22"/>
      <c r="J20" s="23"/>
    </row>
    <row r="21" spans="1:17" ht="15" customHeight="1" x14ac:dyDescent="0.3">
      <c r="A21" s="38">
        <v>15</v>
      </c>
      <c r="D21" s="21"/>
      <c r="E21" s="21"/>
      <c r="F21" s="21"/>
      <c r="G21" s="21"/>
      <c r="H21" s="22"/>
      <c r="I21" s="22"/>
      <c r="J21" s="23"/>
    </row>
    <row r="22" spans="1:17" ht="15" customHeight="1" x14ac:dyDescent="0.3">
      <c r="A22" s="38">
        <v>15</v>
      </c>
      <c r="D22" s="21"/>
      <c r="E22" s="21"/>
      <c r="F22" s="21"/>
      <c r="G22" s="21"/>
      <c r="H22" s="22"/>
      <c r="I22" s="22"/>
      <c r="J22" s="23"/>
    </row>
    <row r="23" spans="1:17" ht="15" customHeight="1" x14ac:dyDescent="0.3">
      <c r="A23" s="38">
        <v>15</v>
      </c>
      <c r="D23" s="98" t="s">
        <v>21</v>
      </c>
      <c r="E23" s="98"/>
      <c r="F23" s="98"/>
      <c r="G23" s="98"/>
      <c r="H23" s="22"/>
      <c r="I23" s="22"/>
      <c r="J23" s="23"/>
    </row>
    <row r="24" spans="1:17" ht="29.25" customHeight="1" x14ac:dyDescent="0.3">
      <c r="A24" s="38">
        <v>29.25</v>
      </c>
      <c r="C24" s="20"/>
      <c r="D24" s="99" t="s">
        <v>23</v>
      </c>
      <c r="E24" s="102" t="s">
        <v>22</v>
      </c>
      <c r="F24" s="103"/>
      <c r="G24" s="35"/>
      <c r="H24" s="22"/>
      <c r="I24" s="22"/>
      <c r="J24" s="23"/>
    </row>
    <row r="25" spans="1:17" ht="28.5" customHeight="1" x14ac:dyDescent="0.3">
      <c r="A25" s="38">
        <v>28.5</v>
      </c>
      <c r="C25" s="100" t="s">
        <v>5</v>
      </c>
      <c r="D25" s="100"/>
      <c r="E25" s="104" t="s">
        <v>16</v>
      </c>
      <c r="F25" s="106" t="s">
        <v>17</v>
      </c>
      <c r="G25" s="36"/>
      <c r="H25" s="24"/>
      <c r="I25" s="122" t="s">
        <v>7</v>
      </c>
      <c r="J25" s="122" t="s">
        <v>8</v>
      </c>
    </row>
    <row r="26" spans="1:17" ht="14.25" customHeight="1" x14ac:dyDescent="0.3">
      <c r="A26" s="38">
        <v>14.25</v>
      </c>
      <c r="C26" s="101"/>
      <c r="D26" s="101"/>
      <c r="E26" s="105"/>
      <c r="F26" s="107"/>
      <c r="G26" s="8" t="s">
        <v>15</v>
      </c>
      <c r="H26" s="25"/>
      <c r="I26" s="122"/>
      <c r="J26" s="122"/>
    </row>
    <row r="27" spans="1:17" hidden="1" x14ac:dyDescent="0.3">
      <c r="C27" s="9">
        <v>1998</v>
      </c>
      <c r="D27" s="10">
        <v>2750</v>
      </c>
      <c r="E27" s="10" t="s">
        <v>20</v>
      </c>
      <c r="F27" s="10" t="s">
        <v>20</v>
      </c>
      <c r="G27" s="11">
        <f>+D27</f>
        <v>2750</v>
      </c>
      <c r="H27" s="26"/>
      <c r="I27" s="27"/>
      <c r="J27" s="27"/>
    </row>
    <row r="28" spans="1:17" hidden="1" x14ac:dyDescent="0.3">
      <c r="A28" s="38">
        <v>15</v>
      </c>
      <c r="C28" s="9">
        <v>1999</v>
      </c>
      <c r="D28" s="10">
        <v>3281</v>
      </c>
      <c r="E28" s="10" t="s">
        <v>20</v>
      </c>
      <c r="F28" s="10" t="s">
        <v>20</v>
      </c>
      <c r="G28" s="11">
        <f t="shared" ref="G28:G35" si="0">+D28</f>
        <v>3281</v>
      </c>
      <c r="H28" s="26"/>
      <c r="I28" s="27"/>
      <c r="J28" s="27"/>
    </row>
    <row r="29" spans="1:17" x14ac:dyDescent="0.3">
      <c r="A29" s="38">
        <v>15</v>
      </c>
      <c r="C29" s="9">
        <v>2000</v>
      </c>
      <c r="D29" s="10">
        <v>3480</v>
      </c>
      <c r="E29" s="10" t="s">
        <v>20</v>
      </c>
      <c r="F29" s="10" t="s">
        <v>20</v>
      </c>
      <c r="G29" s="11">
        <f t="shared" si="0"/>
        <v>3480</v>
      </c>
      <c r="H29" s="26"/>
      <c r="I29" s="27"/>
      <c r="J29" s="27"/>
    </row>
    <row r="30" spans="1:17" x14ac:dyDescent="0.3">
      <c r="A30" s="38">
        <v>15</v>
      </c>
      <c r="C30" s="9">
        <v>2001</v>
      </c>
      <c r="D30" s="10">
        <v>3925</v>
      </c>
      <c r="E30" s="10" t="s">
        <v>20</v>
      </c>
      <c r="F30" s="10" t="s">
        <v>20</v>
      </c>
      <c r="G30" s="11">
        <f t="shared" si="0"/>
        <v>3925</v>
      </c>
      <c r="H30" s="26"/>
      <c r="I30" s="27"/>
      <c r="J30" s="27"/>
    </row>
    <row r="31" spans="1:17" x14ac:dyDescent="0.3">
      <c r="A31" s="38">
        <v>15</v>
      </c>
      <c r="C31" s="9">
        <v>2002</v>
      </c>
      <c r="D31" s="10">
        <v>4102</v>
      </c>
      <c r="E31" s="10" t="s">
        <v>20</v>
      </c>
      <c r="F31" s="10" t="s">
        <v>20</v>
      </c>
      <c r="G31" s="11">
        <f t="shared" si="0"/>
        <v>4102</v>
      </c>
      <c r="H31" s="26"/>
      <c r="I31" s="27"/>
      <c r="J31" s="27"/>
    </row>
    <row r="32" spans="1:17" x14ac:dyDescent="0.3">
      <c r="A32" s="38">
        <v>15</v>
      </c>
      <c r="C32" s="9">
        <v>2003</v>
      </c>
      <c r="D32" s="10">
        <v>4241</v>
      </c>
      <c r="E32" s="10" t="s">
        <v>20</v>
      </c>
      <c r="F32" s="10" t="s">
        <v>20</v>
      </c>
      <c r="G32" s="11">
        <f t="shared" si="0"/>
        <v>4241</v>
      </c>
      <c r="H32" s="26"/>
      <c r="I32" s="27"/>
      <c r="J32" s="27"/>
    </row>
    <row r="33" spans="1:10" x14ac:dyDescent="0.3">
      <c r="A33" s="38">
        <v>15</v>
      </c>
      <c r="C33" s="9">
        <v>2004</v>
      </c>
      <c r="D33" s="10">
        <v>4180</v>
      </c>
      <c r="E33" s="10" t="s">
        <v>20</v>
      </c>
      <c r="F33" s="10" t="s">
        <v>20</v>
      </c>
      <c r="G33" s="11">
        <f t="shared" si="0"/>
        <v>4180</v>
      </c>
      <c r="H33" s="26"/>
      <c r="I33" s="27"/>
      <c r="J33" s="27"/>
    </row>
    <row r="34" spans="1:10" x14ac:dyDescent="0.3">
      <c r="A34" s="38">
        <v>15</v>
      </c>
      <c r="C34" s="9">
        <v>2005</v>
      </c>
      <c r="D34" s="10">
        <v>4615</v>
      </c>
      <c r="E34" s="10" t="s">
        <v>20</v>
      </c>
      <c r="F34" s="10" t="s">
        <v>20</v>
      </c>
      <c r="G34" s="11">
        <f t="shared" si="0"/>
        <v>4615</v>
      </c>
      <c r="H34" s="26"/>
      <c r="I34" s="27"/>
      <c r="J34" s="27"/>
    </row>
    <row r="35" spans="1:10" x14ac:dyDescent="0.3">
      <c r="A35" s="38">
        <v>15</v>
      </c>
      <c r="C35" s="9">
        <v>2006</v>
      </c>
      <c r="D35" s="10">
        <v>4696</v>
      </c>
      <c r="E35" s="10" t="s">
        <v>20</v>
      </c>
      <c r="F35" s="10" t="s">
        <v>20</v>
      </c>
      <c r="G35" s="11">
        <f t="shared" si="0"/>
        <v>4696</v>
      </c>
      <c r="H35" s="26"/>
      <c r="I35" s="27"/>
      <c r="J35" s="27"/>
    </row>
    <row r="36" spans="1:10" x14ac:dyDescent="0.3">
      <c r="A36" s="38">
        <v>15</v>
      </c>
      <c r="C36" s="9">
        <v>2007</v>
      </c>
      <c r="D36" s="10">
        <v>5240</v>
      </c>
      <c r="E36" s="10">
        <v>416</v>
      </c>
      <c r="F36" s="10">
        <v>1371</v>
      </c>
      <c r="G36" s="11">
        <f>+D36+E36+F36</f>
        <v>7027</v>
      </c>
      <c r="H36" s="26"/>
      <c r="I36" s="27">
        <v>416</v>
      </c>
      <c r="J36" s="27">
        <v>1371</v>
      </c>
    </row>
    <row r="37" spans="1:10" x14ac:dyDescent="0.3">
      <c r="A37" s="38">
        <v>15</v>
      </c>
      <c r="C37" s="9">
        <v>2008</v>
      </c>
      <c r="D37" s="10">
        <v>6539</v>
      </c>
      <c r="E37" s="12">
        <v>7048</v>
      </c>
      <c r="F37" s="10">
        <v>5703</v>
      </c>
      <c r="G37" s="11">
        <f>+D37+E37+F37</f>
        <v>19290</v>
      </c>
      <c r="H37" s="28"/>
      <c r="I37" s="28">
        <v>7048</v>
      </c>
      <c r="J37" s="27">
        <v>5703</v>
      </c>
    </row>
    <row r="38" spans="1:10" x14ac:dyDescent="0.3">
      <c r="A38" s="38">
        <v>15</v>
      </c>
      <c r="C38" s="9">
        <v>2009</v>
      </c>
      <c r="D38" s="10">
        <v>4970</v>
      </c>
      <c r="E38" s="12">
        <v>7455</v>
      </c>
      <c r="F38" s="10">
        <v>4989</v>
      </c>
      <c r="G38" s="11">
        <f>+D38+E38+F38</f>
        <v>17414</v>
      </c>
      <c r="H38" s="28"/>
      <c r="J38" s="27"/>
    </row>
    <row r="39" spans="1:10" x14ac:dyDescent="0.3">
      <c r="C39" s="9">
        <v>2010</v>
      </c>
      <c r="D39" s="39">
        <v>4221</v>
      </c>
      <c r="E39" s="40">
        <v>7261</v>
      </c>
      <c r="F39" s="39">
        <v>4650</v>
      </c>
      <c r="G39" s="11">
        <f>+D39+E39+F39</f>
        <v>16132</v>
      </c>
      <c r="H39" s="28"/>
      <c r="I39" s="37" t="s">
        <v>25</v>
      </c>
      <c r="J39" s="27"/>
    </row>
    <row r="40" spans="1:10" ht="24" customHeight="1" x14ac:dyDescent="0.3">
      <c r="A40" s="38">
        <v>24</v>
      </c>
      <c r="C40" s="32" t="s">
        <v>6</v>
      </c>
      <c r="D40" s="33">
        <f>+D48</f>
        <v>2.8718492522367446E-2</v>
      </c>
      <c r="E40" s="33">
        <f>+E48</f>
        <v>5.3246772557890685</v>
      </c>
      <c r="F40" s="33">
        <f>+F48</f>
        <v>0.98886355482333343</v>
      </c>
      <c r="G40" s="33">
        <f>+G48</f>
        <v>0.23847245129203412</v>
      </c>
      <c r="H40" s="26"/>
      <c r="I40" s="28"/>
    </row>
    <row r="41" spans="1:10" ht="15" customHeight="1" x14ac:dyDescent="0.3">
      <c r="C41" s="41" t="s">
        <v>26</v>
      </c>
      <c r="D41" s="42">
        <f>+(D39-D38)/D38</f>
        <v>-0.15070422535211267</v>
      </c>
      <c r="E41" s="42">
        <f>+(E39-E38)/E38</f>
        <v>-2.6022803487592221E-2</v>
      </c>
      <c r="F41" s="42">
        <f>+(F39-F38)/F38</f>
        <v>-6.7949488875526154E-2</v>
      </c>
      <c r="G41" s="42">
        <f>+(G39-G38)/G38</f>
        <v>-7.3618927299873668E-2</v>
      </c>
      <c r="H41" s="26"/>
      <c r="I41" s="28"/>
    </row>
    <row r="42" spans="1:10" ht="30" customHeight="1" x14ac:dyDescent="0.3">
      <c r="A42" s="38">
        <v>30</v>
      </c>
      <c r="C42" s="96" t="s">
        <v>28</v>
      </c>
      <c r="D42" s="96"/>
      <c r="E42" s="96"/>
      <c r="F42" s="96"/>
      <c r="G42" s="96"/>
      <c r="H42" s="26"/>
      <c r="I42" s="28"/>
    </row>
    <row r="43" spans="1:10" ht="15" customHeight="1" x14ac:dyDescent="0.3">
      <c r="A43" s="38">
        <v>15</v>
      </c>
      <c r="C43" s="32"/>
      <c r="D43" s="33"/>
      <c r="E43" s="33"/>
      <c r="F43" s="33"/>
      <c r="G43" s="33"/>
      <c r="H43" s="26"/>
      <c r="I43" s="28"/>
    </row>
    <row r="44" spans="1:10" ht="15" customHeight="1" x14ac:dyDescent="0.3">
      <c r="A44" s="38">
        <v>15</v>
      </c>
      <c r="C44" s="32"/>
      <c r="D44" s="33"/>
      <c r="E44" s="33"/>
      <c r="F44" s="33"/>
      <c r="G44" s="33"/>
      <c r="H44" s="26"/>
      <c r="I44" s="28"/>
    </row>
    <row r="45" spans="1:10" ht="15" customHeight="1" x14ac:dyDescent="0.3">
      <c r="A45" s="38">
        <v>15</v>
      </c>
      <c r="C45" s="32"/>
      <c r="D45" s="33"/>
      <c r="E45" s="33"/>
      <c r="F45" s="33"/>
      <c r="G45" s="33"/>
      <c r="H45" s="26"/>
      <c r="I45" s="28"/>
    </row>
    <row r="46" spans="1:10" ht="15" customHeight="1" x14ac:dyDescent="0.3">
      <c r="A46" s="38">
        <v>15</v>
      </c>
      <c r="C46" s="32"/>
      <c r="D46" s="33"/>
      <c r="E46" s="33"/>
      <c r="F46" s="33"/>
      <c r="G46" s="33"/>
      <c r="H46" s="26"/>
      <c r="I46" s="28"/>
    </row>
    <row r="47" spans="1:10" ht="15" customHeight="1" x14ac:dyDescent="0.3">
      <c r="A47" s="38">
        <v>15</v>
      </c>
      <c r="B47" s="14" t="s">
        <v>29</v>
      </c>
      <c r="C47" s="14"/>
      <c r="D47" s="15"/>
      <c r="E47" s="14"/>
      <c r="F47" s="15"/>
      <c r="G47" s="15"/>
    </row>
    <row r="48" spans="1:10" x14ac:dyDescent="0.3">
      <c r="C48" s="16"/>
      <c r="D48" s="31">
        <f>AVERAGE(D51:D60)</f>
        <v>2.8718492522367446E-2</v>
      </c>
      <c r="E48" s="31">
        <f>AVERAGE(E58:E60)</f>
        <v>5.3246772557890685</v>
      </c>
      <c r="F48" s="31">
        <f>AVERAGE(F58:F60)</f>
        <v>0.98886355482333343</v>
      </c>
      <c r="G48" s="31">
        <f>AVERAGE(G51:G60)</f>
        <v>0.23847245129203412</v>
      </c>
    </row>
    <row r="49" spans="2:7" hidden="1" x14ac:dyDescent="0.3">
      <c r="B49" s="29">
        <v>1998</v>
      </c>
      <c r="C49" s="14">
        <f>+B49+1</f>
        <v>1999</v>
      </c>
      <c r="D49" s="31">
        <f t="shared" ref="D49:D60" si="1">+(D28-D27)/D27</f>
        <v>0.19309090909090909</v>
      </c>
      <c r="E49" s="14"/>
      <c r="F49" s="15"/>
      <c r="G49" s="31">
        <f t="shared" ref="G49:G60" si="2">+(G28-G27)/G27</f>
        <v>0.19309090909090909</v>
      </c>
    </row>
    <row r="50" spans="2:7" x14ac:dyDescent="0.3">
      <c r="B50" s="29">
        <f>+C49</f>
        <v>1999</v>
      </c>
      <c r="C50" s="14">
        <f>+B50+1</f>
        <v>2000</v>
      </c>
      <c r="D50" s="31">
        <f t="shared" si="1"/>
        <v>6.0652240170679668E-2</v>
      </c>
      <c r="G50" s="31">
        <f t="shared" si="2"/>
        <v>6.0652240170679668E-2</v>
      </c>
    </row>
    <row r="51" spans="2:7" x14ac:dyDescent="0.3">
      <c r="B51" s="29">
        <f t="shared" ref="B51:B58" si="3">+C50</f>
        <v>2000</v>
      </c>
      <c r="C51" s="14">
        <f t="shared" ref="C51:C59" si="4">+B51+1</f>
        <v>2001</v>
      </c>
      <c r="D51" s="31">
        <f t="shared" si="1"/>
        <v>0.1278735632183908</v>
      </c>
      <c r="G51" s="31">
        <f t="shared" si="2"/>
        <v>0.1278735632183908</v>
      </c>
    </row>
    <row r="52" spans="2:7" x14ac:dyDescent="0.3">
      <c r="B52" s="29">
        <f t="shared" si="3"/>
        <v>2001</v>
      </c>
      <c r="C52" s="14">
        <f t="shared" si="4"/>
        <v>2002</v>
      </c>
      <c r="D52" s="31">
        <f t="shared" si="1"/>
        <v>4.5095541401273885E-2</v>
      </c>
      <c r="G52" s="31">
        <f t="shared" si="2"/>
        <v>4.5095541401273885E-2</v>
      </c>
    </row>
    <row r="53" spans="2:7" x14ac:dyDescent="0.3">
      <c r="B53" s="29">
        <f t="shared" si="3"/>
        <v>2002</v>
      </c>
      <c r="C53" s="14">
        <f t="shared" si="4"/>
        <v>2003</v>
      </c>
      <c r="D53" s="31">
        <f t="shared" si="1"/>
        <v>3.3885909312530473E-2</v>
      </c>
      <c r="G53" s="31">
        <f t="shared" si="2"/>
        <v>3.3885909312530473E-2</v>
      </c>
    </row>
    <row r="54" spans="2:7" x14ac:dyDescent="0.3">
      <c r="B54" s="29">
        <f t="shared" si="3"/>
        <v>2003</v>
      </c>
      <c r="C54" s="14">
        <f t="shared" si="4"/>
        <v>2004</v>
      </c>
      <c r="D54" s="31">
        <f t="shared" si="1"/>
        <v>-1.4383400141476066E-2</v>
      </c>
      <c r="G54" s="31">
        <f t="shared" si="2"/>
        <v>-1.4383400141476066E-2</v>
      </c>
    </row>
    <row r="55" spans="2:7" x14ac:dyDescent="0.3">
      <c r="B55" s="29">
        <f t="shared" si="3"/>
        <v>2004</v>
      </c>
      <c r="C55" s="14">
        <f t="shared" si="4"/>
        <v>2005</v>
      </c>
      <c r="D55" s="31">
        <f t="shared" si="1"/>
        <v>0.10406698564593302</v>
      </c>
      <c r="G55" s="31">
        <f t="shared" si="2"/>
        <v>0.10406698564593302</v>
      </c>
    </row>
    <row r="56" spans="2:7" x14ac:dyDescent="0.3">
      <c r="B56" s="29">
        <f t="shared" si="3"/>
        <v>2005</v>
      </c>
      <c r="C56" s="14">
        <f t="shared" si="4"/>
        <v>2006</v>
      </c>
      <c r="D56" s="31">
        <f t="shared" si="1"/>
        <v>1.7551462621885158E-2</v>
      </c>
      <c r="G56" s="31">
        <f t="shared" si="2"/>
        <v>1.7551462621885158E-2</v>
      </c>
    </row>
    <row r="57" spans="2:7" x14ac:dyDescent="0.3">
      <c r="B57" s="29">
        <f t="shared" si="3"/>
        <v>2006</v>
      </c>
      <c r="C57" s="14">
        <f t="shared" si="4"/>
        <v>2007</v>
      </c>
      <c r="D57" s="31">
        <f t="shared" si="1"/>
        <v>0.11584327086882454</v>
      </c>
      <c r="G57" s="31">
        <f t="shared" si="2"/>
        <v>0.49637989778534924</v>
      </c>
    </row>
    <row r="58" spans="2:7" x14ac:dyDescent="0.3">
      <c r="B58" s="29">
        <f t="shared" si="3"/>
        <v>2007</v>
      </c>
      <c r="C58" s="14">
        <f t="shared" si="4"/>
        <v>2008</v>
      </c>
      <c r="D58" s="31">
        <f t="shared" si="1"/>
        <v>0.24790076335877861</v>
      </c>
      <c r="E58" s="31">
        <f t="shared" ref="E58:F60" si="5">+(E37-E36)/E36</f>
        <v>15.942307692307692</v>
      </c>
      <c r="F58" s="31">
        <f t="shared" si="5"/>
        <v>3.159737417943107</v>
      </c>
      <c r="G58" s="31">
        <f t="shared" si="2"/>
        <v>1.7451259427920878</v>
      </c>
    </row>
    <row r="59" spans="2:7" x14ac:dyDescent="0.3">
      <c r="B59" s="29">
        <f>+C58</f>
        <v>2008</v>
      </c>
      <c r="C59" s="14">
        <f t="shared" si="4"/>
        <v>2009</v>
      </c>
      <c r="D59" s="31">
        <f t="shared" si="1"/>
        <v>-0.23994494571035327</v>
      </c>
      <c r="E59" s="31">
        <f t="shared" si="5"/>
        <v>5.7746878547105564E-2</v>
      </c>
      <c r="F59" s="31">
        <f t="shared" si="5"/>
        <v>-0.12519726459758021</v>
      </c>
      <c r="G59" s="31">
        <f t="shared" si="2"/>
        <v>-9.7252462415759466E-2</v>
      </c>
    </row>
    <row r="60" spans="2:7" x14ac:dyDescent="0.3">
      <c r="B60" s="29">
        <f>+C59</f>
        <v>2009</v>
      </c>
      <c r="C60" s="14">
        <f>+B60+1</f>
        <v>2010</v>
      </c>
      <c r="D60" s="31">
        <f t="shared" si="1"/>
        <v>-0.15070422535211267</v>
      </c>
      <c r="E60" s="31">
        <f t="shared" si="5"/>
        <v>-2.6022803487592221E-2</v>
      </c>
      <c r="F60" s="31">
        <f t="shared" si="5"/>
        <v>-6.7949488875526154E-2</v>
      </c>
      <c r="G60" s="31">
        <f t="shared" si="2"/>
        <v>-7.3618927299873668E-2</v>
      </c>
    </row>
  </sheetData>
  <mergeCells count="10">
    <mergeCell ref="D19:G19"/>
    <mergeCell ref="E25:E26"/>
    <mergeCell ref="F25:F26"/>
    <mergeCell ref="D23:G23"/>
    <mergeCell ref="C42:G42"/>
    <mergeCell ref="I25:I26"/>
    <mergeCell ref="J25:J26"/>
    <mergeCell ref="C25:C26"/>
    <mergeCell ref="D24:D26"/>
    <mergeCell ref="E24:F24"/>
  </mergeCells>
  <phoneticPr fontId="2" type="noConversion"/>
  <pageMargins left="0.3" right="0.3" top="0.3" bottom="0.3" header="0" footer="0"/>
  <pageSetup orientation="portrait" r:id="rId1"/>
  <headerFooter alignWithMargins="0">
    <oddHeader>&amp;C&amp;"Verdana,Bold"&amp;14Criminal Background Investigations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E9" sqref="E9"/>
    </sheetView>
  </sheetViews>
  <sheetFormatPr defaultRowHeight="15.6" x14ac:dyDescent="0.3"/>
  <cols>
    <col min="1" max="1" width="9.8984375" bestFit="1" customWidth="1"/>
    <col min="2" max="2" width="15.19921875" bestFit="1" customWidth="1"/>
    <col min="3" max="3" width="15.09765625" bestFit="1" customWidth="1"/>
    <col min="4" max="4" width="11.19921875" bestFit="1" customWidth="1"/>
    <col min="5" max="5" width="59.3984375" customWidth="1"/>
  </cols>
  <sheetData>
    <row r="1" spans="1:5" ht="31.2" x14ac:dyDescent="0.3">
      <c r="A1" s="7" t="s">
        <v>0</v>
      </c>
      <c r="B1" s="1" t="s">
        <v>1</v>
      </c>
      <c r="C1" s="1" t="s">
        <v>2</v>
      </c>
      <c r="D1" s="1" t="s">
        <v>3</v>
      </c>
      <c r="E1" s="1" t="s">
        <v>4</v>
      </c>
    </row>
    <row r="2" spans="1:5" ht="55.2" x14ac:dyDescent="0.3">
      <c r="A2" s="2">
        <v>39709</v>
      </c>
      <c r="B2" s="4" t="s">
        <v>10</v>
      </c>
      <c r="C2" s="4" t="s">
        <v>9</v>
      </c>
      <c r="E2" s="3" t="s">
        <v>12</v>
      </c>
    </row>
    <row r="3" spans="1:5" ht="55.2" x14ac:dyDescent="0.3">
      <c r="A3" s="2"/>
      <c r="E3" s="3" t="s">
        <v>11</v>
      </c>
    </row>
    <row r="4" spans="1:5" ht="55.2" x14ac:dyDescent="0.3">
      <c r="B4" s="4" t="s">
        <v>13</v>
      </c>
      <c r="C4" s="4" t="s">
        <v>9</v>
      </c>
      <c r="E4" s="6" t="s">
        <v>18</v>
      </c>
    </row>
    <row r="5" spans="1:5" ht="109.2" x14ac:dyDescent="0.3">
      <c r="A5" s="2">
        <v>39714</v>
      </c>
      <c r="B5" t="s">
        <v>13</v>
      </c>
      <c r="C5" t="s">
        <v>9</v>
      </c>
      <c r="E5" s="5" t="s">
        <v>14</v>
      </c>
    </row>
    <row r="6" spans="1:5" x14ac:dyDescent="0.3">
      <c r="A6" s="2">
        <v>40042</v>
      </c>
      <c r="C6" t="s">
        <v>9</v>
      </c>
      <c r="E6" s="34" t="s">
        <v>24</v>
      </c>
    </row>
    <row r="7" spans="1:5" ht="62.4" x14ac:dyDescent="0.3">
      <c r="A7" s="2">
        <v>40511</v>
      </c>
      <c r="B7" t="s">
        <v>10</v>
      </c>
      <c r="C7" t="s">
        <v>9</v>
      </c>
      <c r="E7" s="43" t="s">
        <v>27</v>
      </c>
    </row>
    <row r="8" spans="1:5" x14ac:dyDescent="0.3">
      <c r="E8" s="5"/>
    </row>
    <row r="9" spans="1:5" x14ac:dyDescent="0.3">
      <c r="E9" s="5"/>
    </row>
    <row r="10" spans="1:5" x14ac:dyDescent="0.3">
      <c r="E10" s="5"/>
    </row>
    <row r="11" spans="1:5" x14ac:dyDescent="0.3">
      <c r="E11" s="5"/>
    </row>
  </sheetData>
  <phoneticPr fontId="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42837EE577144CA9016A24E0E9484A" ma:contentTypeVersion="0" ma:contentTypeDescription="Create a new document." ma:contentTypeScope="" ma:versionID="6093c85be5006cd9ca9622113410b74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3497A8-FA26-4832-B21E-680B7AFB0C0B}">
  <ds:schemaRefs>
    <ds:schemaRef ds:uri="http://schemas.microsoft.com/sharepoint/v3/contenttype/forms"/>
  </ds:schemaRefs>
</ds:datastoreItem>
</file>

<file path=customXml/itemProps2.xml><?xml version="1.0" encoding="utf-8"?>
<ds:datastoreItem xmlns:ds="http://schemas.openxmlformats.org/officeDocument/2006/customXml" ds:itemID="{4A5CC115-9FBE-48EB-A3CE-2EDDAE6A7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2E8327D-472A-43DA-9E5A-58E05CC8B2F3}">
  <ds:schemaRefs>
    <ds:schemaRef ds:uri="http://purl.org/dc/elements/1.1/"/>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Background Investigation On (2)</vt:lpstr>
      <vt:lpstr>POWER BI</vt:lpstr>
      <vt:lpstr>Background Investigations</vt:lpstr>
      <vt:lpstr>Excel Online</vt:lpstr>
      <vt:lpstr>Background Investigations - OLD</vt:lpstr>
      <vt:lpstr>DOCUMENTATION</vt:lpstr>
      <vt:lpstr>'Background Investigation On (2)'!Print_Area</vt:lpstr>
      <vt:lpstr>'Background Investigations'!Print_Area</vt:lpstr>
      <vt:lpstr>'Background Investigations - OLD'!Print_Area</vt:lpstr>
      <vt:lpstr>'Excel Online'!Print_Area</vt:lpstr>
      <vt:lpstr>'POWER BI'!Print_Area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Reynold W. Jordan, Jr</dc:creator>
  <cp:lastModifiedBy>VITA Program</cp:lastModifiedBy>
  <cp:lastPrinted>2013-11-22T19:42:22Z</cp:lastPrinted>
  <dcterms:created xsi:type="dcterms:W3CDTF">1999-01-18T23:25:50Z</dcterms:created>
  <dcterms:modified xsi:type="dcterms:W3CDTF">2021-02-11T16:47:49Z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0x0101006642837EE577144CA9016A24E0E9484A</vt:lpwstr>
  </property>
</Properties>
</file>