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xw09990\Documents\A\ASR\vdss_ann_report\State Programs\"/>
    </mc:Choice>
  </mc:AlternateContent>
  <bookViews>
    <workbookView xWindow="0" yWindow="0" windowWidth="20496" windowHeight="6192" firstSheet="2" activeTab="2"/>
  </bookViews>
  <sheets>
    <sheet name="POWER BI" sheetId="3" state="hidden" r:id="rId1"/>
    <sheet name="Child Care Facilities" sheetId="1" state="hidden" r:id="rId2"/>
    <sheet name="Excel Online" sheetId="4" r:id="rId3"/>
    <sheet name="DOCUMENTATION" sheetId="2" state="hidden" r:id="rId4"/>
  </sheets>
  <definedNames>
    <definedName name="_xlnm.Print_Area" localSheetId="1">'Child Care Facilities'!$A$1:$L$36</definedName>
    <definedName name="_xlnm.Print_Area" localSheetId="2">'Excel Online'!$B$4:$N$65</definedName>
    <definedName name="_xlnm.Print_Area" localSheetId="0">'POWER BI'!$A$1:$J$32</definedName>
  </definedNames>
  <calcPr calcId="162913"/>
</workbook>
</file>

<file path=xl/calcChain.xml><?xml version="1.0" encoding="utf-8"?>
<calcChain xmlns="http://schemas.openxmlformats.org/spreadsheetml/2006/main">
  <c r="K57" i="4" l="1"/>
  <c r="J57" i="4"/>
  <c r="I57" i="4"/>
  <c r="H57" i="4"/>
  <c r="G57" i="4"/>
  <c r="F57" i="4"/>
  <c r="E57" i="4"/>
  <c r="D57" i="4"/>
  <c r="I36" i="3"/>
  <c r="H36" i="3"/>
  <c r="G36" i="3"/>
  <c r="F36" i="3"/>
  <c r="E36" i="3"/>
  <c r="D36" i="3"/>
  <c r="C36" i="3"/>
  <c r="B36" i="3"/>
  <c r="K37" i="1"/>
  <c r="J36" i="3" l="1"/>
  <c r="M57" i="4"/>
  <c r="K56" i="4"/>
  <c r="J56" i="4"/>
  <c r="I56" i="4"/>
  <c r="H56" i="4"/>
  <c r="G56" i="4"/>
  <c r="F56" i="4"/>
  <c r="E56" i="4"/>
  <c r="D56" i="4"/>
  <c r="L90" i="4" l="1"/>
  <c r="K90" i="4"/>
  <c r="J90" i="4"/>
  <c r="I90" i="4"/>
  <c r="H90" i="4"/>
  <c r="G90" i="4"/>
  <c r="F90" i="4"/>
  <c r="E90" i="4"/>
  <c r="D90" i="4"/>
  <c r="L89" i="4"/>
  <c r="K89" i="4"/>
  <c r="J89" i="4"/>
  <c r="I89" i="4"/>
  <c r="H89" i="4"/>
  <c r="G89" i="4"/>
  <c r="F89" i="4"/>
  <c r="E89" i="4"/>
  <c r="D89" i="4"/>
  <c r="L88" i="4"/>
  <c r="K88" i="4"/>
  <c r="J88" i="4"/>
  <c r="I88" i="4"/>
  <c r="H88" i="4"/>
  <c r="G88" i="4"/>
  <c r="F88" i="4"/>
  <c r="E88" i="4"/>
  <c r="D88" i="4"/>
  <c r="L87" i="4"/>
  <c r="K87" i="4"/>
  <c r="J87" i="4"/>
  <c r="I87" i="4"/>
  <c r="H87" i="4"/>
  <c r="G87" i="4"/>
  <c r="F87" i="4"/>
  <c r="E87" i="4"/>
  <c r="D87" i="4"/>
  <c r="L86" i="4"/>
  <c r="K86" i="4"/>
  <c r="J86" i="4"/>
  <c r="I86" i="4"/>
  <c r="H86" i="4"/>
  <c r="G86" i="4"/>
  <c r="F86" i="4"/>
  <c r="E86" i="4"/>
  <c r="D86" i="4"/>
  <c r="L85" i="4"/>
  <c r="K85" i="4"/>
  <c r="J85" i="4"/>
  <c r="I85" i="4"/>
  <c r="H85" i="4"/>
  <c r="G85" i="4"/>
  <c r="F85" i="4"/>
  <c r="E85" i="4"/>
  <c r="D85" i="4"/>
  <c r="L84" i="4"/>
  <c r="K84" i="4"/>
  <c r="J84" i="4"/>
  <c r="I84" i="4"/>
  <c r="H84" i="4"/>
  <c r="G84" i="4"/>
  <c r="F84" i="4"/>
  <c r="E84" i="4"/>
  <c r="D84" i="4"/>
  <c r="L83" i="4"/>
  <c r="K83" i="4"/>
  <c r="J83" i="4"/>
  <c r="I83" i="4"/>
  <c r="H83" i="4"/>
  <c r="G83" i="4"/>
  <c r="F83" i="4"/>
  <c r="E83" i="4"/>
  <c r="D83" i="4"/>
  <c r="L82" i="4"/>
  <c r="K82" i="4"/>
  <c r="J82" i="4"/>
  <c r="I82" i="4"/>
  <c r="I70" i="4" s="1"/>
  <c r="H82" i="4"/>
  <c r="G82" i="4"/>
  <c r="F82" i="4"/>
  <c r="E82" i="4"/>
  <c r="E70" i="4" s="1"/>
  <c r="D82" i="4"/>
  <c r="L81" i="4"/>
  <c r="K81" i="4"/>
  <c r="J81" i="4"/>
  <c r="I81" i="4"/>
  <c r="H81" i="4"/>
  <c r="G81" i="4"/>
  <c r="F81" i="4"/>
  <c r="E81" i="4"/>
  <c r="D81" i="4"/>
  <c r="K80" i="4"/>
  <c r="J80" i="4"/>
  <c r="I80" i="4"/>
  <c r="H80" i="4"/>
  <c r="G80" i="4"/>
  <c r="F80" i="4"/>
  <c r="E80" i="4"/>
  <c r="D80" i="4"/>
  <c r="K79" i="4"/>
  <c r="J79" i="4"/>
  <c r="J70" i="4" s="1"/>
  <c r="I79" i="4"/>
  <c r="H79" i="4"/>
  <c r="G79" i="4"/>
  <c r="F79" i="4"/>
  <c r="E79" i="4"/>
  <c r="D79" i="4"/>
  <c r="K78" i="4"/>
  <c r="J78" i="4"/>
  <c r="I78" i="4"/>
  <c r="H78" i="4"/>
  <c r="G78" i="4"/>
  <c r="F78" i="4"/>
  <c r="E78" i="4"/>
  <c r="D78" i="4"/>
  <c r="K77" i="4"/>
  <c r="J77" i="4"/>
  <c r="I77" i="4"/>
  <c r="H77" i="4"/>
  <c r="G77" i="4"/>
  <c r="F77" i="4"/>
  <c r="E77" i="4"/>
  <c r="D77" i="4"/>
  <c r="K76" i="4"/>
  <c r="J76" i="4"/>
  <c r="I76" i="4"/>
  <c r="H76" i="4"/>
  <c r="G76" i="4"/>
  <c r="F76" i="4"/>
  <c r="E76" i="4"/>
  <c r="D76" i="4"/>
  <c r="K75" i="4"/>
  <c r="J75" i="4"/>
  <c r="I75" i="4"/>
  <c r="H75" i="4"/>
  <c r="G75" i="4"/>
  <c r="F75" i="4"/>
  <c r="E75" i="4"/>
  <c r="D75" i="4"/>
  <c r="K74" i="4"/>
  <c r="J74" i="4"/>
  <c r="I74" i="4"/>
  <c r="H74" i="4"/>
  <c r="G74" i="4"/>
  <c r="F74" i="4"/>
  <c r="E74" i="4"/>
  <c r="D74" i="4"/>
  <c r="K73" i="4"/>
  <c r="J73" i="4"/>
  <c r="I73" i="4"/>
  <c r="H73" i="4"/>
  <c r="G73" i="4"/>
  <c r="F73" i="4"/>
  <c r="E73" i="4"/>
  <c r="D73" i="4"/>
  <c r="K72" i="4"/>
  <c r="J72" i="4"/>
  <c r="I72" i="4"/>
  <c r="H72" i="4"/>
  <c r="G72" i="4"/>
  <c r="F72" i="4"/>
  <c r="E72" i="4"/>
  <c r="D72" i="4"/>
  <c r="C72" i="4"/>
  <c r="A72" i="4"/>
  <c r="A73" i="4" s="1"/>
  <c r="K71" i="4"/>
  <c r="J71" i="4"/>
  <c r="I71" i="4"/>
  <c r="H71" i="4"/>
  <c r="G71" i="4"/>
  <c r="F71" i="4"/>
  <c r="E71" i="4"/>
  <c r="D71" i="4"/>
  <c r="C71" i="4"/>
  <c r="F70" i="4"/>
  <c r="M56" i="4"/>
  <c r="M55" i="4"/>
  <c r="M54" i="4"/>
  <c r="M89" i="4" s="1"/>
  <c r="M53" i="4"/>
  <c r="M52" i="4"/>
  <c r="M51" i="4"/>
  <c r="M50" i="4"/>
  <c r="M85" i="4" s="1"/>
  <c r="M49" i="4"/>
  <c r="M48" i="4"/>
  <c r="M47" i="4"/>
  <c r="M46" i="4"/>
  <c r="M81" i="4" s="1"/>
  <c r="M45" i="4"/>
  <c r="M44" i="4"/>
  <c r="L44" i="4"/>
  <c r="L80" i="4" s="1"/>
  <c r="M43" i="4"/>
  <c r="M78" i="4" s="1"/>
  <c r="M42" i="4"/>
  <c r="L42" i="4"/>
  <c r="L78" i="4" s="1"/>
  <c r="M41" i="4"/>
  <c r="M76" i="4" s="1"/>
  <c r="L41" i="4"/>
  <c r="L76" i="4" s="1"/>
  <c r="M40" i="4"/>
  <c r="L40" i="4"/>
  <c r="M39" i="4"/>
  <c r="M74" i="4" s="1"/>
  <c r="L39" i="4"/>
  <c r="L74" i="4" s="1"/>
  <c r="M38" i="4"/>
  <c r="L38" i="4"/>
  <c r="M37" i="4"/>
  <c r="M72" i="4" s="1"/>
  <c r="L37" i="4"/>
  <c r="L72" i="4" s="1"/>
  <c r="O36" i="4"/>
  <c r="M36" i="4"/>
  <c r="M71" i="4" s="1"/>
  <c r="L36" i="4"/>
  <c r="L71" i="4" s="1"/>
  <c r="O35" i="4"/>
  <c r="M35" i="4"/>
  <c r="L35" i="4"/>
  <c r="O34" i="4"/>
  <c r="M34" i="4"/>
  <c r="L34" i="4"/>
  <c r="O33" i="4"/>
  <c r="M33" i="4"/>
  <c r="L33" i="4"/>
  <c r="M82" i="4" l="1"/>
  <c r="M86" i="4"/>
  <c r="M90" i="4"/>
  <c r="G70" i="4"/>
  <c r="K70" i="4"/>
  <c r="L73" i="4"/>
  <c r="L75" i="4"/>
  <c r="M79" i="4"/>
  <c r="M70" i="4" s="1"/>
  <c r="M83" i="4"/>
  <c r="M87" i="4"/>
  <c r="D70" i="4"/>
  <c r="H70" i="4"/>
  <c r="M73" i="4"/>
  <c r="M75" i="4"/>
  <c r="M77" i="4"/>
  <c r="M80" i="4"/>
  <c r="M84" i="4"/>
  <c r="M88" i="4"/>
  <c r="C73" i="4"/>
  <c r="A74" i="4"/>
  <c r="L77" i="4"/>
  <c r="L79" i="4"/>
  <c r="L70" i="4" s="1"/>
  <c r="I35" i="3"/>
  <c r="H35" i="3"/>
  <c r="G35" i="3"/>
  <c r="F35" i="3"/>
  <c r="E35" i="3"/>
  <c r="D35" i="3"/>
  <c r="C35" i="3"/>
  <c r="B35" i="3"/>
  <c r="K36" i="1"/>
  <c r="A75" i="4" l="1"/>
  <c r="C74" i="4"/>
  <c r="J35" i="3"/>
  <c r="A76" i="4" l="1"/>
  <c r="C75" i="4"/>
  <c r="I34" i="3"/>
  <c r="H34" i="3"/>
  <c r="G34" i="3"/>
  <c r="F34" i="3"/>
  <c r="E34" i="3"/>
  <c r="D34" i="3"/>
  <c r="C34" i="3"/>
  <c r="B34" i="3"/>
  <c r="K35" i="1"/>
  <c r="A77" i="4" l="1"/>
  <c r="C76" i="4"/>
  <c r="J34" i="3"/>
  <c r="I33" i="3"/>
  <c r="H33" i="3"/>
  <c r="G33" i="3"/>
  <c r="F33" i="3"/>
  <c r="E33" i="3"/>
  <c r="D33" i="3"/>
  <c r="C33" i="3"/>
  <c r="B33" i="3"/>
  <c r="K34" i="1"/>
  <c r="C77" i="4" l="1"/>
  <c r="A78" i="4"/>
  <c r="J33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A79" i="4" l="1"/>
  <c r="C78" i="4"/>
  <c r="I32" i="3"/>
  <c r="H32" i="3"/>
  <c r="G32" i="3"/>
  <c r="F32" i="3"/>
  <c r="E32" i="3"/>
  <c r="D32" i="3"/>
  <c r="C32" i="3"/>
  <c r="B32" i="3"/>
  <c r="K33" i="1"/>
  <c r="C79" i="4" l="1"/>
  <c r="A80" i="4"/>
  <c r="J32" i="3"/>
  <c r="K32" i="1"/>
  <c r="C80" i="4" l="1"/>
  <c r="A81" i="4"/>
  <c r="J31" i="3"/>
  <c r="K31" i="1"/>
  <c r="C81" i="4" l="1"/>
  <c r="A82" i="4"/>
  <c r="J30" i="3"/>
  <c r="K30" i="1"/>
  <c r="K29" i="1"/>
  <c r="K28" i="1"/>
  <c r="J11" i="3"/>
  <c r="J10" i="3"/>
  <c r="J9" i="3"/>
  <c r="J8" i="3"/>
  <c r="J7" i="3"/>
  <c r="J6" i="3"/>
  <c r="J5" i="3"/>
  <c r="J4" i="3"/>
  <c r="J3" i="3"/>
  <c r="J2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K27" i="1"/>
  <c r="J16" i="1"/>
  <c r="K16" i="1"/>
  <c r="M16" i="1"/>
  <c r="K26" i="1"/>
  <c r="K25" i="1"/>
  <c r="K24" i="1"/>
  <c r="K15" i="1"/>
  <c r="K17" i="1"/>
  <c r="K18" i="1"/>
  <c r="K19" i="1"/>
  <c r="K20" i="1"/>
  <c r="K21" i="1"/>
  <c r="K22" i="1"/>
  <c r="K23" i="1"/>
  <c r="J15" i="1"/>
  <c r="J17" i="1"/>
  <c r="J18" i="1"/>
  <c r="J19" i="1"/>
  <c r="J20" i="1"/>
  <c r="J21" i="1"/>
  <c r="J22" i="1"/>
  <c r="J24" i="1"/>
  <c r="K14" i="1"/>
  <c r="J14" i="1"/>
  <c r="J13" i="1"/>
  <c r="M13" i="1"/>
  <c r="M14" i="1"/>
  <c r="M15" i="1"/>
  <c r="K13" i="1"/>
  <c r="C82" i="4" l="1"/>
  <c r="A83" i="4"/>
  <c r="J27" i="3"/>
  <c r="J29" i="3"/>
  <c r="J28" i="3"/>
  <c r="C83" i="4" l="1"/>
  <c r="A84" i="4"/>
  <c r="C84" i="4" l="1"/>
  <c r="A85" i="4"/>
  <c r="C85" i="4" l="1"/>
  <c r="A86" i="4"/>
  <c r="C86" i="4" l="1"/>
  <c r="A87" i="4"/>
  <c r="C87" i="4" l="1"/>
  <c r="A88" i="4"/>
  <c r="C88" i="4" l="1"/>
  <c r="A89" i="4"/>
  <c r="C89" i="4" l="1"/>
  <c r="A90" i="4"/>
  <c r="C90" i="4" s="1"/>
</calcChain>
</file>

<file path=xl/sharedStrings.xml><?xml version="1.0" encoding="utf-8"?>
<sst xmlns="http://schemas.openxmlformats.org/spreadsheetml/2006/main" count="58" uniqueCount="34">
  <si>
    <t xml:space="preserve">Number </t>
  </si>
  <si>
    <t>Capacity</t>
  </si>
  <si>
    <t>Number</t>
  </si>
  <si>
    <t>Child Day Care: Number and Capacity of Licensed Facilities</t>
  </si>
  <si>
    <t>Total Licensed Capacity</t>
  </si>
  <si>
    <t xml:space="preserve">Licensed Family Day Homes </t>
  </si>
  <si>
    <t>Licensed Child Day Care Centers</t>
  </si>
  <si>
    <t>Short-Term Child Day Care Centers</t>
  </si>
  <si>
    <t>Other represents Short-Term Child Day Care Centers</t>
  </si>
  <si>
    <t>2003</t>
  </si>
  <si>
    <t>NOTE</t>
  </si>
  <si>
    <t>Date</t>
  </si>
  <si>
    <t>Research Staffer</t>
  </si>
  <si>
    <t>Program Contact</t>
  </si>
  <si>
    <t>Data Source</t>
  </si>
  <si>
    <t>Comments</t>
  </si>
  <si>
    <t>Family Day Systems Providers</t>
  </si>
  <si>
    <t>2001</t>
  </si>
  <si>
    <t>Source: VACIS (through SFY 2003); DOLPHIN (since SFY 2004).</t>
  </si>
  <si>
    <r>
      <t>As of June 30</t>
    </r>
    <r>
      <rPr>
        <vertAlign val="superscript"/>
        <sz val="12"/>
        <rFont val="Franklin Gothic Medium"/>
        <family val="2"/>
      </rPr>
      <t>1</t>
    </r>
  </si>
  <si>
    <t>2006</t>
  </si>
  <si>
    <t>fam_day_num</t>
  </si>
  <si>
    <t>lic_child_centers_num</t>
  </si>
  <si>
    <t>lic_child_centers_cap</t>
  </si>
  <si>
    <t>fam_day_cap</t>
  </si>
  <si>
    <t>short_term_num</t>
  </si>
  <si>
    <t>short_term_cap</t>
  </si>
  <si>
    <t>fds_num</t>
  </si>
  <si>
    <t>fds_cap</t>
  </si>
  <si>
    <t>total_lic_cap</t>
  </si>
  <si>
    <t>As of June 30</t>
  </si>
  <si>
    <r>
      <t>2003</t>
    </r>
    <r>
      <rPr>
        <vertAlign val="superscript"/>
        <sz val="10"/>
        <rFont val="Franklin Gothic Medium"/>
        <family val="2"/>
      </rPr>
      <t>1</t>
    </r>
  </si>
  <si>
    <r>
      <t xml:space="preserve">1 </t>
    </r>
    <r>
      <rPr>
        <sz val="8"/>
        <rFont val="Franklin Gothic Medium"/>
        <family val="2"/>
      </rPr>
      <t>2006 figures are derived from active caseload (1/4/2007).</t>
    </r>
  </si>
  <si>
    <r>
      <t xml:space="preserve">The source of FDS data for 2005 to 2007 is from </t>
    </r>
    <r>
      <rPr>
        <b/>
        <sz val="10"/>
        <rFont val="Franklin Gothic Medium"/>
        <family val="2"/>
      </rPr>
      <t>Infant Toddler Family Day System</t>
    </r>
    <r>
      <rPr>
        <sz val="10"/>
        <rFont val="Franklin Gothic Medium"/>
        <family val="2"/>
      </rPr>
      <t>, Fairfax - Virginia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</si>
</sst>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"/>
    <numFmt numFmtId="165" formatCode="0.0%"/>
  </numFmts>
  <fonts count="19" x14ac:knownFonts="1">
    <font>
      <sz val="10"/>
      <name val="Arial"/>
    </font>
    <font>
      <sz val="9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Verdana"/>
      <family val="2"/>
    </font>
    <font>
      <sz val="12"/>
      <name val="Franklin Gothic Medium"/>
      <family val="2"/>
    </font>
    <font>
      <sz val="10"/>
      <name val="Franklin Gothic Book"/>
      <family val="2"/>
    </font>
    <font>
      <vertAlign val="superscript"/>
      <sz val="12"/>
      <name val="Franklin Gothic Medium"/>
      <family val="2"/>
    </font>
    <font>
      <sz val="10"/>
      <name val="Franklin Gothic Medium"/>
      <family val="2"/>
    </font>
    <font>
      <b/>
      <sz val="14"/>
      <name val="Franklin Gothic Medium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vertAlign val="superscript"/>
      <sz val="10"/>
      <name val="Franklin Gothic Medium"/>
      <family val="2"/>
    </font>
    <font>
      <b/>
      <sz val="11"/>
      <color rgb="FFFF0000"/>
      <name val="Franklin Gothic Medium"/>
      <family val="2"/>
    </font>
    <font>
      <vertAlign val="superscript"/>
      <sz val="8"/>
      <name val="Franklin Gothic Medium"/>
      <family val="2"/>
    </font>
    <font>
      <sz val="8"/>
      <name val="Franklin Gothic Medium"/>
      <family val="2"/>
    </font>
    <font>
      <vertAlign val="superscript"/>
      <sz val="9"/>
      <name val="Franklin Gothic Medium"/>
      <family val="2"/>
    </font>
    <font>
      <sz val="14"/>
      <name val="Franklin Gothic Medium"/>
      <family val="2"/>
    </font>
    <font>
      <b/>
      <sz val="10"/>
      <name val="Franklin Gothic Mediu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0" xfId="0" applyFont="1"/>
    <xf numFmtId="0" fontId="4" fillId="2" borderId="0" xfId="0" applyFont="1" applyFill="1" applyBorder="1"/>
    <xf numFmtId="0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/>
    <xf numFmtId="3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3" fontId="6" fillId="2" borderId="0" xfId="0" applyNumberFormat="1" applyFont="1" applyFill="1" applyBorder="1"/>
    <xf numFmtId="0" fontId="6" fillId="2" borderId="0" xfId="0" applyFont="1" applyFill="1" applyBorder="1"/>
    <xf numFmtId="0" fontId="6" fillId="2" borderId="0" xfId="0" quotePrefix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164" fontId="5" fillId="2" borderId="0" xfId="0" applyNumberFormat="1" applyFont="1" applyFill="1" applyBorder="1" applyAlignment="1">
      <alignment wrapText="1"/>
    </xf>
    <xf numFmtId="0" fontId="8" fillId="0" borderId="0" xfId="0" applyFont="1"/>
    <xf numFmtId="3" fontId="8" fillId="2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/>
    <xf numFmtId="3" fontId="8" fillId="2" borderId="6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0" fontId="8" fillId="2" borderId="0" xfId="0" applyFont="1" applyFill="1"/>
    <xf numFmtId="3" fontId="8" fillId="2" borderId="0" xfId="0" applyNumberFormat="1" applyFont="1" applyFill="1"/>
    <xf numFmtId="0" fontId="8" fillId="2" borderId="0" xfId="0" applyFont="1" applyFill="1" applyBorder="1" applyAlignment="1">
      <alignment horizontal="center"/>
    </xf>
    <xf numFmtId="3" fontId="5" fillId="2" borderId="0" xfId="1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/>
    <xf numFmtId="14" fontId="8" fillId="2" borderId="0" xfId="0" applyNumberFormat="1" applyFont="1" applyFill="1"/>
    <xf numFmtId="0" fontId="5" fillId="2" borderId="0" xfId="1" applyFont="1" applyFill="1" applyBorder="1"/>
    <xf numFmtId="0" fontId="10" fillId="2" borderId="0" xfId="1" applyFont="1" applyFill="1" applyBorder="1"/>
    <xf numFmtId="0" fontId="5" fillId="2" borderId="4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5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wrapText="1"/>
    </xf>
    <xf numFmtId="0" fontId="10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0" fontId="8" fillId="2" borderId="0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/>
    <xf numFmtId="3" fontId="10" fillId="2" borderId="0" xfId="0" applyNumberFormat="1" applyFont="1" applyFill="1" applyBorder="1" applyAlignment="1">
      <alignment horizontal="right"/>
    </xf>
    <xf numFmtId="3" fontId="10" fillId="2" borderId="2" xfId="0" applyNumberFormat="1" applyFont="1" applyFill="1" applyBorder="1" applyAlignment="1"/>
    <xf numFmtId="3" fontId="10" fillId="2" borderId="3" xfId="0" applyNumberFormat="1" applyFont="1" applyFill="1" applyBorder="1" applyAlignment="1">
      <alignment horizontal="right"/>
    </xf>
    <xf numFmtId="0" fontId="10" fillId="2" borderId="2" xfId="0" applyFont="1" applyFill="1" applyBorder="1"/>
    <xf numFmtId="49" fontId="10" fillId="2" borderId="0" xfId="0" quotePrefix="1" applyNumberFormat="1" applyFont="1" applyFill="1" applyBorder="1" applyAlignment="1">
      <alignment horizontal="center"/>
    </xf>
    <xf numFmtId="0" fontId="8" fillId="2" borderId="2" xfId="0" applyFont="1" applyFill="1" applyBorder="1"/>
    <xf numFmtId="49" fontId="8" fillId="2" borderId="0" xfId="0" applyNumberFormat="1" applyFont="1" applyFill="1" applyBorder="1" applyAlignment="1">
      <alignment horizontal="center"/>
    </xf>
    <xf numFmtId="49" fontId="8" fillId="2" borderId="0" xfId="0" quotePrefix="1" applyNumberFormat="1" applyFont="1" applyFill="1" applyBorder="1" applyAlignment="1">
      <alignment horizontal="center"/>
    </xf>
    <xf numFmtId="3" fontId="8" fillId="2" borderId="0" xfId="0" applyNumberFormat="1" applyFont="1" applyFill="1" applyBorder="1"/>
    <xf numFmtId="0" fontId="8" fillId="2" borderId="0" xfId="0" quotePrefix="1" applyNumberFormat="1" applyFont="1" applyFill="1" applyBorder="1" applyAlignment="1">
      <alignment horizontal="center"/>
    </xf>
    <xf numFmtId="0" fontId="13" fillId="2" borderId="0" xfId="0" applyFont="1" applyFill="1"/>
    <xf numFmtId="165" fontId="8" fillId="2" borderId="0" xfId="0" applyNumberFormat="1" applyFont="1" applyFill="1"/>
    <xf numFmtId="12" fontId="8" fillId="2" borderId="0" xfId="0" applyNumberFormat="1" applyFont="1" applyFill="1"/>
    <xf numFmtId="0" fontId="14" fillId="2" borderId="0" xfId="0" applyFont="1" applyFill="1"/>
    <xf numFmtId="0" fontId="10" fillId="2" borderId="0" xfId="0" applyFont="1" applyFill="1"/>
    <xf numFmtId="0" fontId="10" fillId="2" borderId="0" xfId="0" applyFont="1" applyFill="1" applyBorder="1"/>
    <xf numFmtId="0" fontId="16" fillId="2" borderId="0" xfId="0" applyFont="1" applyFill="1"/>
    <xf numFmtId="0" fontId="15" fillId="2" borderId="0" xfId="0" applyFont="1" applyFill="1"/>
    <xf numFmtId="3" fontId="10" fillId="2" borderId="0" xfId="0" applyNumberFormat="1" applyFont="1" applyFill="1" applyBorder="1"/>
    <xf numFmtId="0" fontId="17" fillId="2" borderId="0" xfId="0" applyFont="1" applyFill="1"/>
    <xf numFmtId="165" fontId="8" fillId="2" borderId="0" xfId="0" applyNumberFormat="1" applyFont="1" applyFill="1" applyAlignment="1"/>
    <xf numFmtId="0" fontId="4" fillId="2" borderId="0" xfId="0" applyFont="1" applyFill="1"/>
    <xf numFmtId="0" fontId="8" fillId="2" borderId="1" xfId="0" quotePrefix="1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/>
    <xf numFmtId="3" fontId="8" fillId="2" borderId="1" xfId="0" applyNumberFormat="1" applyFont="1" applyFill="1" applyBorder="1"/>
    <xf numFmtId="3" fontId="8" fillId="2" borderId="5" xfId="0" applyNumberFormat="1" applyFont="1" applyFill="1" applyBorder="1" applyAlignment="1">
      <alignment horizontal="right"/>
    </xf>
    <xf numFmtId="0" fontId="8" fillId="2" borderId="1" xfId="0" applyFont="1" applyFill="1" applyBorder="1"/>
    <xf numFmtId="3" fontId="8" fillId="2" borderId="1" xfId="0" applyNumberFormat="1" applyFont="1" applyFill="1" applyBorder="1" applyAlignment="1">
      <alignment horizontal="right"/>
    </xf>
    <xf numFmtId="0" fontId="8" fillId="2" borderId="0" xfId="0" applyFont="1" applyFill="1" applyAlignment="1"/>
    <xf numFmtId="0" fontId="9" fillId="2" borderId="0" xfId="0" applyFont="1" applyFill="1" applyAlignment="1">
      <alignment horizontal="center"/>
    </xf>
    <xf numFmtId="0" fontId="8" fillId="2" borderId="0" xfId="0" applyFont="1" applyFill="1" applyBorder="1" applyAlignment="1">
      <alignment wrapText="1"/>
    </xf>
    <xf numFmtId="0" fontId="13" fillId="2" borderId="0" xfId="0" applyFont="1" applyFill="1" applyBorder="1"/>
    <xf numFmtId="0" fontId="11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center" wrapText="1"/>
    </xf>
    <xf numFmtId="164" fontId="5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Alignment="1"/>
    <xf numFmtId="0" fontId="9" fillId="2" borderId="0" xfId="0" applyFont="1" applyFill="1" applyAlignment="1">
      <alignment horizontal="center"/>
    </xf>
    <xf numFmtId="164" fontId="5" fillId="2" borderId="4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320236275947214E-2"/>
          <c:y val="0.15656604266799531"/>
          <c:w val="0.88199401026916813"/>
          <c:h val="0.67929460447888323"/>
        </c:manualLayout>
      </c:layout>
      <c:lineChart>
        <c:grouping val="standard"/>
        <c:varyColors val="0"/>
        <c:ser>
          <c:idx val="0"/>
          <c:order val="0"/>
          <c:tx>
            <c:v>Licensed Centers</c:v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'Excel Online'!$C$41:$C$57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'Excel Online'!$E$41:$E$57</c:f>
              <c:numCache>
                <c:formatCode>#,##0</c:formatCode>
                <c:ptCount val="17"/>
                <c:pt idx="0">
                  <c:v>224458</c:v>
                </c:pt>
                <c:pt idx="1">
                  <c:v>236558</c:v>
                </c:pt>
                <c:pt idx="2">
                  <c:v>242191</c:v>
                </c:pt>
                <c:pt idx="3">
                  <c:v>237215</c:v>
                </c:pt>
                <c:pt idx="4">
                  <c:v>244689</c:v>
                </c:pt>
                <c:pt idx="5">
                  <c:v>246366</c:v>
                </c:pt>
                <c:pt idx="6">
                  <c:v>246980</c:v>
                </c:pt>
                <c:pt idx="7">
                  <c:v>247195</c:v>
                </c:pt>
                <c:pt idx="8">
                  <c:v>248869</c:v>
                </c:pt>
                <c:pt idx="9">
                  <c:v>248337</c:v>
                </c:pt>
                <c:pt idx="10">
                  <c:v>247489</c:v>
                </c:pt>
                <c:pt idx="11">
                  <c:v>248070</c:v>
                </c:pt>
                <c:pt idx="12">
                  <c:v>254986</c:v>
                </c:pt>
                <c:pt idx="13">
                  <c:v>265634</c:v>
                </c:pt>
                <c:pt idx="14">
                  <c:v>265281</c:v>
                </c:pt>
                <c:pt idx="15">
                  <c:v>268678</c:v>
                </c:pt>
                <c:pt idx="16">
                  <c:v>276896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CD-4F04-8862-17523161C5A8}"/>
            </c:ext>
          </c:extLst>
        </c:ser>
        <c:ser>
          <c:idx val="1"/>
          <c:order val="1"/>
          <c:tx>
            <c:v>Licensed Family Day Homes</c:v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strRef>
              <c:f>'Excel Online'!$C$41:$C$57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'Excel Online'!$G$41:$G$57</c:f>
              <c:numCache>
                <c:formatCode>#,##0</c:formatCode>
                <c:ptCount val="17"/>
                <c:pt idx="0">
                  <c:v>18152</c:v>
                </c:pt>
                <c:pt idx="1">
                  <c:v>19043</c:v>
                </c:pt>
                <c:pt idx="2">
                  <c:v>20105</c:v>
                </c:pt>
                <c:pt idx="3">
                  <c:v>19495</c:v>
                </c:pt>
                <c:pt idx="4">
                  <c:v>19454</c:v>
                </c:pt>
                <c:pt idx="5">
                  <c:v>19829</c:v>
                </c:pt>
                <c:pt idx="6">
                  <c:v>20071</c:v>
                </c:pt>
                <c:pt idx="7">
                  <c:v>18319</c:v>
                </c:pt>
                <c:pt idx="8">
                  <c:v>17504</c:v>
                </c:pt>
                <c:pt idx="9">
                  <c:v>15071</c:v>
                </c:pt>
                <c:pt idx="10">
                  <c:v>14042</c:v>
                </c:pt>
                <c:pt idx="11">
                  <c:v>12829</c:v>
                </c:pt>
                <c:pt idx="12">
                  <c:v>13530</c:v>
                </c:pt>
                <c:pt idx="13">
                  <c:v>14272</c:v>
                </c:pt>
                <c:pt idx="14">
                  <c:v>14345</c:v>
                </c:pt>
                <c:pt idx="15">
                  <c:v>14576</c:v>
                </c:pt>
                <c:pt idx="16">
                  <c:v>14485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CD-4F04-8862-17523161C5A8}"/>
            </c:ext>
          </c:extLst>
        </c:ser>
        <c:ser>
          <c:idx val="2"/>
          <c:order val="2"/>
          <c:tx>
            <c:v>Short-term Care Centers</c:v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'Excel Online'!$C$41:$C$57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'Excel Online'!$I$41:$I$57</c:f>
              <c:numCache>
                <c:formatCode>#,##0</c:formatCode>
                <c:ptCount val="17"/>
                <c:pt idx="0">
                  <c:v>9917</c:v>
                </c:pt>
                <c:pt idx="1">
                  <c:v>10965</c:v>
                </c:pt>
                <c:pt idx="2">
                  <c:v>11086</c:v>
                </c:pt>
                <c:pt idx="3">
                  <c:v>9824</c:v>
                </c:pt>
                <c:pt idx="4">
                  <c:v>9128</c:v>
                </c:pt>
                <c:pt idx="5">
                  <c:v>9389</c:v>
                </c:pt>
                <c:pt idx="6">
                  <c:v>8489</c:v>
                </c:pt>
                <c:pt idx="7">
                  <c:v>9320</c:v>
                </c:pt>
                <c:pt idx="8">
                  <c:v>9130</c:v>
                </c:pt>
                <c:pt idx="9">
                  <c:v>9797</c:v>
                </c:pt>
                <c:pt idx="10">
                  <c:v>9378</c:v>
                </c:pt>
                <c:pt idx="11">
                  <c:v>9203</c:v>
                </c:pt>
                <c:pt idx="12">
                  <c:v>8353</c:v>
                </c:pt>
                <c:pt idx="13">
                  <c:v>8515</c:v>
                </c:pt>
                <c:pt idx="14">
                  <c:v>8036</c:v>
                </c:pt>
                <c:pt idx="15">
                  <c:v>9312</c:v>
                </c:pt>
                <c:pt idx="16">
                  <c:v>4653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CD-4F04-8862-17523161C5A8}"/>
            </c:ext>
          </c:extLst>
        </c:ser>
        <c:ser>
          <c:idx val="3"/>
          <c:order val="3"/>
          <c:tx>
            <c:v>Family Day Systems</c:v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'Excel Online'!$C$41:$C$57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strCache>
            </c:strRef>
          </c:cat>
          <c:val>
            <c:numRef>
              <c:f>'Excel Online'!$K$41:$K$57</c:f>
              <c:numCache>
                <c:formatCode>#,##0</c:formatCode>
                <c:ptCount val="17"/>
                <c:pt idx="0">
                  <c:v>1474</c:v>
                </c:pt>
                <c:pt idx="1">
                  <c:v>910</c:v>
                </c:pt>
                <c:pt idx="2">
                  <c:v>1036</c:v>
                </c:pt>
                <c:pt idx="3">
                  <c:v>960</c:v>
                </c:pt>
                <c:pt idx="4">
                  <c:v>1001</c:v>
                </c:pt>
                <c:pt idx="5">
                  <c:v>475</c:v>
                </c:pt>
                <c:pt idx="6">
                  <c:v>475</c:v>
                </c:pt>
                <c:pt idx="7">
                  <c:v>475</c:v>
                </c:pt>
                <c:pt idx="8">
                  <c:v>475</c:v>
                </c:pt>
                <c:pt idx="9">
                  <c:v>475</c:v>
                </c:pt>
                <c:pt idx="10">
                  <c:v>475</c:v>
                </c:pt>
                <c:pt idx="11">
                  <c:v>475</c:v>
                </c:pt>
                <c:pt idx="12">
                  <c:v>475</c:v>
                </c:pt>
                <c:pt idx="13">
                  <c:v>475</c:v>
                </c:pt>
                <c:pt idx="14">
                  <c:v>1900</c:v>
                </c:pt>
                <c:pt idx="15">
                  <c:v>475</c:v>
                </c:pt>
                <c:pt idx="16">
                  <c:v>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CD-4F04-8862-17523161C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42272"/>
        <c:axId val="53143808"/>
      </c:lineChart>
      <c:catAx>
        <c:axId val="5314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Franklin Gothic Medium" panose="020B0603020102020204" pitchFamily="34" charset="0"/>
              </a:defRPr>
            </a:pPr>
            <a:endParaRPr lang="en-US"/>
          </a:p>
        </c:txPr>
        <c:crossAx val="5314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143808"/>
        <c:scaling>
          <c:orientation val="minMax"/>
          <c:max val="300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35000"/>
                </a:srgb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Franklin Gothic Medium" panose="020B0603020102020204" pitchFamily="34" charset="0"/>
              </a:defRPr>
            </a:pPr>
            <a:endParaRPr lang="en-US"/>
          </a:p>
        </c:txPr>
        <c:crossAx val="53142272"/>
        <c:crosses val="autoZero"/>
        <c:crossBetween val="between"/>
        <c:majorUnit val="6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540209894338096"/>
          <c:y val="0.90909303003791186"/>
          <c:w val="0.80677062114588216"/>
          <c:h val="7.5757840875951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ranklin Gothic Book" pitchFamily="34" charset="0"/>
          <a:ea typeface="Verdana"/>
          <a:cs typeface="Verdana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133350</xdr:colOff>
      <xdr:row>2</xdr:row>
      <xdr:rowOff>19050</xdr:rowOff>
    </xdr:from>
    <xdr:to>
      <xdr:col>13</xdr:col>
      <xdr:colOff>238125</xdr:colOff>
      <xdr:row>18</xdr:row>
      <xdr:rowOff>133350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0.01937</cdr:x>
      <cdr:y>0.0355</cdr:y>
    </cdr:from>
    <cdr:to>
      <cdr:x>0.99296</cdr:x>
      <cdr:y>0.10886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144" y="137425"/>
          <a:ext cx="6584156" cy="2773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ranklin Gothic Medium" pitchFamily="34" charset="0"/>
            </a:rPr>
            <a:t>Capacity of Licensed Child Day Care Centers and Family Day Homes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pane ySplit="1" topLeftCell="A18" activePane="bottomLeft" state="frozen"/>
      <selection activeCell="B36" sqref="A36:J36"/>
      <selection pane="bottomLeft" activeCell="B36" sqref="A36:J36"/>
    </sheetView>
  </sheetViews>
  <sheetFormatPr defaultColWidth="9.109375" defaultRowHeight="12.6" x14ac:dyDescent="0.2"/>
  <cols>
    <col min="1" max="1" width="13.5546875" style="3" customWidth="1"/>
    <col min="2" max="2" width="26.6640625" style="3" customWidth="1"/>
    <col min="3" max="3" width="22.5546875" style="3" bestFit="1" customWidth="1"/>
    <col min="4" max="4" width="15.88671875" style="3" bestFit="1" customWidth="1"/>
    <col min="5" max="5" width="14.88671875" style="3" bestFit="1" customWidth="1"/>
    <col min="6" max="6" width="17.88671875" style="3" bestFit="1" customWidth="1"/>
    <col min="7" max="7" width="16.6640625" style="3" bestFit="1" customWidth="1"/>
    <col min="8" max="8" width="10" style="3" bestFit="1" customWidth="1"/>
    <col min="9" max="9" width="9" style="3" bestFit="1" customWidth="1"/>
    <col min="10" max="10" width="13.88671875" style="3" bestFit="1" customWidth="1"/>
    <col min="11" max="16384" width="9.109375" style="3"/>
  </cols>
  <sheetData>
    <row r="1" spans="1:10" ht="32.4" x14ac:dyDescent="0.35">
      <c r="A1" s="12" t="s">
        <v>30</v>
      </c>
      <c r="B1" s="11" t="s">
        <v>22</v>
      </c>
      <c r="C1" s="11" t="s">
        <v>23</v>
      </c>
      <c r="D1" s="11" t="s">
        <v>21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1" t="s">
        <v>29</v>
      </c>
    </row>
    <row r="2" spans="1:10" ht="12" customHeight="1" x14ac:dyDescent="0.3">
      <c r="A2" s="4">
        <v>1986</v>
      </c>
      <c r="B2" s="5">
        <f>+'Child Care Facilities'!B3</f>
        <v>799</v>
      </c>
      <c r="C2" s="6">
        <f>+'Child Care Facilities'!C3</f>
        <v>61461</v>
      </c>
      <c r="D2" s="8">
        <f>+'Child Care Facilities'!D3</f>
        <v>251</v>
      </c>
      <c r="E2" s="6">
        <f>+'Child Care Facilities'!E3</f>
        <v>2092</v>
      </c>
      <c r="F2" s="9"/>
      <c r="G2" s="7"/>
      <c r="H2" s="7"/>
      <c r="I2" s="7"/>
      <c r="J2" s="6">
        <f t="shared" ref="J2:J11" si="0">C2+E2</f>
        <v>63553</v>
      </c>
    </row>
    <row r="3" spans="1:10" ht="12" customHeight="1" x14ac:dyDescent="0.3">
      <c r="A3" s="4">
        <v>1987</v>
      </c>
      <c r="B3" s="5">
        <f>+'Child Care Facilities'!B4</f>
        <v>861</v>
      </c>
      <c r="C3" s="6">
        <f>+'Child Care Facilities'!C4</f>
        <v>67824</v>
      </c>
      <c r="D3" s="8">
        <f>+'Child Care Facilities'!D4</f>
        <v>260</v>
      </c>
      <c r="E3" s="6">
        <f>+'Child Care Facilities'!E4</f>
        <v>2187</v>
      </c>
      <c r="F3" s="9"/>
      <c r="G3" s="7"/>
      <c r="H3" s="7"/>
      <c r="I3" s="7"/>
      <c r="J3" s="6">
        <f t="shared" si="0"/>
        <v>70011</v>
      </c>
    </row>
    <row r="4" spans="1:10" ht="12" customHeight="1" x14ac:dyDescent="0.3">
      <c r="A4" s="4">
        <v>1988</v>
      </c>
      <c r="B4" s="5">
        <f>+'Child Care Facilities'!B5</f>
        <v>925</v>
      </c>
      <c r="C4" s="6">
        <f>+'Child Care Facilities'!C5</f>
        <v>74523</v>
      </c>
      <c r="D4" s="8">
        <f>+'Child Care Facilities'!D5</f>
        <v>272</v>
      </c>
      <c r="E4" s="6">
        <f>+'Child Care Facilities'!E5</f>
        <v>2289</v>
      </c>
      <c r="F4" s="9"/>
      <c r="G4" s="7"/>
      <c r="H4" s="7"/>
      <c r="I4" s="7"/>
      <c r="J4" s="6">
        <f t="shared" si="0"/>
        <v>76812</v>
      </c>
    </row>
    <row r="5" spans="1:10" ht="12" customHeight="1" x14ac:dyDescent="0.3">
      <c r="A5" s="4">
        <v>1989</v>
      </c>
      <c r="B5" s="5">
        <f>+'Child Care Facilities'!B6</f>
        <v>988</v>
      </c>
      <c r="C5" s="6">
        <f>+'Child Care Facilities'!C6</f>
        <v>81479</v>
      </c>
      <c r="D5" s="8">
        <f>+'Child Care Facilities'!D6</f>
        <v>301</v>
      </c>
      <c r="E5" s="6">
        <f>+'Child Care Facilities'!E6</f>
        <v>2570</v>
      </c>
      <c r="F5" s="9"/>
      <c r="G5" s="7"/>
      <c r="H5" s="7"/>
      <c r="I5" s="7"/>
      <c r="J5" s="6">
        <f t="shared" si="0"/>
        <v>84049</v>
      </c>
    </row>
    <row r="6" spans="1:10" ht="12" customHeight="1" x14ac:dyDescent="0.3">
      <c r="A6" s="4">
        <v>1990</v>
      </c>
      <c r="B6" s="5">
        <f>+'Child Care Facilities'!B7</f>
        <v>1070</v>
      </c>
      <c r="C6" s="6">
        <f>+'Child Care Facilities'!C7</f>
        <v>89025</v>
      </c>
      <c r="D6" s="8">
        <f>+'Child Care Facilities'!D7</f>
        <v>342</v>
      </c>
      <c r="E6" s="6">
        <f>+'Child Care Facilities'!E7</f>
        <v>2864</v>
      </c>
      <c r="F6" s="9"/>
      <c r="G6" s="7"/>
      <c r="H6" s="7"/>
      <c r="I6" s="7"/>
      <c r="J6" s="6">
        <f t="shared" si="0"/>
        <v>91889</v>
      </c>
    </row>
    <row r="7" spans="1:10" ht="12" customHeight="1" x14ac:dyDescent="0.3">
      <c r="A7" s="4">
        <v>1991</v>
      </c>
      <c r="B7" s="5">
        <f>+'Child Care Facilities'!B8</f>
        <v>1145</v>
      </c>
      <c r="C7" s="6">
        <f>+'Child Care Facilities'!C8</f>
        <v>97644</v>
      </c>
      <c r="D7" s="8">
        <f>+'Child Care Facilities'!D8</f>
        <v>408</v>
      </c>
      <c r="E7" s="6">
        <f>+'Child Care Facilities'!E8</f>
        <v>3423</v>
      </c>
      <c r="F7" s="9"/>
      <c r="G7" s="7"/>
      <c r="H7" s="7"/>
      <c r="I7" s="7"/>
      <c r="J7" s="6">
        <f t="shared" si="0"/>
        <v>101067</v>
      </c>
    </row>
    <row r="8" spans="1:10" ht="12" customHeight="1" x14ac:dyDescent="0.3">
      <c r="A8" s="4">
        <v>1992</v>
      </c>
      <c r="B8" s="5">
        <f>+'Child Care Facilities'!B9</f>
        <v>1230</v>
      </c>
      <c r="C8" s="6">
        <f>+'Child Care Facilities'!C9</f>
        <v>103920</v>
      </c>
      <c r="D8" s="8">
        <f>+'Child Care Facilities'!D9</f>
        <v>463</v>
      </c>
      <c r="E8" s="6">
        <f>+'Child Care Facilities'!E9</f>
        <v>3959</v>
      </c>
      <c r="F8" s="9"/>
      <c r="G8" s="7"/>
      <c r="H8" s="7"/>
      <c r="I8" s="7"/>
      <c r="J8" s="6">
        <f t="shared" si="0"/>
        <v>107879</v>
      </c>
    </row>
    <row r="9" spans="1:10" ht="12" customHeight="1" x14ac:dyDescent="0.3">
      <c r="A9" s="4">
        <v>1993</v>
      </c>
      <c r="B9" s="5">
        <f>+'Child Care Facilities'!B10</f>
        <v>1336</v>
      </c>
      <c r="C9" s="6">
        <f>+'Child Care Facilities'!C10</f>
        <v>111048</v>
      </c>
      <c r="D9" s="8">
        <f>+'Child Care Facilities'!D10</f>
        <v>591</v>
      </c>
      <c r="E9" s="6">
        <f>+'Child Care Facilities'!E10</f>
        <v>5113</v>
      </c>
      <c r="F9" s="9"/>
      <c r="G9" s="7"/>
      <c r="H9" s="7"/>
      <c r="I9" s="7"/>
      <c r="J9" s="6">
        <f t="shared" si="0"/>
        <v>116161</v>
      </c>
    </row>
    <row r="10" spans="1:10" ht="12" customHeight="1" x14ac:dyDescent="0.3">
      <c r="A10" s="4">
        <v>1994</v>
      </c>
      <c r="B10" s="5">
        <f>+'Child Care Facilities'!B11</f>
        <v>1495</v>
      </c>
      <c r="C10" s="6">
        <f>+'Child Care Facilities'!C11</f>
        <v>121023</v>
      </c>
      <c r="D10" s="8">
        <f>+'Child Care Facilities'!D11</f>
        <v>662</v>
      </c>
      <c r="E10" s="6">
        <f>+'Child Care Facilities'!E11</f>
        <v>6387</v>
      </c>
      <c r="F10" s="9"/>
      <c r="G10" s="7"/>
      <c r="H10" s="7"/>
      <c r="I10" s="7"/>
      <c r="J10" s="6">
        <f t="shared" si="0"/>
        <v>127410</v>
      </c>
    </row>
    <row r="11" spans="1:10" ht="12" customHeight="1" x14ac:dyDescent="0.3">
      <c r="A11" s="4">
        <v>1995</v>
      </c>
      <c r="B11" s="5">
        <f>+'Child Care Facilities'!B12</f>
        <v>1937</v>
      </c>
      <c r="C11" s="6">
        <f>+'Child Care Facilities'!C12</f>
        <v>149292</v>
      </c>
      <c r="D11" s="8">
        <f>+'Child Care Facilities'!D12</f>
        <v>763</v>
      </c>
      <c r="E11" s="6">
        <f>+'Child Care Facilities'!E12</f>
        <v>7865</v>
      </c>
      <c r="F11" s="9"/>
      <c r="G11" s="7"/>
      <c r="H11" s="7"/>
      <c r="I11" s="7"/>
      <c r="J11" s="6">
        <f t="shared" si="0"/>
        <v>157157</v>
      </c>
    </row>
    <row r="12" spans="1:10" ht="12" customHeight="1" x14ac:dyDescent="0.3">
      <c r="A12" s="4">
        <v>1996</v>
      </c>
      <c r="B12" s="5">
        <f>+'Child Care Facilities'!B13</f>
        <v>2085</v>
      </c>
      <c r="C12" s="6">
        <f>+'Child Care Facilities'!C13</f>
        <v>158985</v>
      </c>
      <c r="D12" s="8">
        <f>+'Child Care Facilities'!D13</f>
        <v>1081</v>
      </c>
      <c r="E12" s="6">
        <f>+'Child Care Facilities'!E13</f>
        <v>11313</v>
      </c>
      <c r="F12" s="9">
        <f>+'Child Care Facilities'!F13</f>
        <v>123</v>
      </c>
      <c r="G12" s="6">
        <f>+'Child Care Facilities'!G13</f>
        <v>9455</v>
      </c>
      <c r="H12" s="9">
        <f>+'Child Care Facilities'!H13</f>
        <v>4</v>
      </c>
      <c r="I12" s="6">
        <f>+'Child Care Facilities'!I13</f>
        <v>4850</v>
      </c>
      <c r="J12" s="6">
        <f t="shared" ref="J12:J32" si="1">C12+E12+G12+I12</f>
        <v>184603</v>
      </c>
    </row>
    <row r="13" spans="1:10" ht="12" customHeight="1" x14ac:dyDescent="0.3">
      <c r="A13" s="4">
        <v>1997</v>
      </c>
      <c r="B13" s="5">
        <f>+'Child Care Facilities'!B14</f>
        <v>2176</v>
      </c>
      <c r="C13" s="6">
        <f>+'Child Care Facilities'!C14</f>
        <v>167564</v>
      </c>
      <c r="D13" s="8">
        <f>+'Child Care Facilities'!D14</f>
        <v>1675</v>
      </c>
      <c r="E13" s="6">
        <f>+'Child Care Facilities'!E14</f>
        <v>17313</v>
      </c>
      <c r="F13" s="9">
        <f>+'Child Care Facilities'!F14</f>
        <v>117</v>
      </c>
      <c r="G13" s="6">
        <f>+'Child Care Facilities'!G14</f>
        <v>9041</v>
      </c>
      <c r="H13" s="9">
        <f>+'Child Care Facilities'!H14</f>
        <v>3</v>
      </c>
      <c r="I13" s="6">
        <f>+'Child Care Facilities'!I14</f>
        <v>2075</v>
      </c>
      <c r="J13" s="6">
        <f t="shared" si="1"/>
        <v>195993</v>
      </c>
    </row>
    <row r="14" spans="1:10" ht="12" customHeight="1" x14ac:dyDescent="0.3">
      <c r="A14" s="4">
        <v>1998</v>
      </c>
      <c r="B14" s="5">
        <f>+'Child Care Facilities'!B15</f>
        <v>2241</v>
      </c>
      <c r="C14" s="6">
        <f>+'Child Care Facilities'!C15</f>
        <v>176173</v>
      </c>
      <c r="D14" s="8">
        <f>+'Child Care Facilities'!D15</f>
        <v>1776</v>
      </c>
      <c r="E14" s="6">
        <f>+'Child Care Facilities'!E15</f>
        <v>19698</v>
      </c>
      <c r="F14" s="9">
        <f>+'Child Care Facilities'!F15</f>
        <v>127</v>
      </c>
      <c r="G14" s="6">
        <f>+'Child Care Facilities'!G15</f>
        <v>9372</v>
      </c>
      <c r="H14" s="9">
        <f>+'Child Care Facilities'!H15</f>
        <v>3</v>
      </c>
      <c r="I14" s="6">
        <f>+'Child Care Facilities'!I15</f>
        <v>2075</v>
      </c>
      <c r="J14" s="6">
        <f t="shared" si="1"/>
        <v>207318</v>
      </c>
    </row>
    <row r="15" spans="1:10" ht="12" customHeight="1" x14ac:dyDescent="0.3">
      <c r="A15" s="4">
        <v>1999</v>
      </c>
      <c r="B15" s="5">
        <f>+'Child Care Facilities'!B16</f>
        <v>2328</v>
      </c>
      <c r="C15" s="6">
        <f>+'Child Care Facilities'!C16</f>
        <v>186111</v>
      </c>
      <c r="D15" s="8">
        <f>+'Child Care Facilities'!D16</f>
        <v>1780</v>
      </c>
      <c r="E15" s="6">
        <f>+'Child Care Facilities'!E16</f>
        <v>18885</v>
      </c>
      <c r="F15" s="9">
        <f>+'Child Care Facilities'!F16</f>
        <v>128</v>
      </c>
      <c r="G15" s="6">
        <f>+'Child Care Facilities'!G16</f>
        <v>9862</v>
      </c>
      <c r="H15" s="9">
        <f>+'Child Care Facilities'!H16</f>
        <v>2</v>
      </c>
      <c r="I15" s="6">
        <f>+'Child Care Facilities'!I16</f>
        <v>1975</v>
      </c>
      <c r="J15" s="6">
        <f t="shared" si="1"/>
        <v>216833</v>
      </c>
    </row>
    <row r="16" spans="1:10" ht="12" customHeight="1" x14ac:dyDescent="0.3">
      <c r="A16" s="4">
        <v>2000</v>
      </c>
      <c r="B16" s="5">
        <f>+'Child Care Facilities'!B17</f>
        <v>2370</v>
      </c>
      <c r="C16" s="6">
        <f>+'Child Care Facilities'!C17</f>
        <v>194572</v>
      </c>
      <c r="D16" s="8">
        <f>+'Child Care Facilities'!D17</f>
        <v>1761</v>
      </c>
      <c r="E16" s="6">
        <f>+'Child Care Facilities'!E17</f>
        <v>19368</v>
      </c>
      <c r="F16" s="9">
        <f>+'Child Care Facilities'!F17</f>
        <v>124</v>
      </c>
      <c r="G16" s="6">
        <f>+'Child Care Facilities'!G17</f>
        <v>9337</v>
      </c>
      <c r="H16" s="9">
        <f>+'Child Care Facilities'!H17</f>
        <v>2</v>
      </c>
      <c r="I16" s="6">
        <f>+'Child Care Facilities'!I17</f>
        <v>1975</v>
      </c>
      <c r="J16" s="6">
        <f t="shared" si="1"/>
        <v>225252</v>
      </c>
    </row>
    <row r="17" spans="1:10" ht="12" customHeight="1" x14ac:dyDescent="0.3">
      <c r="A17" s="10">
        <v>2001</v>
      </c>
      <c r="B17" s="5">
        <f>+'Child Care Facilities'!B18</f>
        <v>2400</v>
      </c>
      <c r="C17" s="6">
        <f>+'Child Care Facilities'!C18</f>
        <v>202945</v>
      </c>
      <c r="D17" s="8">
        <f>+'Child Care Facilities'!D18</f>
        <v>1717</v>
      </c>
      <c r="E17" s="6">
        <f>+'Child Care Facilities'!E18</f>
        <v>19033</v>
      </c>
      <c r="F17" s="9">
        <f>+'Child Care Facilities'!F18</f>
        <v>118</v>
      </c>
      <c r="G17" s="6">
        <f>+'Child Care Facilities'!G18</f>
        <v>8956</v>
      </c>
      <c r="H17" s="9">
        <f>+'Child Care Facilities'!H18</f>
        <v>2</v>
      </c>
      <c r="I17" s="6">
        <f>+'Child Care Facilities'!I18</f>
        <v>1975</v>
      </c>
      <c r="J17" s="6">
        <f t="shared" si="1"/>
        <v>232909</v>
      </c>
    </row>
    <row r="18" spans="1:10" ht="12" customHeight="1" x14ac:dyDescent="0.3">
      <c r="A18" s="4">
        <v>2002</v>
      </c>
      <c r="B18" s="5">
        <f>+'Child Care Facilities'!B19</f>
        <v>2441</v>
      </c>
      <c r="C18" s="6">
        <f>+'Child Care Facilities'!C19</f>
        <v>210307</v>
      </c>
      <c r="D18" s="8">
        <f>+'Child Care Facilities'!D19</f>
        <v>1684</v>
      </c>
      <c r="E18" s="6">
        <f>+'Child Care Facilities'!E19</f>
        <v>18140</v>
      </c>
      <c r="F18" s="9">
        <f>+'Child Care Facilities'!F19</f>
        <v>115</v>
      </c>
      <c r="G18" s="6">
        <f>+'Child Care Facilities'!G19</f>
        <v>8514</v>
      </c>
      <c r="H18" s="9">
        <f>+'Child Care Facilities'!H19</f>
        <v>2</v>
      </c>
      <c r="I18" s="6">
        <f>+'Child Care Facilities'!I19</f>
        <v>1975</v>
      </c>
      <c r="J18" s="6">
        <f t="shared" si="1"/>
        <v>238936</v>
      </c>
    </row>
    <row r="19" spans="1:10" ht="12" customHeight="1" x14ac:dyDescent="0.3">
      <c r="A19" s="4">
        <v>2003</v>
      </c>
      <c r="B19" s="5">
        <f>+'Child Care Facilities'!B20</f>
        <v>2474</v>
      </c>
      <c r="C19" s="6">
        <f>+'Child Care Facilities'!C20</f>
        <v>214648</v>
      </c>
      <c r="D19" s="8">
        <f>+'Child Care Facilities'!D20</f>
        <v>1657</v>
      </c>
      <c r="E19" s="6">
        <f>+'Child Care Facilities'!E20</f>
        <v>17966</v>
      </c>
      <c r="F19" s="9">
        <f>+'Child Care Facilities'!F20</f>
        <v>112</v>
      </c>
      <c r="G19" s="6">
        <f>+'Child Care Facilities'!G20</f>
        <v>9093</v>
      </c>
      <c r="H19" s="9">
        <f>+'Child Care Facilities'!H20</f>
        <v>2</v>
      </c>
      <c r="I19" s="6">
        <f>+'Child Care Facilities'!I20</f>
        <v>1975</v>
      </c>
      <c r="J19" s="6">
        <f t="shared" si="1"/>
        <v>243682</v>
      </c>
    </row>
    <row r="20" spans="1:10" ht="12" customHeight="1" x14ac:dyDescent="0.3">
      <c r="A20" s="4">
        <v>2004</v>
      </c>
      <c r="B20" s="5">
        <f>+'Child Care Facilities'!B21</f>
        <v>2546</v>
      </c>
      <c r="C20" s="6">
        <f>+'Child Care Facilities'!C21</f>
        <v>224458</v>
      </c>
      <c r="D20" s="8">
        <f>+'Child Care Facilities'!D21</f>
        <v>1655</v>
      </c>
      <c r="E20" s="6">
        <f>+'Child Care Facilities'!E21</f>
        <v>18152</v>
      </c>
      <c r="F20" s="9">
        <f>+'Child Care Facilities'!F21</f>
        <v>111</v>
      </c>
      <c r="G20" s="6">
        <f>+'Child Care Facilities'!G21</f>
        <v>9917</v>
      </c>
      <c r="H20" s="9">
        <f>+'Child Care Facilities'!H21</f>
        <v>2</v>
      </c>
      <c r="I20" s="6">
        <f>+'Child Care Facilities'!I21</f>
        <v>1474</v>
      </c>
      <c r="J20" s="6">
        <f t="shared" si="1"/>
        <v>254001</v>
      </c>
    </row>
    <row r="21" spans="1:10" ht="12" customHeight="1" x14ac:dyDescent="0.3">
      <c r="A21" s="4">
        <v>2005</v>
      </c>
      <c r="B21" s="5">
        <f>+'Child Care Facilities'!B22</f>
        <v>2626</v>
      </c>
      <c r="C21" s="6">
        <f>+'Child Care Facilities'!C22</f>
        <v>236558</v>
      </c>
      <c r="D21" s="8">
        <f>+'Child Care Facilities'!D22</f>
        <v>1743</v>
      </c>
      <c r="E21" s="6">
        <f>+'Child Care Facilities'!E22</f>
        <v>19043</v>
      </c>
      <c r="F21" s="9">
        <f>+'Child Care Facilities'!F22</f>
        <v>127</v>
      </c>
      <c r="G21" s="6">
        <f>+'Child Care Facilities'!G22</f>
        <v>10965</v>
      </c>
      <c r="H21" s="9">
        <f>+'Child Care Facilities'!H22</f>
        <v>1</v>
      </c>
      <c r="I21" s="6">
        <f>+'Child Care Facilities'!I22</f>
        <v>910</v>
      </c>
      <c r="J21" s="6">
        <f t="shared" si="1"/>
        <v>267476</v>
      </c>
    </row>
    <row r="22" spans="1:10" ht="12" customHeight="1" x14ac:dyDescent="0.3">
      <c r="A22" s="4">
        <v>2006</v>
      </c>
      <c r="B22" s="5">
        <f>+'Child Care Facilities'!B23</f>
        <v>2605</v>
      </c>
      <c r="C22" s="6">
        <f>+'Child Care Facilities'!C23</f>
        <v>242191</v>
      </c>
      <c r="D22" s="8">
        <f>+'Child Care Facilities'!D23</f>
        <v>1903</v>
      </c>
      <c r="E22" s="6">
        <f>+'Child Care Facilities'!E23</f>
        <v>20105</v>
      </c>
      <c r="F22" s="9">
        <f>+'Child Care Facilities'!F23</f>
        <v>111</v>
      </c>
      <c r="G22" s="6">
        <f>+'Child Care Facilities'!G23</f>
        <v>11086</v>
      </c>
      <c r="H22" s="9">
        <f>+'Child Care Facilities'!H23</f>
        <v>1</v>
      </c>
      <c r="I22" s="6">
        <f>+'Child Care Facilities'!I23</f>
        <v>1036</v>
      </c>
      <c r="J22" s="6">
        <f t="shared" si="1"/>
        <v>274418</v>
      </c>
    </row>
    <row r="23" spans="1:10" ht="12" customHeight="1" x14ac:dyDescent="0.3">
      <c r="A23" s="10">
        <v>2007</v>
      </c>
      <c r="B23" s="5">
        <f>+'Child Care Facilities'!B24</f>
        <v>2520</v>
      </c>
      <c r="C23" s="6">
        <f>+'Child Care Facilities'!C24</f>
        <v>237215</v>
      </c>
      <c r="D23" s="8">
        <f>+'Child Care Facilities'!D24</f>
        <v>1767</v>
      </c>
      <c r="E23" s="6">
        <f>+'Child Care Facilities'!E24</f>
        <v>19495</v>
      </c>
      <c r="F23" s="9">
        <f>+'Child Care Facilities'!F24</f>
        <v>95</v>
      </c>
      <c r="G23" s="6">
        <f>+'Child Care Facilities'!G24</f>
        <v>9824</v>
      </c>
      <c r="H23" s="9">
        <f>+'Child Care Facilities'!H24</f>
        <v>1</v>
      </c>
      <c r="I23" s="6">
        <f>+'Child Care Facilities'!I24</f>
        <v>960</v>
      </c>
      <c r="J23" s="6">
        <f t="shared" si="1"/>
        <v>267494</v>
      </c>
    </row>
    <row r="24" spans="1:10" ht="12" customHeight="1" x14ac:dyDescent="0.3">
      <c r="A24" s="10">
        <v>2008</v>
      </c>
      <c r="B24" s="5">
        <f>+'Child Care Facilities'!B25</f>
        <v>2549</v>
      </c>
      <c r="C24" s="6">
        <f>+'Child Care Facilities'!C25</f>
        <v>244689</v>
      </c>
      <c r="D24" s="8">
        <f>+'Child Care Facilities'!D25</f>
        <v>1769</v>
      </c>
      <c r="E24" s="6">
        <f>+'Child Care Facilities'!E25</f>
        <v>19454</v>
      </c>
      <c r="F24" s="9">
        <f>+'Child Care Facilities'!F25</f>
        <v>84</v>
      </c>
      <c r="G24" s="6">
        <f>+'Child Care Facilities'!G25</f>
        <v>9128</v>
      </c>
      <c r="H24" s="9">
        <f>+'Child Care Facilities'!H25</f>
        <v>1</v>
      </c>
      <c r="I24" s="6">
        <f>+'Child Care Facilities'!I25</f>
        <v>1001</v>
      </c>
      <c r="J24" s="6">
        <f t="shared" si="1"/>
        <v>274272</v>
      </c>
    </row>
    <row r="25" spans="1:10" ht="12" customHeight="1" x14ac:dyDescent="0.3">
      <c r="A25" s="10">
        <v>2009</v>
      </c>
      <c r="B25" s="5">
        <f>+'Child Care Facilities'!B26</f>
        <v>2547</v>
      </c>
      <c r="C25" s="6">
        <f>+'Child Care Facilities'!C26</f>
        <v>246366</v>
      </c>
      <c r="D25" s="8">
        <f>+'Child Care Facilities'!D26</f>
        <v>1781</v>
      </c>
      <c r="E25" s="6">
        <f>+'Child Care Facilities'!E26</f>
        <v>19829</v>
      </c>
      <c r="F25" s="9">
        <f>+'Child Care Facilities'!F26</f>
        <v>84</v>
      </c>
      <c r="G25" s="6">
        <f>+'Child Care Facilities'!G26</f>
        <v>9389</v>
      </c>
      <c r="H25" s="9">
        <f>+'Child Care Facilities'!H26</f>
        <v>1</v>
      </c>
      <c r="I25" s="6">
        <f>+'Child Care Facilities'!I26</f>
        <v>475</v>
      </c>
      <c r="J25" s="6">
        <f t="shared" si="1"/>
        <v>276059</v>
      </c>
    </row>
    <row r="26" spans="1:10" ht="12" customHeight="1" x14ac:dyDescent="0.3">
      <c r="A26" s="10">
        <v>2010</v>
      </c>
      <c r="B26" s="5">
        <f>+'Child Care Facilities'!B27</f>
        <v>2527</v>
      </c>
      <c r="C26" s="6">
        <f>+'Child Care Facilities'!C27</f>
        <v>246980</v>
      </c>
      <c r="D26" s="8">
        <f>+'Child Care Facilities'!D27</f>
        <v>1800</v>
      </c>
      <c r="E26" s="6">
        <f>+'Child Care Facilities'!E27</f>
        <v>20071</v>
      </c>
      <c r="F26" s="9">
        <f>+'Child Care Facilities'!F27</f>
        <v>77</v>
      </c>
      <c r="G26" s="6">
        <f>+'Child Care Facilities'!G27</f>
        <v>8489</v>
      </c>
      <c r="H26" s="9">
        <f>+'Child Care Facilities'!H27</f>
        <v>1</v>
      </c>
      <c r="I26" s="6">
        <f>+'Child Care Facilities'!I27</f>
        <v>475</v>
      </c>
      <c r="J26" s="6">
        <f t="shared" si="1"/>
        <v>276015</v>
      </c>
    </row>
    <row r="27" spans="1:10" ht="12" customHeight="1" x14ac:dyDescent="0.3">
      <c r="A27" s="10">
        <v>2011</v>
      </c>
      <c r="B27" s="5">
        <f>+'Child Care Facilities'!B28</f>
        <v>2497</v>
      </c>
      <c r="C27" s="6">
        <f>+'Child Care Facilities'!C28</f>
        <v>247195</v>
      </c>
      <c r="D27" s="8">
        <f>+'Child Care Facilities'!D28</f>
        <v>1633</v>
      </c>
      <c r="E27" s="6">
        <f>+'Child Care Facilities'!E28</f>
        <v>18319</v>
      </c>
      <c r="F27" s="9">
        <f>+'Child Care Facilities'!F28</f>
        <v>82</v>
      </c>
      <c r="G27" s="6">
        <f>+'Child Care Facilities'!G28</f>
        <v>9320</v>
      </c>
      <c r="H27" s="9">
        <f>+'Child Care Facilities'!H28</f>
        <v>1</v>
      </c>
      <c r="I27" s="6">
        <f>+'Child Care Facilities'!I28</f>
        <v>475</v>
      </c>
      <c r="J27" s="6">
        <f t="shared" si="1"/>
        <v>275309</v>
      </c>
    </row>
    <row r="28" spans="1:10" ht="12" customHeight="1" x14ac:dyDescent="0.3">
      <c r="A28" s="10">
        <v>2012</v>
      </c>
      <c r="B28" s="5">
        <f>+'Child Care Facilities'!B29</f>
        <v>2502</v>
      </c>
      <c r="C28" s="6">
        <f>+'Child Care Facilities'!C29</f>
        <v>248869</v>
      </c>
      <c r="D28" s="8">
        <f>+'Child Care Facilities'!D29</f>
        <v>1558</v>
      </c>
      <c r="E28" s="6">
        <f>+'Child Care Facilities'!E29</f>
        <v>17504</v>
      </c>
      <c r="F28" s="9">
        <f>+'Child Care Facilities'!F29</f>
        <v>74</v>
      </c>
      <c r="G28" s="6">
        <f>+'Child Care Facilities'!G29</f>
        <v>9130</v>
      </c>
      <c r="H28" s="9">
        <f>+'Child Care Facilities'!H29</f>
        <v>1</v>
      </c>
      <c r="I28" s="6">
        <f>+'Child Care Facilities'!I29</f>
        <v>475</v>
      </c>
      <c r="J28" s="6">
        <f t="shared" si="1"/>
        <v>275978</v>
      </c>
    </row>
    <row r="29" spans="1:10" ht="12" customHeight="1" x14ac:dyDescent="0.3">
      <c r="A29" s="10">
        <v>2013</v>
      </c>
      <c r="B29" s="5">
        <f>+'Child Care Facilities'!B30</f>
        <v>2487</v>
      </c>
      <c r="C29" s="6">
        <f>+'Child Care Facilities'!C30</f>
        <v>248337</v>
      </c>
      <c r="D29" s="8">
        <f>+'Child Care Facilities'!D30</f>
        <v>1391</v>
      </c>
      <c r="E29" s="6">
        <f>+'Child Care Facilities'!E30</f>
        <v>15071</v>
      </c>
      <c r="F29" s="9">
        <f>+'Child Care Facilities'!F30</f>
        <v>75</v>
      </c>
      <c r="G29" s="6">
        <f>+'Child Care Facilities'!G30</f>
        <v>9797</v>
      </c>
      <c r="H29" s="9">
        <f>+'Child Care Facilities'!H30</f>
        <v>1</v>
      </c>
      <c r="I29" s="6">
        <f>+'Child Care Facilities'!I30</f>
        <v>475</v>
      </c>
      <c r="J29" s="6">
        <f t="shared" si="1"/>
        <v>273680</v>
      </c>
    </row>
    <row r="30" spans="1:10" ht="12" customHeight="1" x14ac:dyDescent="0.3">
      <c r="A30" s="10">
        <v>2014</v>
      </c>
      <c r="B30" s="5">
        <f>+'Child Care Facilities'!B31</f>
        <v>2468</v>
      </c>
      <c r="C30" s="6">
        <f>+'Child Care Facilities'!C31</f>
        <v>247489</v>
      </c>
      <c r="D30" s="8">
        <f>+'Child Care Facilities'!D31</f>
        <v>1323</v>
      </c>
      <c r="E30" s="6">
        <f>+'Child Care Facilities'!E31</f>
        <v>14042</v>
      </c>
      <c r="F30" s="9">
        <f>+'Child Care Facilities'!F31</f>
        <v>81</v>
      </c>
      <c r="G30" s="6">
        <f>+'Child Care Facilities'!G31</f>
        <v>9378</v>
      </c>
      <c r="H30" s="9">
        <f>+'Child Care Facilities'!H31</f>
        <v>1</v>
      </c>
      <c r="I30" s="6">
        <f>+'Child Care Facilities'!I31</f>
        <v>475</v>
      </c>
      <c r="J30" s="6">
        <f t="shared" si="1"/>
        <v>271384</v>
      </c>
    </row>
    <row r="31" spans="1:10" ht="12" customHeight="1" x14ac:dyDescent="0.3">
      <c r="A31" s="10">
        <v>2015</v>
      </c>
      <c r="B31" s="5">
        <f>+'Child Care Facilities'!B32</f>
        <v>2463</v>
      </c>
      <c r="C31" s="6">
        <f>+'Child Care Facilities'!C32</f>
        <v>248070</v>
      </c>
      <c r="D31" s="8">
        <f>+'Child Care Facilities'!D32</f>
        <v>1246</v>
      </c>
      <c r="E31" s="6">
        <f>+'Child Care Facilities'!E32</f>
        <v>12829</v>
      </c>
      <c r="F31" s="9">
        <f>+'Child Care Facilities'!F32</f>
        <v>79</v>
      </c>
      <c r="G31" s="6">
        <f>+'Child Care Facilities'!G32</f>
        <v>9203</v>
      </c>
      <c r="H31" s="9">
        <f>+'Child Care Facilities'!H32</f>
        <v>1</v>
      </c>
      <c r="I31" s="6">
        <f>+'Child Care Facilities'!I32</f>
        <v>475</v>
      </c>
      <c r="J31" s="6">
        <f t="shared" si="1"/>
        <v>270577</v>
      </c>
    </row>
    <row r="32" spans="1:10" ht="12" customHeight="1" x14ac:dyDescent="0.3">
      <c r="A32" s="10">
        <v>2016</v>
      </c>
      <c r="B32" s="5">
        <f>+'Child Care Facilities'!B33</f>
        <v>2533</v>
      </c>
      <c r="C32" s="6">
        <f>+'Child Care Facilities'!C33</f>
        <v>254986</v>
      </c>
      <c r="D32" s="8">
        <f>+'Child Care Facilities'!D33</f>
        <v>1362</v>
      </c>
      <c r="E32" s="6">
        <f>+'Child Care Facilities'!E33</f>
        <v>13530</v>
      </c>
      <c r="F32" s="9">
        <f>+'Child Care Facilities'!F33</f>
        <v>76</v>
      </c>
      <c r="G32" s="6">
        <f>+'Child Care Facilities'!G33</f>
        <v>8353</v>
      </c>
      <c r="H32" s="9">
        <f>+'Child Care Facilities'!H33</f>
        <v>1</v>
      </c>
      <c r="I32" s="6">
        <f>+'Child Care Facilities'!I33</f>
        <v>475</v>
      </c>
      <c r="J32" s="6">
        <f t="shared" si="1"/>
        <v>277344</v>
      </c>
    </row>
    <row r="33" spans="1:10" ht="13.8" x14ac:dyDescent="0.3">
      <c r="A33" s="10">
        <v>2017</v>
      </c>
      <c r="B33" s="5">
        <f>+'Child Care Facilities'!B34</f>
        <v>2596</v>
      </c>
      <c r="C33" s="6">
        <f>+'Child Care Facilities'!C34</f>
        <v>265634</v>
      </c>
      <c r="D33" s="8">
        <f>+'Child Care Facilities'!D34</f>
        <v>1407</v>
      </c>
      <c r="E33" s="6">
        <f>+'Child Care Facilities'!E34</f>
        <v>14272</v>
      </c>
      <c r="F33" s="9">
        <f>+'Child Care Facilities'!F34</f>
        <v>75</v>
      </c>
      <c r="G33" s="6">
        <f>+'Child Care Facilities'!G34</f>
        <v>8515</v>
      </c>
      <c r="H33" s="9">
        <f>+'Child Care Facilities'!H34</f>
        <v>1</v>
      </c>
      <c r="I33" s="6">
        <f>+'Child Care Facilities'!I34</f>
        <v>475</v>
      </c>
      <c r="J33" s="6">
        <f t="shared" ref="J33" si="2">C33+E33+G33+I33</f>
        <v>288896</v>
      </c>
    </row>
    <row r="34" spans="1:10" ht="13.8" x14ac:dyDescent="0.3">
      <c r="A34" s="10">
        <v>2018</v>
      </c>
      <c r="B34" s="5">
        <f>+'Child Care Facilities'!B35</f>
        <v>2531</v>
      </c>
      <c r="C34" s="6">
        <f>+'Child Care Facilities'!C35</f>
        <v>265281</v>
      </c>
      <c r="D34" s="8">
        <f>+'Child Care Facilities'!D35</f>
        <v>1418</v>
      </c>
      <c r="E34" s="6">
        <f>+'Child Care Facilities'!E35</f>
        <v>14345</v>
      </c>
      <c r="F34" s="9">
        <f>+'Child Care Facilities'!F35</f>
        <v>72</v>
      </c>
      <c r="G34" s="6">
        <f>+'Child Care Facilities'!G35</f>
        <v>8036</v>
      </c>
      <c r="H34" s="9">
        <f>+'Child Care Facilities'!H35</f>
        <v>1</v>
      </c>
      <c r="I34" s="6">
        <f>+'Child Care Facilities'!I35</f>
        <v>1900</v>
      </c>
      <c r="J34" s="6">
        <f t="shared" ref="J34" si="3">C34+E34+G34+I34</f>
        <v>289562</v>
      </c>
    </row>
    <row r="35" spans="1:10" ht="13.8" x14ac:dyDescent="0.3">
      <c r="A35" s="10">
        <v>2019</v>
      </c>
      <c r="B35" s="5">
        <f>+'Child Care Facilities'!B36</f>
        <v>2558</v>
      </c>
      <c r="C35" s="6">
        <f>+'Child Care Facilities'!C36</f>
        <v>268678</v>
      </c>
      <c r="D35" s="8">
        <f>+'Child Care Facilities'!D36</f>
        <v>1448</v>
      </c>
      <c r="E35" s="6">
        <f>+'Child Care Facilities'!E36</f>
        <v>14576</v>
      </c>
      <c r="F35" s="9">
        <f>+'Child Care Facilities'!F36</f>
        <v>68</v>
      </c>
      <c r="G35" s="6">
        <f>+'Child Care Facilities'!G36</f>
        <v>9312</v>
      </c>
      <c r="H35" s="9">
        <f>+'Child Care Facilities'!H36</f>
        <v>1</v>
      </c>
      <c r="I35" s="6">
        <f>+'Child Care Facilities'!I36</f>
        <v>475</v>
      </c>
      <c r="J35" s="6">
        <f t="shared" ref="J35" si="4">C35+E35+G35+I35</f>
        <v>293041</v>
      </c>
    </row>
    <row r="36" spans="1:10" ht="13.8" x14ac:dyDescent="0.3">
      <c r="A36" s="10">
        <v>2020</v>
      </c>
      <c r="B36" s="5">
        <f>+'Child Care Facilities'!B37</f>
        <v>2613</v>
      </c>
      <c r="C36" s="6">
        <f>+'Child Care Facilities'!C37</f>
        <v>276896</v>
      </c>
      <c r="D36" s="8">
        <f>+'Child Care Facilities'!D37</f>
        <v>1430</v>
      </c>
      <c r="E36" s="6">
        <f>+'Child Care Facilities'!E37</f>
        <v>14485</v>
      </c>
      <c r="F36" s="9">
        <f>+'Child Care Facilities'!F37</f>
        <v>40</v>
      </c>
      <c r="G36" s="6">
        <f>+'Child Care Facilities'!G37</f>
        <v>4653</v>
      </c>
      <c r="H36" s="9">
        <f>+'Child Care Facilities'!H37</f>
        <v>1</v>
      </c>
      <c r="I36" s="6">
        <f>+'Child Care Facilities'!I37</f>
        <v>475</v>
      </c>
      <c r="J36" s="6">
        <f t="shared" ref="J36" si="5">C36+E36+G36+I36</f>
        <v>296509</v>
      </c>
    </row>
  </sheetData>
  <pageMargins left="0.3" right="0.3" top="0.55000000000000004" bottom="0.3" header="0" footer="0"/>
  <pageSetup orientation="portrait" r:id="rId1"/>
  <headerFooter alignWithMargins="0">
    <oddHeader>&amp;C&amp;"Palatino Linotype,Bold"&amp;14Child Day Care and Family Day Facilities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zoomScaleNormal="100" workbookViewId="0">
      <pane ySplit="1" topLeftCell="A28" activePane="bottomLeft" state="frozen"/>
      <selection activeCell="B36" sqref="A36:J36"/>
      <selection pane="bottomLeft" activeCell="B36" sqref="A36:J36"/>
    </sheetView>
  </sheetViews>
  <sheetFormatPr defaultColWidth="9.109375" defaultRowHeight="12.6" x14ac:dyDescent="0.2"/>
  <cols>
    <col min="1" max="1" width="9.6640625" style="2" customWidth="1"/>
    <col min="2" max="2" width="9.109375" style="2" bestFit="1" customWidth="1"/>
    <col min="3" max="3" width="9.44140625" style="2" bestFit="1" customWidth="1"/>
    <col min="4" max="4" width="9.109375" style="2" bestFit="1" customWidth="1"/>
    <col min="5" max="5" width="9.44140625" style="2" bestFit="1" customWidth="1"/>
    <col min="6" max="6" width="9.109375" style="2" bestFit="1" customWidth="1"/>
    <col min="7" max="7" width="9.44140625" style="2" customWidth="1"/>
    <col min="8" max="8" width="9.88671875" style="2" customWidth="1"/>
    <col min="9" max="9" width="9.44140625" style="2" bestFit="1" customWidth="1"/>
    <col min="10" max="10" width="8.6640625" style="2" hidden="1" customWidth="1"/>
    <col min="11" max="11" width="9.88671875" style="2" customWidth="1"/>
    <col min="12" max="12" width="3.6640625" style="2" customWidth="1"/>
    <col min="13" max="13" width="9.109375" style="2"/>
    <col min="14" max="14" width="10.6640625" style="2" bestFit="1" customWidth="1"/>
    <col min="15" max="15" width="9.109375" style="2"/>
    <col min="16" max="16" width="12.109375" style="2" bestFit="1" customWidth="1"/>
    <col min="17" max="17" width="9.88671875" style="2" bestFit="1" customWidth="1"/>
    <col min="18" max="16384" width="9.109375" style="2"/>
  </cols>
  <sheetData>
    <row r="1" spans="1:33" ht="37.5" customHeight="1" x14ac:dyDescent="0.35">
      <c r="A1" s="74" t="s">
        <v>19</v>
      </c>
      <c r="B1" s="73" t="s">
        <v>6</v>
      </c>
      <c r="C1" s="73"/>
      <c r="D1" s="73" t="s">
        <v>5</v>
      </c>
      <c r="E1" s="73"/>
      <c r="F1" s="73" t="s">
        <v>7</v>
      </c>
      <c r="G1" s="73"/>
      <c r="H1" s="73" t="s">
        <v>16</v>
      </c>
      <c r="I1" s="73"/>
      <c r="J1" s="35"/>
      <c r="K1" s="73" t="s">
        <v>4</v>
      </c>
      <c r="L1" s="24"/>
      <c r="M1" s="70"/>
      <c r="N1" s="25"/>
      <c r="O1" s="72"/>
      <c r="P1" s="72"/>
      <c r="Q1" s="19"/>
      <c r="R1" s="19"/>
      <c r="S1" s="19"/>
      <c r="T1" s="19"/>
      <c r="U1" s="19"/>
      <c r="V1" s="19"/>
      <c r="W1" s="19"/>
      <c r="X1" s="19"/>
      <c r="Y1" s="13"/>
      <c r="Z1" s="13"/>
      <c r="AA1" s="13"/>
      <c r="AB1" s="13"/>
      <c r="AC1" s="13"/>
      <c r="AD1" s="13"/>
      <c r="AE1" s="13"/>
      <c r="AF1" s="13"/>
      <c r="AG1" s="13"/>
    </row>
    <row r="2" spans="1:33" ht="14.25" customHeight="1" x14ac:dyDescent="0.35">
      <c r="A2" s="74"/>
      <c r="B2" s="35" t="s">
        <v>0</v>
      </c>
      <c r="C2" s="36" t="s">
        <v>1</v>
      </c>
      <c r="D2" s="35" t="s">
        <v>2</v>
      </c>
      <c r="E2" s="36" t="s">
        <v>1</v>
      </c>
      <c r="F2" s="35" t="s">
        <v>2</v>
      </c>
      <c r="G2" s="36" t="s">
        <v>1</v>
      </c>
      <c r="H2" s="35" t="s">
        <v>2</v>
      </c>
      <c r="I2" s="36" t="s">
        <v>1</v>
      </c>
      <c r="J2" s="36" t="s">
        <v>2</v>
      </c>
      <c r="K2" s="73"/>
      <c r="L2" s="33"/>
      <c r="M2" s="24"/>
      <c r="N2" s="25"/>
      <c r="O2" s="19"/>
      <c r="P2" s="19"/>
      <c r="Q2" s="19"/>
      <c r="R2" s="19"/>
      <c r="S2" s="19"/>
      <c r="T2" s="19"/>
      <c r="U2" s="19"/>
      <c r="V2" s="19"/>
      <c r="W2" s="19"/>
      <c r="X2" s="19"/>
      <c r="Y2" s="13"/>
      <c r="Z2" s="13"/>
      <c r="AA2" s="13"/>
      <c r="AB2" s="13"/>
      <c r="AC2" s="13"/>
      <c r="AD2" s="13"/>
      <c r="AE2" s="13"/>
      <c r="AF2" s="13"/>
      <c r="AG2" s="13"/>
    </row>
    <row r="3" spans="1:33" ht="14.25" customHeight="1" x14ac:dyDescent="0.3">
      <c r="A3" s="49">
        <v>1986</v>
      </c>
      <c r="B3" s="14">
        <v>799</v>
      </c>
      <c r="C3" s="14">
        <v>61461</v>
      </c>
      <c r="D3" s="48">
        <v>251</v>
      </c>
      <c r="E3" s="15">
        <v>2092</v>
      </c>
      <c r="F3" s="24"/>
      <c r="G3" s="15"/>
      <c r="H3" s="24"/>
      <c r="I3" s="15"/>
      <c r="J3" s="15"/>
      <c r="K3" s="15"/>
      <c r="L3" s="49"/>
      <c r="M3" s="14"/>
      <c r="N3" s="25"/>
      <c r="O3" s="19"/>
      <c r="P3" s="19"/>
      <c r="Q3" s="19"/>
      <c r="R3" s="19"/>
      <c r="S3" s="19"/>
      <c r="T3" s="19"/>
      <c r="U3" s="19"/>
      <c r="V3" s="19"/>
      <c r="W3" s="19"/>
      <c r="X3" s="19"/>
      <c r="Y3" s="13"/>
      <c r="Z3" s="13"/>
      <c r="AA3" s="13"/>
      <c r="AB3" s="13"/>
      <c r="AC3" s="13"/>
      <c r="AD3" s="13"/>
      <c r="AE3" s="13"/>
      <c r="AF3" s="13"/>
      <c r="AG3" s="13"/>
    </row>
    <row r="4" spans="1:33" ht="14.25" customHeight="1" x14ac:dyDescent="0.3">
      <c r="A4" s="49">
        <v>1987</v>
      </c>
      <c r="B4" s="14">
        <v>861</v>
      </c>
      <c r="C4" s="14">
        <v>67824</v>
      </c>
      <c r="D4" s="48">
        <v>260</v>
      </c>
      <c r="E4" s="15">
        <v>2187</v>
      </c>
      <c r="F4" s="24"/>
      <c r="G4" s="15"/>
      <c r="H4" s="24"/>
      <c r="I4" s="15"/>
      <c r="J4" s="15"/>
      <c r="K4" s="15"/>
      <c r="L4" s="49"/>
      <c r="M4" s="14"/>
      <c r="N4" s="25"/>
      <c r="O4" s="19"/>
      <c r="P4" s="19"/>
      <c r="Q4" s="19"/>
      <c r="R4" s="19"/>
      <c r="S4" s="19"/>
      <c r="T4" s="19"/>
      <c r="U4" s="19"/>
      <c r="V4" s="19"/>
      <c r="W4" s="19"/>
      <c r="X4" s="19"/>
      <c r="Y4" s="13"/>
      <c r="Z4" s="13"/>
      <c r="AA4" s="13"/>
      <c r="AB4" s="13"/>
      <c r="AC4" s="13"/>
      <c r="AD4" s="13"/>
      <c r="AE4" s="13"/>
      <c r="AF4" s="13"/>
      <c r="AG4" s="13"/>
    </row>
    <row r="5" spans="1:33" ht="14.25" customHeight="1" x14ac:dyDescent="0.3">
      <c r="A5" s="49">
        <v>1988</v>
      </c>
      <c r="B5" s="14">
        <v>925</v>
      </c>
      <c r="C5" s="14">
        <v>74523</v>
      </c>
      <c r="D5" s="48">
        <v>272</v>
      </c>
      <c r="E5" s="15">
        <v>2289</v>
      </c>
      <c r="F5" s="24"/>
      <c r="G5" s="15"/>
      <c r="H5" s="24"/>
      <c r="I5" s="15"/>
      <c r="J5" s="15"/>
      <c r="K5" s="15"/>
      <c r="L5" s="49"/>
      <c r="M5" s="14"/>
      <c r="N5" s="25"/>
      <c r="O5" s="19"/>
      <c r="P5" s="19"/>
      <c r="Q5" s="19"/>
      <c r="R5" s="19"/>
      <c r="S5" s="19"/>
      <c r="T5" s="19"/>
      <c r="U5" s="19"/>
      <c r="V5" s="19"/>
      <c r="W5" s="19"/>
      <c r="X5" s="19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4.25" customHeight="1" x14ac:dyDescent="0.3">
      <c r="A6" s="49">
        <v>1989</v>
      </c>
      <c r="B6" s="14">
        <v>988</v>
      </c>
      <c r="C6" s="14">
        <v>81479</v>
      </c>
      <c r="D6" s="48">
        <v>301</v>
      </c>
      <c r="E6" s="15">
        <v>2570</v>
      </c>
      <c r="F6" s="24"/>
      <c r="G6" s="15"/>
      <c r="H6" s="24"/>
      <c r="I6" s="15"/>
      <c r="J6" s="15"/>
      <c r="K6" s="15"/>
      <c r="L6" s="49"/>
      <c r="M6" s="14"/>
      <c r="N6" s="25"/>
      <c r="O6" s="19"/>
      <c r="P6" s="19"/>
      <c r="Q6" s="19"/>
      <c r="R6" s="19"/>
      <c r="S6" s="19"/>
      <c r="T6" s="19"/>
      <c r="U6" s="19"/>
      <c r="V6" s="19"/>
      <c r="W6" s="19"/>
      <c r="X6" s="19"/>
      <c r="Y6" s="13"/>
      <c r="Z6" s="13"/>
      <c r="AA6" s="13"/>
      <c r="AB6" s="13"/>
      <c r="AC6" s="13"/>
      <c r="AD6" s="13"/>
      <c r="AE6" s="13"/>
      <c r="AF6" s="13"/>
      <c r="AG6" s="13"/>
    </row>
    <row r="7" spans="1:33" ht="14.25" customHeight="1" x14ac:dyDescent="0.3">
      <c r="A7" s="49">
        <v>1990</v>
      </c>
      <c r="B7" s="14">
        <v>1070</v>
      </c>
      <c r="C7" s="14">
        <v>89025</v>
      </c>
      <c r="D7" s="48">
        <v>342</v>
      </c>
      <c r="E7" s="15">
        <v>2864</v>
      </c>
      <c r="F7" s="24"/>
      <c r="G7" s="15"/>
      <c r="H7" s="24"/>
      <c r="I7" s="15"/>
      <c r="J7" s="15"/>
      <c r="K7" s="15"/>
      <c r="L7" s="49"/>
      <c r="M7" s="14"/>
      <c r="N7" s="25"/>
      <c r="O7" s="19"/>
      <c r="P7" s="19"/>
      <c r="Q7" s="19"/>
      <c r="R7" s="19"/>
      <c r="S7" s="19"/>
      <c r="T7" s="19"/>
      <c r="U7" s="19"/>
      <c r="V7" s="19"/>
      <c r="W7" s="19"/>
      <c r="X7" s="19"/>
      <c r="Y7" s="13"/>
      <c r="Z7" s="13"/>
      <c r="AA7" s="13"/>
      <c r="AB7" s="13"/>
      <c r="AC7" s="13"/>
      <c r="AD7" s="13"/>
      <c r="AE7" s="13"/>
      <c r="AF7" s="13"/>
      <c r="AG7" s="13"/>
    </row>
    <row r="8" spans="1:33" ht="14.25" customHeight="1" x14ac:dyDescent="0.3">
      <c r="A8" s="49">
        <v>1991</v>
      </c>
      <c r="B8" s="14">
        <v>1145</v>
      </c>
      <c r="C8" s="14">
        <v>97644</v>
      </c>
      <c r="D8" s="48">
        <v>408</v>
      </c>
      <c r="E8" s="15">
        <v>3423</v>
      </c>
      <c r="F8" s="24"/>
      <c r="G8" s="15"/>
      <c r="H8" s="24"/>
      <c r="I8" s="15"/>
      <c r="J8" s="15"/>
      <c r="K8" s="15"/>
      <c r="L8" s="49"/>
      <c r="M8" s="14"/>
      <c r="N8" s="25"/>
      <c r="O8" s="19"/>
      <c r="P8" s="19"/>
      <c r="Q8" s="19"/>
      <c r="R8" s="19"/>
      <c r="S8" s="19"/>
      <c r="T8" s="19"/>
      <c r="U8" s="19"/>
      <c r="V8" s="19"/>
      <c r="W8" s="19"/>
      <c r="X8" s="19"/>
      <c r="Y8" s="13"/>
      <c r="Z8" s="13"/>
      <c r="AA8" s="13"/>
      <c r="AB8" s="13"/>
      <c r="AC8" s="13"/>
      <c r="AD8" s="13"/>
      <c r="AE8" s="13"/>
      <c r="AF8" s="13"/>
      <c r="AG8" s="13"/>
    </row>
    <row r="9" spans="1:33" ht="14.25" customHeight="1" x14ac:dyDescent="0.3">
      <c r="A9" s="49">
        <v>1992</v>
      </c>
      <c r="B9" s="14">
        <v>1230</v>
      </c>
      <c r="C9" s="14">
        <v>103920</v>
      </c>
      <c r="D9" s="48">
        <v>463</v>
      </c>
      <c r="E9" s="15">
        <v>3959</v>
      </c>
      <c r="F9" s="24"/>
      <c r="G9" s="15"/>
      <c r="H9" s="24"/>
      <c r="I9" s="15"/>
      <c r="J9" s="15"/>
      <c r="K9" s="15"/>
      <c r="L9" s="49"/>
      <c r="M9" s="14"/>
      <c r="N9" s="25"/>
      <c r="O9" s="19"/>
      <c r="P9" s="19"/>
      <c r="Q9" s="19"/>
      <c r="R9" s="19"/>
      <c r="S9" s="19"/>
      <c r="T9" s="19"/>
      <c r="U9" s="19"/>
      <c r="V9" s="19"/>
      <c r="W9" s="19"/>
      <c r="X9" s="19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14.25" customHeight="1" x14ac:dyDescent="0.3">
      <c r="A10" s="49">
        <v>1993</v>
      </c>
      <c r="B10" s="14">
        <v>1336</v>
      </c>
      <c r="C10" s="14">
        <v>111048</v>
      </c>
      <c r="D10" s="48">
        <v>591</v>
      </c>
      <c r="E10" s="15">
        <v>5113</v>
      </c>
      <c r="F10" s="24"/>
      <c r="G10" s="15"/>
      <c r="H10" s="24"/>
      <c r="I10" s="15"/>
      <c r="J10" s="15"/>
      <c r="K10" s="15"/>
      <c r="L10" s="49"/>
      <c r="M10" s="14"/>
      <c r="N10" s="25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14.25" customHeight="1" x14ac:dyDescent="0.3">
      <c r="A11" s="49">
        <v>1994</v>
      </c>
      <c r="B11" s="14">
        <v>1495</v>
      </c>
      <c r="C11" s="14">
        <v>121023</v>
      </c>
      <c r="D11" s="48">
        <v>662</v>
      </c>
      <c r="E11" s="15">
        <v>6387</v>
      </c>
      <c r="F11" s="24"/>
      <c r="G11" s="15"/>
      <c r="H11" s="24"/>
      <c r="I11" s="15"/>
      <c r="J11" s="15"/>
      <c r="K11" s="15"/>
      <c r="L11" s="49"/>
      <c r="M11" s="14"/>
      <c r="N11" s="25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14.25" customHeight="1" x14ac:dyDescent="0.3">
      <c r="A12" s="49">
        <v>1995</v>
      </c>
      <c r="B12" s="14">
        <v>1937</v>
      </c>
      <c r="C12" s="14">
        <v>149292</v>
      </c>
      <c r="D12" s="48">
        <v>763</v>
      </c>
      <c r="E12" s="15">
        <v>7865</v>
      </c>
      <c r="F12" s="24"/>
      <c r="G12" s="15"/>
      <c r="H12" s="24"/>
      <c r="I12" s="15"/>
      <c r="J12" s="15"/>
      <c r="K12" s="15"/>
      <c r="L12" s="49"/>
      <c r="M12" s="14"/>
      <c r="N12" s="25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13.8" x14ac:dyDescent="0.3">
      <c r="A13" s="49">
        <v>1996</v>
      </c>
      <c r="B13" s="14">
        <v>2085</v>
      </c>
      <c r="C13" s="14">
        <v>158985</v>
      </c>
      <c r="D13" s="48">
        <v>1081</v>
      </c>
      <c r="E13" s="15">
        <v>11313</v>
      </c>
      <c r="F13" s="24">
        <v>123</v>
      </c>
      <c r="G13" s="15">
        <v>9455</v>
      </c>
      <c r="H13" s="24">
        <v>4</v>
      </c>
      <c r="I13" s="15">
        <v>4850</v>
      </c>
      <c r="J13" s="15">
        <f t="shared" ref="J13:K24" si="0">B13+D13+F13+H13</f>
        <v>3293</v>
      </c>
      <c r="K13" s="15">
        <f t="shared" si="0"/>
        <v>184603</v>
      </c>
      <c r="L13" s="49"/>
      <c r="M13" s="14">
        <f>G13+I13</f>
        <v>14305</v>
      </c>
      <c r="N13" s="25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17.100000000000001" customHeight="1" x14ac:dyDescent="0.3">
      <c r="A14" s="49">
        <v>1997</v>
      </c>
      <c r="B14" s="14">
        <v>2176</v>
      </c>
      <c r="C14" s="14">
        <v>167564</v>
      </c>
      <c r="D14" s="48">
        <v>1675</v>
      </c>
      <c r="E14" s="15">
        <v>17313</v>
      </c>
      <c r="F14" s="24">
        <v>117</v>
      </c>
      <c r="G14" s="15">
        <v>9041</v>
      </c>
      <c r="H14" s="24">
        <v>3</v>
      </c>
      <c r="I14" s="15">
        <v>2075</v>
      </c>
      <c r="J14" s="15">
        <f t="shared" si="0"/>
        <v>3971</v>
      </c>
      <c r="K14" s="15">
        <f t="shared" si="0"/>
        <v>195993</v>
      </c>
      <c r="L14" s="49"/>
      <c r="M14" s="14">
        <f>G14+I14</f>
        <v>11116</v>
      </c>
      <c r="N14" s="25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17.100000000000001" customHeight="1" x14ac:dyDescent="0.3">
      <c r="A15" s="49">
        <v>1998</v>
      </c>
      <c r="B15" s="14">
        <v>2241</v>
      </c>
      <c r="C15" s="14">
        <v>176173</v>
      </c>
      <c r="D15" s="48">
        <v>1776</v>
      </c>
      <c r="E15" s="15">
        <v>19698</v>
      </c>
      <c r="F15" s="24">
        <v>127</v>
      </c>
      <c r="G15" s="15">
        <v>9372</v>
      </c>
      <c r="H15" s="24">
        <v>3</v>
      </c>
      <c r="I15" s="15">
        <v>2075</v>
      </c>
      <c r="J15" s="15">
        <f t="shared" si="0"/>
        <v>4147</v>
      </c>
      <c r="K15" s="15">
        <f t="shared" si="0"/>
        <v>207318</v>
      </c>
      <c r="L15" s="49"/>
      <c r="M15" s="14">
        <f>G15+I15</f>
        <v>11447</v>
      </c>
      <c r="N15" s="25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17.100000000000001" customHeight="1" x14ac:dyDescent="0.3">
      <c r="A16" s="49">
        <v>1999</v>
      </c>
      <c r="B16" s="14">
        <v>2328</v>
      </c>
      <c r="C16" s="14">
        <v>186111</v>
      </c>
      <c r="D16" s="48">
        <v>1780</v>
      </c>
      <c r="E16" s="15">
        <v>18885</v>
      </c>
      <c r="F16" s="24">
        <v>128</v>
      </c>
      <c r="G16" s="15">
        <v>9862</v>
      </c>
      <c r="H16" s="24">
        <v>2</v>
      </c>
      <c r="I16" s="15">
        <v>1975</v>
      </c>
      <c r="J16" s="15">
        <f t="shared" si="0"/>
        <v>4238</v>
      </c>
      <c r="K16" s="15">
        <f t="shared" si="0"/>
        <v>216833</v>
      </c>
      <c r="L16" s="49"/>
      <c r="M16" s="14">
        <f>G16+I16</f>
        <v>11837</v>
      </c>
      <c r="N16" s="25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17.100000000000001" customHeight="1" x14ac:dyDescent="0.3">
      <c r="A17" s="49">
        <v>2000</v>
      </c>
      <c r="B17" s="14">
        <v>2370</v>
      </c>
      <c r="C17" s="14">
        <v>194572</v>
      </c>
      <c r="D17" s="48">
        <v>1761</v>
      </c>
      <c r="E17" s="15">
        <v>19368</v>
      </c>
      <c r="F17" s="24">
        <v>124</v>
      </c>
      <c r="G17" s="15">
        <v>9337</v>
      </c>
      <c r="H17" s="24">
        <v>2</v>
      </c>
      <c r="I17" s="15">
        <v>1975</v>
      </c>
      <c r="J17" s="15">
        <f t="shared" si="0"/>
        <v>4257</v>
      </c>
      <c r="K17" s="15">
        <f t="shared" si="0"/>
        <v>225252</v>
      </c>
      <c r="L17" s="49"/>
      <c r="M17" s="14"/>
      <c r="N17" s="25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17.100000000000001" customHeight="1" x14ac:dyDescent="0.3">
      <c r="A18" s="49" t="s">
        <v>17</v>
      </c>
      <c r="B18" s="14">
        <v>2400</v>
      </c>
      <c r="C18" s="14">
        <v>202945</v>
      </c>
      <c r="D18" s="48">
        <v>1717</v>
      </c>
      <c r="E18" s="15">
        <v>19033</v>
      </c>
      <c r="F18" s="24">
        <v>118</v>
      </c>
      <c r="G18" s="15">
        <v>8956</v>
      </c>
      <c r="H18" s="24">
        <v>2</v>
      </c>
      <c r="I18" s="15">
        <v>1975</v>
      </c>
      <c r="J18" s="15">
        <f t="shared" si="0"/>
        <v>4237</v>
      </c>
      <c r="K18" s="15">
        <f t="shared" si="0"/>
        <v>232909</v>
      </c>
      <c r="L18" s="49"/>
      <c r="M18" s="14"/>
      <c r="N18" s="25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17.100000000000001" customHeight="1" x14ac:dyDescent="0.3">
      <c r="A19" s="49">
        <v>2002</v>
      </c>
      <c r="B19" s="14">
        <v>2441</v>
      </c>
      <c r="C19" s="14">
        <v>210307</v>
      </c>
      <c r="D19" s="48">
        <v>1684</v>
      </c>
      <c r="E19" s="15">
        <v>18140</v>
      </c>
      <c r="F19" s="24">
        <v>115</v>
      </c>
      <c r="G19" s="15">
        <v>8514</v>
      </c>
      <c r="H19" s="24">
        <v>2</v>
      </c>
      <c r="I19" s="15">
        <v>1975</v>
      </c>
      <c r="J19" s="15">
        <f t="shared" si="0"/>
        <v>4242</v>
      </c>
      <c r="K19" s="15">
        <f t="shared" si="0"/>
        <v>238936</v>
      </c>
      <c r="L19" s="49"/>
      <c r="M19" s="14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17.100000000000001" customHeight="1" x14ac:dyDescent="0.3">
      <c r="A20" s="49" t="s">
        <v>31</v>
      </c>
      <c r="B20" s="14">
        <v>2474</v>
      </c>
      <c r="C20" s="14">
        <v>214648</v>
      </c>
      <c r="D20" s="48">
        <v>1657</v>
      </c>
      <c r="E20" s="15">
        <v>17966</v>
      </c>
      <c r="F20" s="24">
        <v>112</v>
      </c>
      <c r="G20" s="15">
        <v>9093</v>
      </c>
      <c r="H20" s="24">
        <v>2</v>
      </c>
      <c r="I20" s="15">
        <v>1975</v>
      </c>
      <c r="J20" s="15">
        <f t="shared" si="0"/>
        <v>4245</v>
      </c>
      <c r="K20" s="15">
        <f t="shared" si="0"/>
        <v>243682</v>
      </c>
      <c r="L20" s="49"/>
      <c r="M20" s="14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17.100000000000001" customHeight="1" x14ac:dyDescent="0.3">
      <c r="A21" s="49">
        <v>2004</v>
      </c>
      <c r="B21" s="14">
        <v>2546</v>
      </c>
      <c r="C21" s="14">
        <v>224458</v>
      </c>
      <c r="D21" s="48">
        <v>1655</v>
      </c>
      <c r="E21" s="15">
        <v>18152</v>
      </c>
      <c r="F21" s="24">
        <v>111</v>
      </c>
      <c r="G21" s="15">
        <v>9917</v>
      </c>
      <c r="H21" s="24">
        <v>2</v>
      </c>
      <c r="I21" s="15">
        <v>1474</v>
      </c>
      <c r="J21" s="15">
        <f t="shared" si="0"/>
        <v>4314</v>
      </c>
      <c r="K21" s="15">
        <f t="shared" si="0"/>
        <v>254001</v>
      </c>
      <c r="L21" s="49"/>
      <c r="M21" s="14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17.100000000000001" customHeight="1" x14ac:dyDescent="0.3">
      <c r="A22" s="49">
        <v>2005</v>
      </c>
      <c r="B22" s="14">
        <v>2626</v>
      </c>
      <c r="C22" s="14">
        <v>236558</v>
      </c>
      <c r="D22" s="48">
        <v>1743</v>
      </c>
      <c r="E22" s="15">
        <v>19043</v>
      </c>
      <c r="F22" s="24">
        <v>127</v>
      </c>
      <c r="G22" s="15">
        <v>10965</v>
      </c>
      <c r="H22" s="24">
        <v>1</v>
      </c>
      <c r="I22" s="15">
        <v>910</v>
      </c>
      <c r="J22" s="15">
        <f t="shared" si="0"/>
        <v>4497</v>
      </c>
      <c r="K22" s="15">
        <f>C22+E22+G22+I22</f>
        <v>267476</v>
      </c>
      <c r="L22" s="49"/>
      <c r="M22" s="14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17.100000000000001" customHeight="1" x14ac:dyDescent="0.3">
      <c r="A23" s="49" t="s">
        <v>20</v>
      </c>
      <c r="B23" s="14">
        <v>2605</v>
      </c>
      <c r="C23" s="14">
        <v>242191</v>
      </c>
      <c r="D23" s="48">
        <v>1903</v>
      </c>
      <c r="E23" s="15">
        <v>20105</v>
      </c>
      <c r="F23" s="24">
        <v>111</v>
      </c>
      <c r="G23" s="15">
        <v>11086</v>
      </c>
      <c r="H23" s="24">
        <v>1</v>
      </c>
      <c r="I23" s="15">
        <v>1036</v>
      </c>
      <c r="J23" s="15">
        <v>4620</v>
      </c>
      <c r="K23" s="15">
        <f t="shared" si="0"/>
        <v>274418</v>
      </c>
      <c r="L23" s="49"/>
      <c r="M23" s="14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ht="17.100000000000001" customHeight="1" x14ac:dyDescent="0.3">
      <c r="A24" s="49">
        <v>2007</v>
      </c>
      <c r="B24" s="14">
        <v>2520</v>
      </c>
      <c r="C24" s="14">
        <v>237215</v>
      </c>
      <c r="D24" s="48">
        <v>1767</v>
      </c>
      <c r="E24" s="15">
        <v>19495</v>
      </c>
      <c r="F24" s="24">
        <v>95</v>
      </c>
      <c r="G24" s="15">
        <v>9824</v>
      </c>
      <c r="H24" s="24">
        <v>1</v>
      </c>
      <c r="I24" s="15">
        <v>960</v>
      </c>
      <c r="J24" s="15">
        <f>B24+D24+F24+H24</f>
        <v>4383</v>
      </c>
      <c r="K24" s="15">
        <f t="shared" si="0"/>
        <v>267494</v>
      </c>
      <c r="L24" s="49"/>
      <c r="M24" s="14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ht="17.100000000000001" customHeight="1" x14ac:dyDescent="0.3">
      <c r="A25" s="49">
        <v>2008</v>
      </c>
      <c r="B25" s="14">
        <v>2549</v>
      </c>
      <c r="C25" s="14">
        <v>244689</v>
      </c>
      <c r="D25" s="48">
        <v>1769</v>
      </c>
      <c r="E25" s="15">
        <v>19454</v>
      </c>
      <c r="F25" s="24">
        <v>84</v>
      </c>
      <c r="G25" s="15">
        <v>9128</v>
      </c>
      <c r="H25" s="24">
        <v>1</v>
      </c>
      <c r="I25" s="15">
        <v>1001</v>
      </c>
      <c r="J25" s="15"/>
      <c r="K25" s="15">
        <f t="shared" ref="K25:K30" si="1">C25+E25+G25+I25</f>
        <v>274272</v>
      </c>
      <c r="L25" s="49"/>
      <c r="M25" s="14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ht="17.100000000000001" customHeight="1" x14ac:dyDescent="0.3">
      <c r="A26" s="49">
        <v>2009</v>
      </c>
      <c r="B26" s="14">
        <v>2547</v>
      </c>
      <c r="C26" s="14">
        <v>246366</v>
      </c>
      <c r="D26" s="48">
        <v>1781</v>
      </c>
      <c r="E26" s="15">
        <v>19829</v>
      </c>
      <c r="F26" s="24">
        <v>84</v>
      </c>
      <c r="G26" s="15">
        <v>9389</v>
      </c>
      <c r="H26" s="24">
        <v>1</v>
      </c>
      <c r="I26" s="15">
        <v>475</v>
      </c>
      <c r="J26" s="15"/>
      <c r="K26" s="15">
        <f t="shared" si="1"/>
        <v>276059</v>
      </c>
      <c r="L26" s="49"/>
      <c r="M26" s="14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ht="17.100000000000001" customHeight="1" x14ac:dyDescent="0.3">
      <c r="A27" s="49">
        <v>2010</v>
      </c>
      <c r="B27" s="14">
        <v>2527</v>
      </c>
      <c r="C27" s="14">
        <v>246980</v>
      </c>
      <c r="D27" s="48">
        <v>1800</v>
      </c>
      <c r="E27" s="15">
        <v>20071</v>
      </c>
      <c r="F27" s="24">
        <v>77</v>
      </c>
      <c r="G27" s="15">
        <v>8489</v>
      </c>
      <c r="H27" s="24">
        <v>1</v>
      </c>
      <c r="I27" s="15">
        <v>475</v>
      </c>
      <c r="J27" s="15"/>
      <c r="K27" s="15">
        <f t="shared" si="1"/>
        <v>276015</v>
      </c>
      <c r="L27" s="49"/>
      <c r="M27" s="14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ht="17.100000000000001" customHeight="1" x14ac:dyDescent="0.3">
      <c r="A28" s="49">
        <v>2011</v>
      </c>
      <c r="B28" s="14">
        <v>2497</v>
      </c>
      <c r="C28" s="14">
        <v>247195</v>
      </c>
      <c r="D28" s="48">
        <v>1633</v>
      </c>
      <c r="E28" s="15">
        <v>18319</v>
      </c>
      <c r="F28" s="24">
        <v>82</v>
      </c>
      <c r="G28" s="15">
        <v>9320</v>
      </c>
      <c r="H28" s="24">
        <v>1</v>
      </c>
      <c r="I28" s="15">
        <v>475</v>
      </c>
      <c r="J28" s="15"/>
      <c r="K28" s="15">
        <f t="shared" si="1"/>
        <v>275309</v>
      </c>
      <c r="L28" s="49"/>
      <c r="M28" s="14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ht="17.100000000000001" customHeight="1" x14ac:dyDescent="0.3">
      <c r="A29" s="49">
        <v>2012</v>
      </c>
      <c r="B29" s="14">
        <v>2502</v>
      </c>
      <c r="C29" s="14">
        <v>248869</v>
      </c>
      <c r="D29" s="48">
        <v>1558</v>
      </c>
      <c r="E29" s="15">
        <v>17504</v>
      </c>
      <c r="F29" s="24">
        <v>74</v>
      </c>
      <c r="G29" s="15">
        <v>9130</v>
      </c>
      <c r="H29" s="24">
        <v>1</v>
      </c>
      <c r="I29" s="15">
        <v>475</v>
      </c>
      <c r="J29" s="15"/>
      <c r="K29" s="15">
        <f t="shared" si="1"/>
        <v>275978</v>
      </c>
      <c r="L29" s="49"/>
      <c r="M29" s="14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ht="17.100000000000001" customHeight="1" x14ac:dyDescent="0.3">
      <c r="A30" s="49">
        <v>2013</v>
      </c>
      <c r="B30" s="14">
        <v>2487</v>
      </c>
      <c r="C30" s="14">
        <v>248337</v>
      </c>
      <c r="D30" s="48">
        <v>1391</v>
      </c>
      <c r="E30" s="15">
        <v>15071</v>
      </c>
      <c r="F30" s="24">
        <v>75</v>
      </c>
      <c r="G30" s="15">
        <v>9797</v>
      </c>
      <c r="H30" s="24">
        <v>1</v>
      </c>
      <c r="I30" s="15">
        <v>475</v>
      </c>
      <c r="J30" s="15"/>
      <c r="K30" s="15">
        <f t="shared" si="1"/>
        <v>273680</v>
      </c>
      <c r="L30" s="49"/>
      <c r="M30" s="14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ht="17.100000000000001" customHeight="1" x14ac:dyDescent="0.3">
      <c r="A31" s="49">
        <v>2014</v>
      </c>
      <c r="B31" s="14">
        <v>2468</v>
      </c>
      <c r="C31" s="14">
        <v>247489</v>
      </c>
      <c r="D31" s="48">
        <v>1323</v>
      </c>
      <c r="E31" s="15">
        <v>14042</v>
      </c>
      <c r="F31" s="24">
        <v>81</v>
      </c>
      <c r="G31" s="15">
        <v>9378</v>
      </c>
      <c r="H31" s="24">
        <v>1</v>
      </c>
      <c r="I31" s="15">
        <v>475</v>
      </c>
      <c r="J31" s="15"/>
      <c r="K31" s="15">
        <f t="shared" ref="K31" si="2">C31+E31+G31+I31</f>
        <v>271384</v>
      </c>
      <c r="L31" s="49"/>
      <c r="M31" s="14"/>
      <c r="N31" s="20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ht="17.100000000000001" customHeight="1" x14ac:dyDescent="0.3">
      <c r="A32" s="49">
        <v>2015</v>
      </c>
      <c r="B32" s="14">
        <v>2463</v>
      </c>
      <c r="C32" s="14">
        <v>248070</v>
      </c>
      <c r="D32" s="48">
        <v>1246</v>
      </c>
      <c r="E32" s="15">
        <v>12829</v>
      </c>
      <c r="F32" s="24">
        <v>79</v>
      </c>
      <c r="G32" s="15">
        <v>9203</v>
      </c>
      <c r="H32" s="24">
        <v>1</v>
      </c>
      <c r="I32" s="15">
        <v>475</v>
      </c>
      <c r="J32" s="15"/>
      <c r="K32" s="15">
        <f t="shared" ref="K32" si="3">C32+E32+G32+I32</f>
        <v>270577</v>
      </c>
      <c r="L32" s="49"/>
      <c r="M32" s="14"/>
      <c r="N32" s="19"/>
      <c r="O32" s="19"/>
      <c r="P32" s="19"/>
      <c r="Q32" s="19"/>
      <c r="R32" s="20"/>
      <c r="S32" s="51"/>
      <c r="T32" s="52"/>
      <c r="U32" s="51"/>
      <c r="V32" s="19"/>
      <c r="W32" s="19"/>
      <c r="X32" s="19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ht="17.100000000000001" customHeight="1" x14ac:dyDescent="0.3">
      <c r="A33" s="49">
        <v>2016</v>
      </c>
      <c r="B33" s="14">
        <v>2533</v>
      </c>
      <c r="C33" s="14">
        <v>254986</v>
      </c>
      <c r="D33" s="48">
        <v>1362</v>
      </c>
      <c r="E33" s="15">
        <v>13530</v>
      </c>
      <c r="F33" s="24">
        <v>76</v>
      </c>
      <c r="G33" s="15">
        <v>8353</v>
      </c>
      <c r="H33" s="24">
        <v>1</v>
      </c>
      <c r="I33" s="15">
        <v>475</v>
      </c>
      <c r="J33" s="15"/>
      <c r="K33" s="15">
        <f t="shared" ref="K33" si="4">C33+E33+G33+I33</f>
        <v>277344</v>
      </c>
      <c r="L33" s="49"/>
      <c r="M33" s="14"/>
      <c r="N33" s="19"/>
      <c r="O33" s="19"/>
      <c r="P33" s="19"/>
      <c r="Q33" s="19"/>
      <c r="R33" s="20"/>
      <c r="S33" s="51"/>
      <c r="T33" s="52"/>
      <c r="U33" s="51"/>
      <c r="V33" s="19"/>
      <c r="W33" s="19"/>
      <c r="X33" s="19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ht="17.100000000000001" customHeight="1" x14ac:dyDescent="0.3">
      <c r="A34" s="49">
        <v>2017</v>
      </c>
      <c r="B34" s="14">
        <v>2596</v>
      </c>
      <c r="C34" s="14">
        <v>265634</v>
      </c>
      <c r="D34" s="48">
        <v>1407</v>
      </c>
      <c r="E34" s="15">
        <v>14272</v>
      </c>
      <c r="F34" s="24">
        <v>75</v>
      </c>
      <c r="G34" s="15">
        <v>8515</v>
      </c>
      <c r="H34" s="24">
        <v>1</v>
      </c>
      <c r="I34" s="15">
        <v>475</v>
      </c>
      <c r="J34" s="15"/>
      <c r="K34" s="15">
        <f t="shared" ref="K34" si="5">C34+E34+G34+I34</f>
        <v>288896</v>
      </c>
      <c r="L34" s="49"/>
      <c r="M34" s="14"/>
      <c r="N34" s="19"/>
      <c r="O34" s="19"/>
      <c r="P34" s="19"/>
      <c r="Q34" s="19"/>
      <c r="R34" s="20"/>
      <c r="S34" s="51"/>
      <c r="T34" s="52"/>
      <c r="U34" s="51"/>
      <c r="V34" s="19"/>
      <c r="W34" s="19"/>
      <c r="X34" s="19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ht="17.100000000000001" customHeight="1" x14ac:dyDescent="0.3">
      <c r="A35" s="49">
        <v>2018</v>
      </c>
      <c r="B35" s="14">
        <v>2531</v>
      </c>
      <c r="C35" s="14">
        <v>265281</v>
      </c>
      <c r="D35" s="48">
        <v>1418</v>
      </c>
      <c r="E35" s="15">
        <v>14345</v>
      </c>
      <c r="F35" s="24">
        <v>72</v>
      </c>
      <c r="G35" s="15">
        <v>8036</v>
      </c>
      <c r="H35" s="24">
        <v>1</v>
      </c>
      <c r="I35" s="15">
        <v>1900</v>
      </c>
      <c r="J35" s="15"/>
      <c r="K35" s="15">
        <f t="shared" ref="K35" si="6">C35+E35+G35+I35</f>
        <v>289562</v>
      </c>
      <c r="L35" s="49"/>
      <c r="M35" s="14"/>
      <c r="N35" s="19"/>
      <c r="O35" s="19"/>
      <c r="P35" s="19"/>
      <c r="Q35" s="19"/>
      <c r="R35" s="20"/>
      <c r="S35" s="51"/>
      <c r="T35" s="52"/>
      <c r="U35" s="51"/>
      <c r="V35" s="19"/>
      <c r="W35" s="19"/>
      <c r="X35" s="19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ht="17.100000000000001" customHeight="1" x14ac:dyDescent="0.35">
      <c r="A36" s="49">
        <v>2019</v>
      </c>
      <c r="B36" s="14">
        <v>2558</v>
      </c>
      <c r="C36" s="14">
        <v>268678</v>
      </c>
      <c r="D36" s="48">
        <v>1448</v>
      </c>
      <c r="E36" s="15">
        <v>14576</v>
      </c>
      <c r="F36" s="24">
        <v>68</v>
      </c>
      <c r="G36" s="15">
        <v>9312</v>
      </c>
      <c r="H36" s="24">
        <v>1</v>
      </c>
      <c r="I36" s="15">
        <v>475</v>
      </c>
      <c r="J36" s="15"/>
      <c r="K36" s="15">
        <f t="shared" ref="K36" si="7">C36+E36+G36+I36</f>
        <v>293041</v>
      </c>
      <c r="L36" s="24"/>
      <c r="M36" s="71"/>
      <c r="N36" s="19"/>
      <c r="O36" s="19"/>
      <c r="P36" s="19"/>
      <c r="Q36" s="19"/>
      <c r="R36" s="20"/>
      <c r="S36" s="51"/>
      <c r="T36" s="52"/>
      <c r="U36" s="51"/>
      <c r="V36" s="19"/>
      <c r="W36" s="19"/>
      <c r="X36" s="19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ht="13.8" x14ac:dyDescent="0.3">
      <c r="A37" s="49">
        <v>2020</v>
      </c>
      <c r="B37" s="81">
        <v>2613</v>
      </c>
      <c r="C37" s="81">
        <v>276896</v>
      </c>
      <c r="D37" s="82">
        <v>1430</v>
      </c>
      <c r="E37" s="83">
        <v>14485</v>
      </c>
      <c r="F37" s="84">
        <v>40</v>
      </c>
      <c r="G37" s="83">
        <v>4653</v>
      </c>
      <c r="H37" s="84">
        <v>1</v>
      </c>
      <c r="I37" s="83">
        <v>475</v>
      </c>
      <c r="J37" s="15"/>
      <c r="K37" s="15">
        <f t="shared" ref="K37" si="8">C37+E37+G37+I37</f>
        <v>296509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ht="13.8" x14ac:dyDescent="0.3">
      <c r="A38" s="19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ht="13.8" x14ac:dyDescent="0.3">
      <c r="A39" s="19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ht="13.8" x14ac:dyDescent="0.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13.8" x14ac:dyDescent="0.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ht="13.8" x14ac:dyDescent="0.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ht="13.8" x14ac:dyDescent="0.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ht="13.8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ht="13.8" x14ac:dyDescent="0.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ht="13.8" x14ac:dyDescent="0.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ht="13.8" x14ac:dyDescent="0.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ht="13.8" x14ac:dyDescent="0.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ht="13.8" x14ac:dyDescent="0.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ht="13.8" x14ac:dyDescent="0.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x14ac:dyDescent="0.2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</row>
    <row r="52" spans="1:33" x14ac:dyDescent="0.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 spans="1:33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</row>
    <row r="54" spans="1:33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</row>
    <row r="55" spans="1:33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 spans="1:33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</row>
    <row r="57" spans="1:33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</row>
    <row r="58" spans="1:33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</row>
    <row r="59" spans="1:33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</row>
    <row r="60" spans="1:33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33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33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</row>
    <row r="63" spans="1:33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</row>
    <row r="64" spans="1:33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</row>
    <row r="65" spans="1:24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</row>
    <row r="66" spans="1:24" x14ac:dyDescent="0.2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</row>
    <row r="67" spans="1:24" x14ac:dyDescent="0.2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</row>
    <row r="68" spans="1:24" x14ac:dyDescent="0.2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</row>
    <row r="69" spans="1:24" x14ac:dyDescent="0.2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  <row r="70" spans="1:24" x14ac:dyDescent="0.2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  <row r="71" spans="1:24" x14ac:dyDescent="0.2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  <row r="72" spans="1:24" x14ac:dyDescent="0.2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</row>
    <row r="73" spans="1:24" x14ac:dyDescent="0.2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  <row r="74" spans="1:24" x14ac:dyDescent="0.2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  <row r="75" spans="1:24" x14ac:dyDescent="0.2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</row>
    <row r="76" spans="1:24" x14ac:dyDescent="0.2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</sheetData>
  <mergeCells count="7">
    <mergeCell ref="O1:P1"/>
    <mergeCell ref="K1:K2"/>
    <mergeCell ref="F1:G1"/>
    <mergeCell ref="H1:I1"/>
    <mergeCell ref="A1:A2"/>
    <mergeCell ref="B1:C1"/>
    <mergeCell ref="D1:E1"/>
  </mergeCells>
  <phoneticPr fontId="2" type="noConversion"/>
  <pageMargins left="0.3" right="0.3" top="0.3" bottom="0.3" header="0" footer="0"/>
  <pageSetup orientation="portrait" r:id="rId1"/>
  <headerFooter alignWithMargins="0">
    <oddHeader>&amp;C&amp;"Palatino Linotype,Bold"&amp;14Child Day Care and Family Day Facilities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0"/>
  <sheetViews>
    <sheetView tabSelected="1" zoomScaleNormal="100" workbookViewId="0">
      <pane ySplit="2" topLeftCell="A3" activePane="bottomLeft" state="frozen"/>
      <selection pane="bottomLeft" activeCell="F9" sqref="F9"/>
    </sheetView>
  </sheetViews>
  <sheetFormatPr defaultColWidth="9.109375" defaultRowHeight="12.6" x14ac:dyDescent="0.2"/>
  <cols>
    <col min="1" max="1" width="9.109375" style="2"/>
    <col min="2" max="2" width="3.6640625" style="2" customWidth="1"/>
    <col min="3" max="3" width="9.6640625" style="2" customWidth="1"/>
    <col min="4" max="4" width="9.109375" style="2" bestFit="1" customWidth="1"/>
    <col min="5" max="5" width="9.44140625" style="2" bestFit="1" customWidth="1"/>
    <col min="6" max="6" width="9.109375" style="2" bestFit="1" customWidth="1"/>
    <col min="7" max="7" width="9.44140625" style="2" bestFit="1" customWidth="1"/>
    <col min="8" max="8" width="9.109375" style="2" bestFit="1" customWidth="1"/>
    <col min="9" max="9" width="9.44140625" style="2" customWidth="1"/>
    <col min="10" max="10" width="9.88671875" style="2" customWidth="1"/>
    <col min="11" max="11" width="9.44140625" style="2" bestFit="1" customWidth="1"/>
    <col min="12" max="12" width="8.6640625" style="2" hidden="1" customWidth="1"/>
    <col min="13" max="13" width="9.88671875" style="2" customWidth="1"/>
    <col min="14" max="14" width="3.6640625" style="2" customWidth="1"/>
    <col min="15" max="15" width="9.109375" style="2"/>
    <col min="16" max="16" width="10.6640625" style="2" bestFit="1" customWidth="1"/>
    <col min="17" max="17" width="9.109375" style="2"/>
    <col min="18" max="18" width="12.109375" style="2" bestFit="1" customWidth="1"/>
    <col min="19" max="19" width="9.88671875" style="2" bestFit="1" customWidth="1"/>
    <col min="20" max="16384" width="9.109375" style="2"/>
  </cols>
  <sheetData>
    <row r="1" spans="1:35" ht="13.8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3"/>
      <c r="AB1" s="13"/>
      <c r="AC1" s="13"/>
      <c r="AD1" s="13"/>
      <c r="AE1" s="13"/>
      <c r="AF1" s="13"/>
      <c r="AG1" s="13"/>
      <c r="AH1" s="13"/>
      <c r="AI1" s="13"/>
    </row>
    <row r="2" spans="1:35" ht="18.600000000000001" x14ac:dyDescent="0.4">
      <c r="A2" s="19"/>
      <c r="B2" s="19"/>
      <c r="C2" s="76" t="s">
        <v>3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69"/>
      <c r="P2" s="69"/>
      <c r="Q2" s="19"/>
      <c r="R2" s="19"/>
      <c r="S2" s="19"/>
      <c r="T2" s="19"/>
      <c r="U2" s="19"/>
      <c r="V2" s="19"/>
      <c r="W2" s="19"/>
      <c r="X2" s="19"/>
      <c r="Y2" s="19"/>
      <c r="Z2" s="19"/>
      <c r="AA2" s="13"/>
      <c r="AB2" s="13"/>
      <c r="AC2" s="13"/>
      <c r="AD2" s="13"/>
      <c r="AE2" s="13"/>
      <c r="AF2" s="13"/>
      <c r="AG2" s="13"/>
      <c r="AH2" s="13"/>
      <c r="AI2" s="13"/>
    </row>
    <row r="3" spans="1:35" ht="18" customHeight="1" x14ac:dyDescent="0.4">
      <c r="A3" s="19"/>
      <c r="B3" s="1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19"/>
      <c r="R3" s="19"/>
      <c r="S3" s="19"/>
      <c r="T3" s="19"/>
      <c r="U3" s="19"/>
      <c r="V3" s="19"/>
      <c r="W3" s="19"/>
      <c r="X3" s="19"/>
      <c r="Y3" s="19"/>
      <c r="Z3" s="19"/>
      <c r="AA3" s="13"/>
      <c r="AB3" s="13"/>
      <c r="AC3" s="13"/>
      <c r="AD3" s="13"/>
      <c r="AE3" s="13"/>
      <c r="AF3" s="13"/>
      <c r="AG3" s="13"/>
      <c r="AH3" s="13"/>
      <c r="AI3" s="13"/>
    </row>
    <row r="4" spans="1:35" ht="18" customHeight="1" x14ac:dyDescent="0.4">
      <c r="A4" s="19"/>
      <c r="B4" s="1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19"/>
      <c r="R4" s="19"/>
      <c r="S4" s="19"/>
      <c r="T4" s="19"/>
      <c r="U4" s="19"/>
      <c r="V4" s="19"/>
      <c r="W4" s="19"/>
      <c r="X4" s="19"/>
      <c r="Y4" s="19"/>
      <c r="Z4" s="19"/>
      <c r="AA4" s="13"/>
      <c r="AB4" s="13"/>
      <c r="AC4" s="13"/>
      <c r="AD4" s="13"/>
      <c r="AE4" s="13"/>
      <c r="AF4" s="13"/>
      <c r="AG4" s="13"/>
      <c r="AH4" s="13"/>
      <c r="AI4" s="13"/>
    </row>
    <row r="5" spans="1:35" ht="18" customHeight="1" x14ac:dyDescent="0.4">
      <c r="A5" s="19"/>
      <c r="B5" s="1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19"/>
      <c r="R5" s="19"/>
      <c r="S5" s="19"/>
      <c r="T5" s="19"/>
      <c r="U5" s="19"/>
      <c r="V5" s="19"/>
      <c r="W5" s="19"/>
      <c r="X5" s="19"/>
      <c r="Y5" s="19"/>
      <c r="Z5" s="19"/>
      <c r="AA5" s="13"/>
      <c r="AB5" s="13"/>
      <c r="AC5" s="13"/>
      <c r="AD5" s="13"/>
      <c r="AE5" s="13"/>
      <c r="AF5" s="13"/>
      <c r="AG5" s="13"/>
      <c r="AH5" s="13"/>
      <c r="AI5" s="13"/>
    </row>
    <row r="6" spans="1:35" ht="18" customHeight="1" x14ac:dyDescent="0.4">
      <c r="A6" s="19"/>
      <c r="B6" s="1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19"/>
      <c r="R6" s="19"/>
      <c r="S6" s="19"/>
      <c r="T6" s="19"/>
      <c r="U6" s="19"/>
      <c r="V6" s="19"/>
      <c r="W6" s="19"/>
      <c r="X6" s="19"/>
      <c r="Y6" s="19"/>
      <c r="Z6" s="19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8" customHeight="1" x14ac:dyDescent="0.4">
      <c r="A7" s="19"/>
      <c r="B7" s="1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19"/>
      <c r="R7" s="19"/>
      <c r="S7" s="19"/>
      <c r="T7" s="19"/>
      <c r="U7" s="19"/>
      <c r="V7" s="19"/>
      <c r="W7" s="19"/>
      <c r="X7" s="19"/>
      <c r="Y7" s="19"/>
      <c r="Z7" s="19"/>
      <c r="AA7" s="13"/>
      <c r="AB7" s="13"/>
      <c r="AC7" s="13"/>
      <c r="AD7" s="13"/>
      <c r="AE7" s="13"/>
      <c r="AF7" s="13"/>
      <c r="AG7" s="13"/>
      <c r="AH7" s="13"/>
      <c r="AI7" s="13"/>
    </row>
    <row r="8" spans="1:35" ht="18" customHeight="1" x14ac:dyDescent="0.4">
      <c r="A8" s="19"/>
      <c r="B8" s="1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19"/>
      <c r="R8" s="19"/>
      <c r="S8" s="19"/>
      <c r="T8" s="19"/>
      <c r="U8" s="19"/>
      <c r="V8" s="19"/>
      <c r="W8" s="19"/>
      <c r="X8" s="19"/>
      <c r="Y8" s="19"/>
      <c r="Z8" s="19"/>
      <c r="AA8" s="13"/>
      <c r="AB8" s="13"/>
      <c r="AC8" s="13"/>
      <c r="AD8" s="13"/>
      <c r="AE8" s="13"/>
      <c r="AF8" s="13"/>
      <c r="AG8" s="13"/>
      <c r="AH8" s="13"/>
      <c r="AI8" s="13"/>
    </row>
    <row r="9" spans="1:35" ht="18" customHeight="1" x14ac:dyDescent="0.4">
      <c r="A9" s="19"/>
      <c r="B9" s="1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19"/>
      <c r="R9" s="19"/>
      <c r="S9" s="19"/>
      <c r="T9" s="19"/>
      <c r="U9" s="19"/>
      <c r="V9" s="19"/>
      <c r="W9" s="19"/>
      <c r="X9" s="19"/>
      <c r="Y9" s="19"/>
      <c r="Z9" s="19"/>
      <c r="AA9" s="13"/>
      <c r="AB9" s="13"/>
      <c r="AC9" s="13"/>
      <c r="AD9" s="13"/>
      <c r="AE9" s="13"/>
      <c r="AF9" s="13"/>
      <c r="AG9" s="13"/>
      <c r="AH9" s="13"/>
      <c r="AI9" s="13"/>
    </row>
    <row r="10" spans="1:35" ht="18" customHeight="1" x14ac:dyDescent="0.4">
      <c r="A10" s="19"/>
      <c r="B10" s="1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 ht="18" customHeight="1" x14ac:dyDescent="0.4">
      <c r="A11" s="19"/>
      <c r="B11" s="1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ht="18" customHeight="1" x14ac:dyDescent="0.4">
      <c r="A12" s="19"/>
      <c r="B12" s="1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ht="18" customHeight="1" x14ac:dyDescent="0.4">
      <c r="A13" s="19"/>
      <c r="B13" s="1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19"/>
      <c r="R13" s="20"/>
      <c r="S13" s="20"/>
      <c r="T13" s="19"/>
      <c r="U13" s="19"/>
      <c r="V13" s="19"/>
      <c r="W13" s="19"/>
      <c r="X13" s="19"/>
      <c r="Y13" s="19"/>
      <c r="Z13" s="19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 ht="18" customHeight="1" x14ac:dyDescent="0.4">
      <c r="A14" s="19"/>
      <c r="B14" s="1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19"/>
      <c r="R14" s="20"/>
      <c r="S14" s="19"/>
      <c r="T14" s="19"/>
      <c r="U14" s="19"/>
      <c r="V14" s="19"/>
      <c r="W14" s="19"/>
      <c r="X14" s="19"/>
      <c r="Y14" s="19"/>
      <c r="Z14" s="19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 ht="18" customHeight="1" x14ac:dyDescent="0.35">
      <c r="A15" s="19"/>
      <c r="B15" s="19"/>
      <c r="C15" s="21"/>
      <c r="D15" s="22"/>
      <c r="E15" s="22"/>
      <c r="F15" s="23"/>
      <c r="G15" s="23"/>
      <c r="H15" s="23"/>
      <c r="I15" s="24"/>
      <c r="J15" s="24"/>
      <c r="K15" s="24"/>
      <c r="L15" s="24"/>
      <c r="M15" s="24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5" ht="18" customHeight="1" x14ac:dyDescent="0.35">
      <c r="A16" s="19"/>
      <c r="B16" s="19"/>
      <c r="C16" s="21"/>
      <c r="D16" s="22"/>
      <c r="E16" s="22"/>
      <c r="F16" s="23"/>
      <c r="G16" s="23"/>
      <c r="H16" s="23"/>
      <c r="I16" s="24"/>
      <c r="J16" s="24"/>
      <c r="K16" s="24"/>
      <c r="L16" s="24"/>
      <c r="M16" s="24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 ht="18" customHeight="1" x14ac:dyDescent="0.35">
      <c r="A17" s="19"/>
      <c r="B17" s="19"/>
      <c r="C17" s="21"/>
      <c r="D17" s="22"/>
      <c r="E17" s="22"/>
      <c r="F17" s="23"/>
      <c r="G17" s="23"/>
      <c r="H17" s="23"/>
      <c r="I17" s="24"/>
      <c r="J17" s="24"/>
      <c r="K17" s="24"/>
      <c r="L17" s="24"/>
      <c r="M17" s="24"/>
      <c r="N17" s="19"/>
      <c r="O17" s="19"/>
      <c r="P17" s="2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ht="18" customHeight="1" x14ac:dyDescent="0.35">
      <c r="A18" s="19"/>
      <c r="B18" s="19"/>
      <c r="C18" s="21"/>
      <c r="D18" s="22"/>
      <c r="E18" s="22"/>
      <c r="F18" s="23"/>
      <c r="G18" s="23"/>
      <c r="H18" s="23"/>
      <c r="I18" s="24"/>
      <c r="J18" s="24"/>
      <c r="K18" s="24"/>
      <c r="L18" s="24"/>
      <c r="M18" s="24"/>
      <c r="N18" s="19"/>
      <c r="O18" s="19"/>
      <c r="P18" s="25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35" ht="18" customHeight="1" x14ac:dyDescent="0.35">
      <c r="A19" s="19"/>
      <c r="B19" s="19"/>
      <c r="C19" s="24"/>
      <c r="D19" s="26"/>
      <c r="E19" s="26"/>
      <c r="F19" s="24"/>
      <c r="G19" s="24"/>
      <c r="H19" s="24"/>
      <c r="I19" s="24"/>
      <c r="J19" s="24"/>
      <c r="K19" s="24"/>
      <c r="L19" s="24"/>
      <c r="M19" s="24"/>
      <c r="N19" s="19"/>
      <c r="O19" s="19"/>
      <c r="P19" s="2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1:35" ht="15" customHeight="1" x14ac:dyDescent="0.3">
      <c r="A20" s="19"/>
      <c r="B20" s="19"/>
      <c r="C20" s="24"/>
      <c r="D20" s="27"/>
      <c r="E20" s="27"/>
      <c r="F20" s="24"/>
      <c r="G20" s="24"/>
      <c r="H20" s="24"/>
      <c r="I20" s="24"/>
      <c r="J20" s="24"/>
      <c r="K20" s="24"/>
      <c r="L20" s="24"/>
      <c r="M20" s="24"/>
      <c r="N20" s="19"/>
      <c r="O20" s="19"/>
      <c r="P20" s="2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5" ht="37.5" customHeight="1" x14ac:dyDescent="0.35">
      <c r="A21" s="19"/>
      <c r="B21" s="19"/>
      <c r="C21" s="77" t="s">
        <v>19</v>
      </c>
      <c r="D21" s="79" t="s">
        <v>6</v>
      </c>
      <c r="E21" s="79"/>
      <c r="F21" s="79" t="s">
        <v>5</v>
      </c>
      <c r="G21" s="79"/>
      <c r="H21" s="79" t="s">
        <v>7</v>
      </c>
      <c r="I21" s="79"/>
      <c r="J21" s="79" t="s">
        <v>16</v>
      </c>
      <c r="K21" s="79"/>
      <c r="L21" s="28"/>
      <c r="M21" s="79" t="s">
        <v>4</v>
      </c>
      <c r="N21" s="24"/>
      <c r="O21" s="29"/>
      <c r="P21" s="25"/>
      <c r="Q21" s="72"/>
      <c r="R21" s="72"/>
      <c r="S21" s="19"/>
      <c r="T21" s="19"/>
      <c r="U21" s="19"/>
      <c r="V21" s="19"/>
      <c r="W21" s="19"/>
      <c r="X21" s="19"/>
      <c r="Y21" s="19"/>
      <c r="Z21" s="19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1:35" ht="14.25" customHeight="1" x14ac:dyDescent="0.35">
      <c r="A22" s="19"/>
      <c r="B22" s="19"/>
      <c r="C22" s="78"/>
      <c r="D22" s="30" t="s">
        <v>0</v>
      </c>
      <c r="E22" s="31" t="s">
        <v>1</v>
      </c>
      <c r="F22" s="30" t="s">
        <v>2</v>
      </c>
      <c r="G22" s="31" t="s">
        <v>1</v>
      </c>
      <c r="H22" s="30" t="s">
        <v>2</v>
      </c>
      <c r="I22" s="31" t="s">
        <v>1</v>
      </c>
      <c r="J22" s="30" t="s">
        <v>2</v>
      </c>
      <c r="K22" s="31" t="s">
        <v>1</v>
      </c>
      <c r="L22" s="32" t="s">
        <v>2</v>
      </c>
      <c r="M22" s="80"/>
      <c r="N22" s="33"/>
      <c r="O22" s="19"/>
      <c r="P22" s="2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ht="14.25" hidden="1" customHeight="1" x14ac:dyDescent="0.35">
      <c r="A23" s="19"/>
      <c r="B23" s="19"/>
      <c r="C23" s="34">
        <v>1986</v>
      </c>
      <c r="D23" s="14">
        <v>799</v>
      </c>
      <c r="E23" s="15">
        <v>61461</v>
      </c>
      <c r="F23" s="16">
        <v>251</v>
      </c>
      <c r="G23" s="17">
        <v>2092</v>
      </c>
      <c r="H23" s="35"/>
      <c r="I23" s="36"/>
      <c r="J23" s="35"/>
      <c r="K23" s="37"/>
      <c r="L23" s="36"/>
      <c r="M23" s="11"/>
      <c r="N23" s="33"/>
      <c r="O23" s="19"/>
      <c r="P23" s="2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1:35" ht="14.25" hidden="1" customHeight="1" x14ac:dyDescent="0.35">
      <c r="A24" s="19"/>
      <c r="B24" s="19"/>
      <c r="C24" s="34">
        <v>1987</v>
      </c>
      <c r="D24" s="14">
        <v>861</v>
      </c>
      <c r="E24" s="15">
        <v>67824</v>
      </c>
      <c r="F24" s="16">
        <v>260</v>
      </c>
      <c r="G24" s="18">
        <v>2187</v>
      </c>
      <c r="H24" s="35"/>
      <c r="I24" s="36"/>
      <c r="J24" s="35"/>
      <c r="K24" s="37"/>
      <c r="L24" s="36"/>
      <c r="M24" s="11"/>
      <c r="N24" s="33"/>
      <c r="O24" s="19"/>
      <c r="P24" s="25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1:35" ht="14.25" hidden="1" customHeight="1" x14ac:dyDescent="0.35">
      <c r="A25" s="19"/>
      <c r="B25" s="19"/>
      <c r="C25" s="34">
        <v>1988</v>
      </c>
      <c r="D25" s="14">
        <v>925</v>
      </c>
      <c r="E25" s="15">
        <v>74523</v>
      </c>
      <c r="F25" s="16">
        <v>272</v>
      </c>
      <c r="G25" s="18">
        <v>2289</v>
      </c>
      <c r="H25" s="35"/>
      <c r="I25" s="36"/>
      <c r="J25" s="35"/>
      <c r="K25" s="37"/>
      <c r="L25" s="36"/>
      <c r="M25" s="11"/>
      <c r="N25" s="33"/>
      <c r="O25" s="19"/>
      <c r="P25" s="2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1:35" ht="14.25" hidden="1" customHeight="1" x14ac:dyDescent="0.35">
      <c r="A26" s="19"/>
      <c r="B26" s="19"/>
      <c r="C26" s="34">
        <v>1989</v>
      </c>
      <c r="D26" s="14">
        <v>988</v>
      </c>
      <c r="E26" s="15">
        <v>81479</v>
      </c>
      <c r="F26" s="16">
        <v>301</v>
      </c>
      <c r="G26" s="18">
        <v>2570</v>
      </c>
      <c r="H26" s="35"/>
      <c r="I26" s="36"/>
      <c r="J26" s="35"/>
      <c r="K26" s="37"/>
      <c r="L26" s="36"/>
      <c r="M26" s="11"/>
      <c r="N26" s="33"/>
      <c r="O26" s="19"/>
      <c r="P26" s="25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 ht="14.25" hidden="1" customHeight="1" x14ac:dyDescent="0.35">
      <c r="A27" s="19"/>
      <c r="B27" s="19"/>
      <c r="C27" s="34">
        <v>1990</v>
      </c>
      <c r="D27" s="14">
        <v>1070</v>
      </c>
      <c r="E27" s="15">
        <v>89025</v>
      </c>
      <c r="F27" s="16">
        <v>342</v>
      </c>
      <c r="G27" s="18">
        <v>2864</v>
      </c>
      <c r="H27" s="35"/>
      <c r="I27" s="36"/>
      <c r="J27" s="35"/>
      <c r="K27" s="37"/>
      <c r="L27" s="36"/>
      <c r="M27" s="11"/>
      <c r="N27" s="33"/>
      <c r="O27" s="19"/>
      <c r="P27" s="25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1:35" ht="14.25" hidden="1" customHeight="1" x14ac:dyDescent="0.35">
      <c r="A28" s="19"/>
      <c r="B28" s="19"/>
      <c r="C28" s="34">
        <v>1991</v>
      </c>
      <c r="D28" s="14">
        <v>1145</v>
      </c>
      <c r="E28" s="15">
        <v>97644</v>
      </c>
      <c r="F28" s="16">
        <v>408</v>
      </c>
      <c r="G28" s="18">
        <v>3423</v>
      </c>
      <c r="H28" s="35"/>
      <c r="I28" s="36"/>
      <c r="J28" s="35"/>
      <c r="K28" s="37"/>
      <c r="L28" s="36"/>
      <c r="M28" s="11"/>
      <c r="N28" s="33"/>
      <c r="O28" s="19"/>
      <c r="P28" s="25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1:35" ht="14.25" hidden="1" customHeight="1" x14ac:dyDescent="0.35">
      <c r="A29" s="19"/>
      <c r="B29" s="19"/>
      <c r="C29" s="34">
        <v>1992</v>
      </c>
      <c r="D29" s="14">
        <v>1230</v>
      </c>
      <c r="E29" s="15">
        <v>103920</v>
      </c>
      <c r="F29" s="16">
        <v>463</v>
      </c>
      <c r="G29" s="18">
        <v>3959</v>
      </c>
      <c r="H29" s="35"/>
      <c r="I29" s="36"/>
      <c r="J29" s="35"/>
      <c r="K29" s="37"/>
      <c r="L29" s="36"/>
      <c r="M29" s="11"/>
      <c r="N29" s="33"/>
      <c r="O29" s="19"/>
      <c r="P29" s="25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1:35" ht="14.25" hidden="1" customHeight="1" x14ac:dyDescent="0.35">
      <c r="A30" s="19"/>
      <c r="B30" s="19"/>
      <c r="C30" s="34">
        <v>1993</v>
      </c>
      <c r="D30" s="14">
        <v>1336</v>
      </c>
      <c r="E30" s="15">
        <v>111048</v>
      </c>
      <c r="F30" s="16">
        <v>591</v>
      </c>
      <c r="G30" s="18">
        <v>5113</v>
      </c>
      <c r="H30" s="35"/>
      <c r="I30" s="36"/>
      <c r="J30" s="35"/>
      <c r="K30" s="37"/>
      <c r="L30" s="36"/>
      <c r="M30" s="11"/>
      <c r="N30" s="33"/>
      <c r="O30" s="19"/>
      <c r="P30" s="25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1:35" ht="14.25" hidden="1" customHeight="1" x14ac:dyDescent="0.35">
      <c r="A31" s="19"/>
      <c r="B31" s="19"/>
      <c r="C31" s="34">
        <v>1994</v>
      </c>
      <c r="D31" s="14">
        <v>1495</v>
      </c>
      <c r="E31" s="15">
        <v>121023</v>
      </c>
      <c r="F31" s="16">
        <v>662</v>
      </c>
      <c r="G31" s="18">
        <v>6387</v>
      </c>
      <c r="H31" s="35"/>
      <c r="I31" s="36"/>
      <c r="J31" s="35"/>
      <c r="K31" s="37"/>
      <c r="L31" s="36"/>
      <c r="M31" s="11"/>
      <c r="N31" s="33"/>
      <c r="O31" s="19"/>
      <c r="P31" s="25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1:35" ht="14.25" hidden="1" customHeight="1" x14ac:dyDescent="0.35">
      <c r="A32" s="19"/>
      <c r="B32" s="19"/>
      <c r="C32" s="34">
        <v>1995</v>
      </c>
      <c r="D32" s="14">
        <v>1937</v>
      </c>
      <c r="E32" s="15">
        <v>149292</v>
      </c>
      <c r="F32" s="16">
        <v>763</v>
      </c>
      <c r="G32" s="18">
        <v>7865</v>
      </c>
      <c r="H32" s="35"/>
      <c r="I32" s="36"/>
      <c r="J32" s="35"/>
      <c r="K32" s="37"/>
      <c r="L32" s="36"/>
      <c r="M32" s="11"/>
      <c r="N32" s="33"/>
      <c r="O32" s="19"/>
      <c r="P32" s="25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 ht="13.8" hidden="1" x14ac:dyDescent="0.3">
      <c r="A33" s="38">
        <v>1996</v>
      </c>
      <c r="B33" s="38"/>
      <c r="C33" s="34">
        <v>1996</v>
      </c>
      <c r="D33" s="39">
        <v>2085</v>
      </c>
      <c r="E33" s="40">
        <v>158985</v>
      </c>
      <c r="F33" s="41">
        <v>1081</v>
      </c>
      <c r="G33" s="42">
        <v>11313</v>
      </c>
      <c r="H33" s="43">
        <v>123</v>
      </c>
      <c r="I33" s="40">
        <v>9455</v>
      </c>
      <c r="J33" s="43">
        <v>4</v>
      </c>
      <c r="K33" s="42">
        <v>4850</v>
      </c>
      <c r="L33" s="40">
        <f t="shared" ref="L33:M48" si="0">D33+F33+H33+J33</f>
        <v>3293</v>
      </c>
      <c r="M33" s="42">
        <f t="shared" si="0"/>
        <v>184603</v>
      </c>
      <c r="N33" s="19"/>
      <c r="O33" s="20">
        <f>I33+K33</f>
        <v>14305</v>
      </c>
      <c r="P33" s="25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ht="17.100000000000001" hidden="1" customHeight="1" x14ac:dyDescent="0.3">
      <c r="A34" s="38">
        <v>1997</v>
      </c>
      <c r="B34" s="38"/>
      <c r="C34" s="34">
        <v>1997</v>
      </c>
      <c r="D34" s="39">
        <v>2176</v>
      </c>
      <c r="E34" s="40">
        <v>167564</v>
      </c>
      <c r="F34" s="41">
        <v>1675</v>
      </c>
      <c r="G34" s="40">
        <v>17313</v>
      </c>
      <c r="H34" s="43">
        <v>117</v>
      </c>
      <c r="I34" s="40">
        <v>9041</v>
      </c>
      <c r="J34" s="43">
        <v>3</v>
      </c>
      <c r="K34" s="42">
        <v>2075</v>
      </c>
      <c r="L34" s="40">
        <f t="shared" si="0"/>
        <v>3971</v>
      </c>
      <c r="M34" s="40">
        <f t="shared" si="0"/>
        <v>195993</v>
      </c>
      <c r="N34" s="19"/>
      <c r="O34" s="20">
        <f>I34+K34</f>
        <v>11116</v>
      </c>
      <c r="P34" s="25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ht="17.100000000000001" hidden="1" customHeight="1" x14ac:dyDescent="0.3">
      <c r="A35" s="38">
        <v>1998</v>
      </c>
      <c r="B35" s="38"/>
      <c r="C35" s="34">
        <v>1998</v>
      </c>
      <c r="D35" s="39">
        <v>2241</v>
      </c>
      <c r="E35" s="40">
        <v>176173</v>
      </c>
      <c r="F35" s="41">
        <v>1776</v>
      </c>
      <c r="G35" s="40">
        <v>19698</v>
      </c>
      <c r="H35" s="43">
        <v>127</v>
      </c>
      <c r="I35" s="40">
        <v>9372</v>
      </c>
      <c r="J35" s="43">
        <v>3</v>
      </c>
      <c r="K35" s="42">
        <v>2075</v>
      </c>
      <c r="L35" s="40">
        <f t="shared" si="0"/>
        <v>4147</v>
      </c>
      <c r="M35" s="40">
        <f t="shared" si="0"/>
        <v>207318</v>
      </c>
      <c r="N35" s="19"/>
      <c r="O35" s="20">
        <f>I35+K35</f>
        <v>11447</v>
      </c>
      <c r="P35" s="25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ht="17.100000000000001" hidden="1" customHeight="1" x14ac:dyDescent="0.3">
      <c r="A36" s="38">
        <v>1999</v>
      </c>
      <c r="B36" s="38"/>
      <c r="C36" s="34">
        <v>1999</v>
      </c>
      <c r="D36" s="39">
        <v>2328</v>
      </c>
      <c r="E36" s="40">
        <v>186111</v>
      </c>
      <c r="F36" s="41">
        <v>1780</v>
      </c>
      <c r="G36" s="40">
        <v>18885</v>
      </c>
      <c r="H36" s="43">
        <v>128</v>
      </c>
      <c r="I36" s="40">
        <v>9862</v>
      </c>
      <c r="J36" s="43">
        <v>2</v>
      </c>
      <c r="K36" s="42">
        <v>1975</v>
      </c>
      <c r="L36" s="40">
        <f t="shared" si="0"/>
        <v>4238</v>
      </c>
      <c r="M36" s="40">
        <f t="shared" si="0"/>
        <v>216833</v>
      </c>
      <c r="N36" s="19"/>
      <c r="O36" s="20">
        <f>I36+K36</f>
        <v>11837</v>
      </c>
      <c r="P36" s="25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ht="17.100000000000001" hidden="1" customHeight="1" x14ac:dyDescent="0.3">
      <c r="A37" s="38">
        <v>2000</v>
      </c>
      <c r="B37" s="38"/>
      <c r="C37" s="34">
        <v>2000</v>
      </c>
      <c r="D37" s="39">
        <v>2370</v>
      </c>
      <c r="E37" s="40">
        <v>194572</v>
      </c>
      <c r="F37" s="41">
        <v>1761</v>
      </c>
      <c r="G37" s="40">
        <v>19368</v>
      </c>
      <c r="H37" s="43">
        <v>124</v>
      </c>
      <c r="I37" s="40">
        <v>9337</v>
      </c>
      <c r="J37" s="43">
        <v>2</v>
      </c>
      <c r="K37" s="42">
        <v>1975</v>
      </c>
      <c r="L37" s="40">
        <f t="shared" si="0"/>
        <v>4257</v>
      </c>
      <c r="M37" s="40">
        <f t="shared" si="0"/>
        <v>225252</v>
      </c>
      <c r="N37" s="19"/>
      <c r="O37" s="20"/>
      <c r="P37" s="25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ht="17.100000000000001" hidden="1" customHeight="1" x14ac:dyDescent="0.3">
      <c r="A38" s="38">
        <v>2001</v>
      </c>
      <c r="B38" s="38"/>
      <c r="C38" s="44" t="s">
        <v>17</v>
      </c>
      <c r="D38" s="39">
        <v>2400</v>
      </c>
      <c r="E38" s="40">
        <v>202945</v>
      </c>
      <c r="F38" s="41">
        <v>1717</v>
      </c>
      <c r="G38" s="40">
        <v>19033</v>
      </c>
      <c r="H38" s="43">
        <v>118</v>
      </c>
      <c r="I38" s="40">
        <v>8956</v>
      </c>
      <c r="J38" s="43">
        <v>2</v>
      </c>
      <c r="K38" s="42">
        <v>1975</v>
      </c>
      <c r="L38" s="40">
        <f t="shared" si="0"/>
        <v>4237</v>
      </c>
      <c r="M38" s="40">
        <f t="shared" si="0"/>
        <v>232909</v>
      </c>
      <c r="N38" s="19"/>
      <c r="O38" s="20"/>
      <c r="P38" s="2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ht="17.100000000000001" hidden="1" customHeight="1" x14ac:dyDescent="0.3">
      <c r="A39" s="38">
        <v>2002</v>
      </c>
      <c r="B39" s="38"/>
      <c r="C39" s="38">
        <v>2002</v>
      </c>
      <c r="D39" s="14">
        <v>2441</v>
      </c>
      <c r="E39" s="15">
        <v>210307</v>
      </c>
      <c r="F39" s="16">
        <v>1684</v>
      </c>
      <c r="G39" s="15">
        <v>18140</v>
      </c>
      <c r="H39" s="45">
        <v>115</v>
      </c>
      <c r="I39" s="15">
        <v>8514</v>
      </c>
      <c r="J39" s="45">
        <v>2</v>
      </c>
      <c r="K39" s="18">
        <v>1975</v>
      </c>
      <c r="L39" s="15">
        <f t="shared" si="0"/>
        <v>4242</v>
      </c>
      <c r="M39" s="15">
        <f t="shared" si="0"/>
        <v>238936</v>
      </c>
      <c r="N39" s="19"/>
      <c r="O39" s="20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ht="17.100000000000001" hidden="1" customHeight="1" x14ac:dyDescent="0.3">
      <c r="A40" s="46" t="s">
        <v>9</v>
      </c>
      <c r="B40" s="46"/>
      <c r="C40" s="47" t="s">
        <v>31</v>
      </c>
      <c r="D40" s="14">
        <v>2474</v>
      </c>
      <c r="E40" s="15">
        <v>214648</v>
      </c>
      <c r="F40" s="16">
        <v>1657</v>
      </c>
      <c r="G40" s="15">
        <v>17966</v>
      </c>
      <c r="H40" s="45">
        <v>112</v>
      </c>
      <c r="I40" s="15">
        <v>9093</v>
      </c>
      <c r="J40" s="45">
        <v>2</v>
      </c>
      <c r="K40" s="18">
        <v>1975</v>
      </c>
      <c r="L40" s="15">
        <f t="shared" si="0"/>
        <v>4245</v>
      </c>
      <c r="M40" s="15">
        <f t="shared" si="0"/>
        <v>243682</v>
      </c>
      <c r="N40" s="19"/>
      <c r="O40" s="20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ht="15" customHeight="1" x14ac:dyDescent="0.3">
      <c r="A41" s="38"/>
      <c r="B41" s="38"/>
      <c r="C41" s="38">
        <v>2004</v>
      </c>
      <c r="D41" s="14">
        <v>2546</v>
      </c>
      <c r="E41" s="15">
        <v>224458</v>
      </c>
      <c r="F41" s="16">
        <v>1655</v>
      </c>
      <c r="G41" s="15">
        <v>18152</v>
      </c>
      <c r="H41" s="45">
        <v>111</v>
      </c>
      <c r="I41" s="15">
        <v>9917</v>
      </c>
      <c r="J41" s="45">
        <v>2</v>
      </c>
      <c r="K41" s="18">
        <v>1474</v>
      </c>
      <c r="L41" s="15">
        <f t="shared" si="0"/>
        <v>4314</v>
      </c>
      <c r="M41" s="15">
        <f t="shared" si="0"/>
        <v>254001</v>
      </c>
      <c r="N41" s="19"/>
      <c r="O41" s="20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ht="15" customHeight="1" x14ac:dyDescent="0.3">
      <c r="A42" s="38"/>
      <c r="B42" s="38"/>
      <c r="C42" s="38">
        <v>2005</v>
      </c>
      <c r="D42" s="14">
        <v>2626</v>
      </c>
      <c r="E42" s="15">
        <v>236558</v>
      </c>
      <c r="F42" s="16">
        <v>1743</v>
      </c>
      <c r="G42" s="15">
        <v>19043</v>
      </c>
      <c r="H42" s="45">
        <v>127</v>
      </c>
      <c r="I42" s="15">
        <v>10965</v>
      </c>
      <c r="J42" s="45">
        <v>1</v>
      </c>
      <c r="K42" s="18">
        <v>910</v>
      </c>
      <c r="L42" s="15">
        <f t="shared" si="0"/>
        <v>4497</v>
      </c>
      <c r="M42" s="15">
        <f>E42+G42+I42+K42</f>
        <v>267476</v>
      </c>
      <c r="N42" s="19"/>
      <c r="O42" s="20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ht="15" customHeight="1" x14ac:dyDescent="0.3">
      <c r="A43" s="38"/>
      <c r="B43" s="38"/>
      <c r="C43" s="47" t="s">
        <v>20</v>
      </c>
      <c r="D43" s="14">
        <v>2605</v>
      </c>
      <c r="E43" s="18">
        <v>242191</v>
      </c>
      <c r="F43" s="48">
        <v>1903</v>
      </c>
      <c r="G43" s="18">
        <v>20105</v>
      </c>
      <c r="H43" s="24">
        <v>111</v>
      </c>
      <c r="I43" s="18">
        <v>11086</v>
      </c>
      <c r="J43" s="24">
        <v>1</v>
      </c>
      <c r="K43" s="18">
        <v>1036</v>
      </c>
      <c r="L43" s="15">
        <v>4620</v>
      </c>
      <c r="M43" s="15">
        <f t="shared" si="0"/>
        <v>274418</v>
      </c>
      <c r="N43" s="19"/>
      <c r="O43" s="20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ht="15" customHeight="1" x14ac:dyDescent="0.3">
      <c r="A44" s="38"/>
      <c r="B44" s="38"/>
      <c r="C44" s="49">
        <v>2007</v>
      </c>
      <c r="D44" s="14">
        <v>2520</v>
      </c>
      <c r="E44" s="18">
        <v>237215</v>
      </c>
      <c r="F44" s="48">
        <v>1767</v>
      </c>
      <c r="G44" s="18">
        <v>19495</v>
      </c>
      <c r="H44" s="24">
        <v>95</v>
      </c>
      <c r="I44" s="18">
        <v>9824</v>
      </c>
      <c r="J44" s="24">
        <v>1</v>
      </c>
      <c r="K44" s="18">
        <v>960</v>
      </c>
      <c r="L44" s="15">
        <f>D44+F44+H44+J44</f>
        <v>4383</v>
      </c>
      <c r="M44" s="15">
        <f t="shared" si="0"/>
        <v>267494</v>
      </c>
      <c r="N44" s="19"/>
      <c r="O44" s="20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ht="15" customHeight="1" x14ac:dyDescent="0.3">
      <c r="A45" s="38"/>
      <c r="B45" s="38"/>
      <c r="C45" s="49">
        <v>2008</v>
      </c>
      <c r="D45" s="14">
        <v>2549</v>
      </c>
      <c r="E45" s="18">
        <v>244689</v>
      </c>
      <c r="F45" s="48">
        <v>1769</v>
      </c>
      <c r="G45" s="18">
        <v>19454</v>
      </c>
      <c r="H45" s="24">
        <v>84</v>
      </c>
      <c r="I45" s="18">
        <v>9128</v>
      </c>
      <c r="J45" s="24">
        <v>1</v>
      </c>
      <c r="K45" s="18">
        <v>1001</v>
      </c>
      <c r="L45" s="15"/>
      <c r="M45" s="15">
        <f t="shared" si="0"/>
        <v>274272</v>
      </c>
      <c r="N45" s="19"/>
      <c r="O45" s="20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ht="15" customHeight="1" x14ac:dyDescent="0.3">
      <c r="A46" s="38"/>
      <c r="B46" s="38"/>
      <c r="C46" s="49">
        <v>2009</v>
      </c>
      <c r="D46" s="14">
        <v>2547</v>
      </c>
      <c r="E46" s="18">
        <v>246366</v>
      </c>
      <c r="F46" s="48">
        <v>1781</v>
      </c>
      <c r="G46" s="18">
        <v>19829</v>
      </c>
      <c r="H46" s="24">
        <v>84</v>
      </c>
      <c r="I46" s="18">
        <v>9389</v>
      </c>
      <c r="J46" s="24">
        <v>1</v>
      </c>
      <c r="K46" s="18">
        <v>475</v>
      </c>
      <c r="L46" s="15"/>
      <c r="M46" s="15">
        <f t="shared" si="0"/>
        <v>276059</v>
      </c>
      <c r="N46" s="19"/>
      <c r="O46" s="20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ht="15" customHeight="1" x14ac:dyDescent="0.3">
      <c r="A47" s="38"/>
      <c r="B47" s="38"/>
      <c r="C47" s="49">
        <v>2010</v>
      </c>
      <c r="D47" s="14">
        <v>2527</v>
      </c>
      <c r="E47" s="18">
        <v>246980</v>
      </c>
      <c r="F47" s="48">
        <v>1800</v>
      </c>
      <c r="G47" s="18">
        <v>20071</v>
      </c>
      <c r="H47" s="24">
        <v>77</v>
      </c>
      <c r="I47" s="18">
        <v>8489</v>
      </c>
      <c r="J47" s="24">
        <v>1</v>
      </c>
      <c r="K47" s="18">
        <v>475</v>
      </c>
      <c r="L47" s="15"/>
      <c r="M47" s="15">
        <f t="shared" si="0"/>
        <v>276015</v>
      </c>
      <c r="N47" s="19"/>
      <c r="O47" s="20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ht="15" customHeight="1" x14ac:dyDescent="0.3">
      <c r="A48" s="38"/>
      <c r="B48" s="38"/>
      <c r="C48" s="49">
        <v>2011</v>
      </c>
      <c r="D48" s="14">
        <v>2497</v>
      </c>
      <c r="E48" s="18">
        <v>247195</v>
      </c>
      <c r="F48" s="48">
        <v>1633</v>
      </c>
      <c r="G48" s="18">
        <v>18319</v>
      </c>
      <c r="H48" s="24">
        <v>82</v>
      </c>
      <c r="I48" s="18">
        <v>9320</v>
      </c>
      <c r="J48" s="24">
        <v>1</v>
      </c>
      <c r="K48" s="18">
        <v>475</v>
      </c>
      <c r="L48" s="15"/>
      <c r="M48" s="15">
        <f t="shared" si="0"/>
        <v>275309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ht="15" customHeight="1" x14ac:dyDescent="0.35">
      <c r="A49" s="38"/>
      <c r="B49" s="38"/>
      <c r="C49" s="49">
        <v>2012</v>
      </c>
      <c r="D49" s="14">
        <v>2502</v>
      </c>
      <c r="E49" s="18">
        <v>248869</v>
      </c>
      <c r="F49" s="48">
        <v>1558</v>
      </c>
      <c r="G49" s="18">
        <v>17504</v>
      </c>
      <c r="H49" s="24">
        <v>74</v>
      </c>
      <c r="I49" s="18">
        <v>9130</v>
      </c>
      <c r="J49" s="24">
        <v>1</v>
      </c>
      <c r="K49" s="18">
        <v>475</v>
      </c>
      <c r="L49" s="15"/>
      <c r="M49" s="15">
        <f t="shared" ref="M49:M56" si="1">E49+G49+I49+K49</f>
        <v>275978</v>
      </c>
      <c r="N49" s="19"/>
      <c r="O49" s="50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ht="15" customHeight="1" x14ac:dyDescent="0.3">
      <c r="A50" s="49"/>
      <c r="B50" s="38"/>
      <c r="C50" s="49">
        <v>2013</v>
      </c>
      <c r="D50" s="14">
        <v>2487</v>
      </c>
      <c r="E50" s="18">
        <v>248337</v>
      </c>
      <c r="F50" s="48">
        <v>1391</v>
      </c>
      <c r="G50" s="18">
        <v>15071</v>
      </c>
      <c r="H50" s="24">
        <v>75</v>
      </c>
      <c r="I50" s="18">
        <v>9797</v>
      </c>
      <c r="J50" s="24">
        <v>1</v>
      </c>
      <c r="K50" s="18">
        <v>475</v>
      </c>
      <c r="L50" s="15"/>
      <c r="M50" s="15">
        <f t="shared" si="1"/>
        <v>273680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ht="15" customHeight="1" x14ac:dyDescent="0.3">
      <c r="A51" s="49"/>
      <c r="B51" s="38"/>
      <c r="C51" s="49">
        <v>2014</v>
      </c>
      <c r="D51" s="14">
        <v>2468</v>
      </c>
      <c r="E51" s="18">
        <v>247489</v>
      </c>
      <c r="F51" s="48">
        <v>1323</v>
      </c>
      <c r="G51" s="18">
        <v>14042</v>
      </c>
      <c r="H51" s="24">
        <v>81</v>
      </c>
      <c r="I51" s="18">
        <v>9378</v>
      </c>
      <c r="J51" s="24">
        <v>1</v>
      </c>
      <c r="K51" s="18">
        <v>475</v>
      </c>
      <c r="L51" s="15"/>
      <c r="M51" s="15">
        <f t="shared" si="1"/>
        <v>271384</v>
      </c>
      <c r="N51" s="19"/>
      <c r="O51" s="19"/>
      <c r="P51" s="20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ht="15" customHeight="1" x14ac:dyDescent="0.35">
      <c r="A52" s="49"/>
      <c r="B52" s="38"/>
      <c r="C52" s="49">
        <v>2015</v>
      </c>
      <c r="D52" s="14">
        <v>2463</v>
      </c>
      <c r="E52" s="18">
        <v>248070</v>
      </c>
      <c r="F52" s="48">
        <v>1246</v>
      </c>
      <c r="G52" s="18">
        <v>12829</v>
      </c>
      <c r="H52" s="24">
        <v>79</v>
      </c>
      <c r="I52" s="18">
        <v>9203</v>
      </c>
      <c r="J52" s="24">
        <v>1</v>
      </c>
      <c r="K52" s="18">
        <v>475</v>
      </c>
      <c r="L52" s="15"/>
      <c r="M52" s="15">
        <f t="shared" si="1"/>
        <v>270577</v>
      </c>
      <c r="N52" s="19"/>
      <c r="O52" s="50"/>
      <c r="P52" s="19"/>
      <c r="Q52" s="19"/>
      <c r="R52" s="19"/>
      <c r="S52" s="19"/>
      <c r="T52" s="20"/>
      <c r="U52" s="51"/>
      <c r="V52" s="52"/>
      <c r="W52" s="51"/>
      <c r="X52" s="19"/>
      <c r="Y52" s="19"/>
      <c r="Z52" s="19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ht="15" customHeight="1" x14ac:dyDescent="0.35">
      <c r="A53" s="49"/>
      <c r="B53" s="38"/>
      <c r="C53" s="49">
        <v>2016</v>
      </c>
      <c r="D53" s="14">
        <v>2533</v>
      </c>
      <c r="E53" s="18">
        <v>254986</v>
      </c>
      <c r="F53" s="48">
        <v>1362</v>
      </c>
      <c r="G53" s="18">
        <v>13530</v>
      </c>
      <c r="H53" s="24">
        <v>76</v>
      </c>
      <c r="I53" s="18">
        <v>8353</v>
      </c>
      <c r="J53" s="24">
        <v>1</v>
      </c>
      <c r="K53" s="18">
        <v>475</v>
      </c>
      <c r="L53" s="15"/>
      <c r="M53" s="15">
        <f t="shared" si="1"/>
        <v>277344</v>
      </c>
      <c r="N53" s="19"/>
      <c r="O53" s="50"/>
      <c r="P53" s="19"/>
      <c r="Q53" s="19"/>
      <c r="R53" s="19"/>
      <c r="S53" s="19"/>
      <c r="T53" s="20"/>
      <c r="U53" s="51"/>
      <c r="V53" s="52"/>
      <c r="W53" s="51"/>
      <c r="X53" s="19"/>
      <c r="Y53" s="19"/>
      <c r="Z53" s="19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ht="15" customHeight="1" x14ac:dyDescent="0.3">
      <c r="A54" s="49"/>
      <c r="B54" s="38"/>
      <c r="C54" s="49">
        <v>2017</v>
      </c>
      <c r="D54" s="14">
        <v>2596</v>
      </c>
      <c r="E54" s="18">
        <v>265634</v>
      </c>
      <c r="F54" s="48">
        <v>1407</v>
      </c>
      <c r="G54" s="18">
        <v>14272</v>
      </c>
      <c r="H54" s="24">
        <v>75</v>
      </c>
      <c r="I54" s="18">
        <v>8515</v>
      </c>
      <c r="J54" s="24">
        <v>1</v>
      </c>
      <c r="K54" s="18">
        <v>475</v>
      </c>
      <c r="L54" s="15"/>
      <c r="M54" s="15">
        <f t="shared" si="1"/>
        <v>288896</v>
      </c>
      <c r="N54" s="19"/>
      <c r="O54" s="19"/>
      <c r="P54" s="19"/>
      <c r="Q54" s="19"/>
      <c r="R54" s="19"/>
      <c r="S54" s="19"/>
      <c r="T54" s="20"/>
      <c r="U54" s="51"/>
      <c r="V54" s="52"/>
      <c r="W54" s="51"/>
      <c r="X54" s="19"/>
      <c r="Y54" s="19"/>
      <c r="Z54" s="19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ht="15" customHeight="1" x14ac:dyDescent="0.35">
      <c r="A55" s="49"/>
      <c r="B55" s="38"/>
      <c r="C55" s="49">
        <v>2018</v>
      </c>
      <c r="D55" s="14">
        <v>2531</v>
      </c>
      <c r="E55" s="18">
        <v>265281</v>
      </c>
      <c r="F55" s="48">
        <v>1418</v>
      </c>
      <c r="G55" s="18">
        <v>14345</v>
      </c>
      <c r="H55" s="24">
        <v>72</v>
      </c>
      <c r="I55" s="18">
        <v>8036</v>
      </c>
      <c r="J55" s="24">
        <v>1</v>
      </c>
      <c r="K55" s="18">
        <v>1900</v>
      </c>
      <c r="L55" s="15"/>
      <c r="M55" s="15">
        <f t="shared" si="1"/>
        <v>289562</v>
      </c>
      <c r="N55" s="19"/>
      <c r="O55" s="50"/>
      <c r="P55" s="19"/>
      <c r="Q55" s="19"/>
      <c r="R55" s="19"/>
      <c r="S55" s="19"/>
      <c r="T55" s="20"/>
      <c r="U55" s="51"/>
      <c r="V55" s="52"/>
      <c r="W55" s="51"/>
      <c r="X55" s="19"/>
      <c r="Y55" s="19"/>
      <c r="Z55" s="19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ht="15" customHeight="1" x14ac:dyDescent="0.35">
      <c r="A56" s="49"/>
      <c r="B56" s="38"/>
      <c r="C56" s="49">
        <v>2019</v>
      </c>
      <c r="D56" s="14">
        <f>+'Child Care Facilities'!B36</f>
        <v>2558</v>
      </c>
      <c r="E56" s="18">
        <f>+'Child Care Facilities'!C36</f>
        <v>268678</v>
      </c>
      <c r="F56" s="48">
        <f>+'Child Care Facilities'!D36</f>
        <v>1448</v>
      </c>
      <c r="G56" s="18">
        <f>+'Child Care Facilities'!E36</f>
        <v>14576</v>
      </c>
      <c r="H56" s="24">
        <f>+'Child Care Facilities'!F36</f>
        <v>68</v>
      </c>
      <c r="I56" s="18">
        <f>+'Child Care Facilities'!G36</f>
        <v>9312</v>
      </c>
      <c r="J56" s="24">
        <f>+'Child Care Facilities'!H36</f>
        <v>1</v>
      </c>
      <c r="K56" s="18">
        <f>+'Child Care Facilities'!I36</f>
        <v>475</v>
      </c>
      <c r="L56" s="15"/>
      <c r="M56" s="15">
        <f t="shared" si="1"/>
        <v>293041</v>
      </c>
      <c r="N56" s="19"/>
      <c r="O56" s="50"/>
      <c r="P56" s="19"/>
      <c r="Q56" s="19"/>
      <c r="R56" s="19"/>
      <c r="S56" s="19"/>
      <c r="T56" s="20"/>
      <c r="U56" s="51"/>
      <c r="V56" s="52"/>
      <c r="W56" s="51"/>
      <c r="X56" s="19"/>
      <c r="Y56" s="19"/>
      <c r="Z56" s="19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ht="15" customHeight="1" x14ac:dyDescent="0.35">
      <c r="A57" s="49"/>
      <c r="B57" s="38"/>
      <c r="C57" s="62">
        <v>2020</v>
      </c>
      <c r="D57" s="63">
        <f>+'Child Care Facilities'!B37</f>
        <v>2613</v>
      </c>
      <c r="E57" s="65">
        <f>+'Child Care Facilities'!C37</f>
        <v>276896</v>
      </c>
      <c r="F57" s="64">
        <f>+'Child Care Facilities'!D37</f>
        <v>1430</v>
      </c>
      <c r="G57" s="65">
        <f>+'Child Care Facilities'!E37</f>
        <v>14485</v>
      </c>
      <c r="H57" s="66">
        <f>+'Child Care Facilities'!F37</f>
        <v>40</v>
      </c>
      <c r="I57" s="65">
        <f>+'Child Care Facilities'!G37</f>
        <v>4653</v>
      </c>
      <c r="J57" s="66">
        <f>+'Child Care Facilities'!H37</f>
        <v>1</v>
      </c>
      <c r="K57" s="65">
        <f>+'Child Care Facilities'!I37</f>
        <v>475</v>
      </c>
      <c r="L57" s="67"/>
      <c r="M57" s="67">
        <f t="shared" ref="M57" si="2">E57+G57+I57+K57</f>
        <v>296509</v>
      </c>
      <c r="N57" s="19"/>
      <c r="O57" s="50"/>
      <c r="P57" s="19"/>
      <c r="Q57" s="19"/>
      <c r="R57" s="19"/>
      <c r="S57" s="19"/>
      <c r="T57" s="20"/>
      <c r="U57" s="51"/>
      <c r="V57" s="52"/>
      <c r="W57" s="51"/>
      <c r="X57" s="19"/>
      <c r="Y57" s="19"/>
      <c r="Z57" s="19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ht="13.8" x14ac:dyDescent="0.3">
      <c r="A58" s="19"/>
      <c r="B58" s="19"/>
      <c r="C58" s="53" t="s">
        <v>32</v>
      </c>
      <c r="D58" s="54"/>
      <c r="E58" s="54"/>
      <c r="F58" s="55"/>
      <c r="G58" s="55"/>
      <c r="H58" s="55"/>
      <c r="I58" s="55"/>
      <c r="J58" s="55"/>
      <c r="K58" s="55"/>
      <c r="L58" s="55"/>
      <c r="M58" s="5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ht="13.8" x14ac:dyDescent="0.3">
      <c r="A59" s="19"/>
      <c r="B59" s="19"/>
      <c r="C59" s="53"/>
      <c r="D59" s="54"/>
      <c r="E59" s="54"/>
      <c r="F59" s="55"/>
      <c r="G59" s="55"/>
      <c r="H59" s="55"/>
      <c r="I59" s="55"/>
      <c r="J59" s="55"/>
      <c r="K59" s="55"/>
      <c r="L59" s="55"/>
      <c r="M59" s="5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ht="15" customHeight="1" x14ac:dyDescent="0.3">
      <c r="A60" s="19"/>
      <c r="B60" s="19"/>
      <c r="C60" s="56"/>
      <c r="D60" s="54"/>
      <c r="E60" s="54"/>
      <c r="F60" s="55"/>
      <c r="G60" s="55"/>
      <c r="H60" s="55"/>
      <c r="I60" s="55"/>
      <c r="J60" s="55"/>
      <c r="K60" s="55"/>
      <c r="L60" s="55"/>
      <c r="M60" s="5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ht="15" customHeight="1" x14ac:dyDescent="0.3">
      <c r="A61" s="19"/>
      <c r="B61" s="19"/>
      <c r="C61" s="56"/>
      <c r="D61" s="54"/>
      <c r="E61" s="54"/>
      <c r="F61" s="55"/>
      <c r="G61" s="55"/>
      <c r="H61" s="55"/>
      <c r="I61" s="55"/>
      <c r="J61" s="55"/>
      <c r="K61" s="55"/>
      <c r="L61" s="55"/>
      <c r="M61" s="5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ht="15" customHeight="1" x14ac:dyDescent="0.3">
      <c r="A62" s="19"/>
      <c r="B62" s="19"/>
      <c r="C62" s="56"/>
      <c r="D62" s="54"/>
      <c r="E62" s="54"/>
      <c r="F62" s="55"/>
      <c r="G62" s="55"/>
      <c r="H62" s="55"/>
      <c r="I62" s="55"/>
      <c r="J62" s="55"/>
      <c r="K62" s="55"/>
      <c r="L62" s="55"/>
      <c r="M62" s="5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ht="15" customHeight="1" x14ac:dyDescent="0.3">
      <c r="A63" s="19"/>
      <c r="B63" s="19"/>
      <c r="C63" s="56"/>
      <c r="D63" s="54"/>
      <c r="E63" s="54"/>
      <c r="F63" s="55"/>
      <c r="G63" s="55"/>
      <c r="H63" s="55"/>
      <c r="I63" s="55"/>
      <c r="J63" s="55"/>
      <c r="K63" s="55"/>
      <c r="L63" s="55"/>
      <c r="M63" s="5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ht="21" customHeight="1" x14ac:dyDescent="0.3">
      <c r="A64" s="19"/>
      <c r="B64" s="19"/>
      <c r="C64" s="56"/>
      <c r="D64" s="54"/>
      <c r="E64" s="54"/>
      <c r="F64" s="55"/>
      <c r="G64" s="55"/>
      <c r="H64" s="55"/>
      <c r="I64" s="55"/>
      <c r="J64" s="55"/>
      <c r="K64" s="55"/>
      <c r="L64" s="55"/>
      <c r="M64" s="5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ht="15" hidden="1" customHeight="1" x14ac:dyDescent="0.3">
      <c r="A65" s="19"/>
      <c r="B65" s="19"/>
      <c r="C65" s="57" t="s">
        <v>18</v>
      </c>
      <c r="D65" s="55"/>
      <c r="E65" s="54"/>
      <c r="F65" s="54"/>
      <c r="G65" s="54"/>
      <c r="H65" s="54"/>
      <c r="I65" s="58"/>
      <c r="J65" s="58"/>
      <c r="K65" s="55"/>
      <c r="L65" s="55"/>
      <c r="M65" s="5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ht="13.8" hidden="1" x14ac:dyDescent="0.3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ht="13.8" hidden="1" x14ac:dyDescent="0.3">
      <c r="A67" s="19"/>
      <c r="B67" s="19"/>
      <c r="C67" s="19" t="s">
        <v>8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ht="13.8" hidden="1" x14ac:dyDescent="0.3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ht="18.600000000000001" hidden="1" x14ac:dyDescent="0.4">
      <c r="A69" s="59" t="s">
        <v>10</v>
      </c>
      <c r="B69" s="59"/>
      <c r="C69" s="75" t="s">
        <v>33</v>
      </c>
      <c r="D69" s="75"/>
      <c r="E69" s="75"/>
      <c r="F69" s="75"/>
      <c r="G69" s="75"/>
      <c r="H69" s="75"/>
      <c r="I69" s="75"/>
      <c r="J69" s="75"/>
      <c r="K69" s="75"/>
      <c r="L69" s="75"/>
      <c r="M69" s="68"/>
      <c r="N69" s="68"/>
      <c r="O69" s="68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ht="13.8" hidden="1" x14ac:dyDescent="0.3">
      <c r="A70" s="19"/>
      <c r="B70" s="19"/>
      <c r="C70" s="68"/>
      <c r="D70" s="60">
        <f>AVERAGE(D79:D88)</f>
        <v>-2.6868237728615387E-3</v>
      </c>
      <c r="E70" s="60">
        <f t="shared" ref="E70:M70" si="3">AVERAGE(E79:E88)</f>
        <v>5.2624258352653988E-3</v>
      </c>
      <c r="F70" s="60">
        <f t="shared" si="3"/>
        <v>-3.1276564700621991E-2</v>
      </c>
      <c r="G70" s="60">
        <f t="shared" si="3"/>
        <v>-3.7175817684449566E-2</v>
      </c>
      <c r="H70" s="60">
        <f t="shared" si="3"/>
        <v>-3.4504538989186082E-2</v>
      </c>
      <c r="I70" s="60">
        <f t="shared" si="3"/>
        <v>-2.5517678595599308E-2</v>
      </c>
      <c r="J70" s="60">
        <f t="shared" si="3"/>
        <v>0</v>
      </c>
      <c r="K70" s="60">
        <f t="shared" si="3"/>
        <v>-5.5612526550026554E-2</v>
      </c>
      <c r="L70" s="60" t="e">
        <f t="shared" si="3"/>
        <v>#DIV/0!</v>
      </c>
      <c r="M70" s="60">
        <f t="shared" si="3"/>
        <v>1.1655273626572169E-3</v>
      </c>
      <c r="N70" s="68"/>
      <c r="O70" s="68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ht="13.8" hidden="1" x14ac:dyDescent="0.3">
      <c r="A71" s="19">
        <v>1998</v>
      </c>
      <c r="B71" s="19"/>
      <c r="C71" s="19">
        <f>+A71+1</f>
        <v>1999</v>
      </c>
      <c r="D71" s="51">
        <f t="shared" ref="D71:M71" si="4">+(D36-D35)/D35</f>
        <v>3.8821954484605084E-2</v>
      </c>
      <c r="E71" s="51">
        <f t="shared" si="4"/>
        <v>5.6410460172671179E-2</v>
      </c>
      <c r="F71" s="51">
        <f t="shared" si="4"/>
        <v>2.2522522522522522E-3</v>
      </c>
      <c r="G71" s="51">
        <f t="shared" si="4"/>
        <v>-4.1273225708193723E-2</v>
      </c>
      <c r="H71" s="51">
        <f t="shared" si="4"/>
        <v>7.874015748031496E-3</v>
      </c>
      <c r="I71" s="51">
        <f t="shared" si="4"/>
        <v>5.2283397353819892E-2</v>
      </c>
      <c r="J71" s="51">
        <f t="shared" si="4"/>
        <v>-0.33333333333333331</v>
      </c>
      <c r="K71" s="51">
        <f t="shared" si="4"/>
        <v>-4.8192771084337352E-2</v>
      </c>
      <c r="L71" s="51">
        <f t="shared" si="4"/>
        <v>2.1943573667711599E-2</v>
      </c>
      <c r="M71" s="51">
        <f t="shared" si="4"/>
        <v>4.5895677172266759E-2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ht="13.8" hidden="1" x14ac:dyDescent="0.3">
      <c r="A72" s="19">
        <f t="shared" ref="A72:A90" si="5">+A71+1</f>
        <v>1999</v>
      </c>
      <c r="B72" s="19"/>
      <c r="C72" s="19">
        <f t="shared" ref="C72:C90" si="6">+A72+1</f>
        <v>2000</v>
      </c>
      <c r="D72" s="51">
        <f t="shared" ref="D72:M72" si="7">+(D37-D36)/D36</f>
        <v>1.804123711340206E-2</v>
      </c>
      <c r="E72" s="51">
        <f t="shared" si="7"/>
        <v>4.5462116693801014E-2</v>
      </c>
      <c r="F72" s="51">
        <f t="shared" si="7"/>
        <v>-1.0674157303370787E-2</v>
      </c>
      <c r="G72" s="51">
        <f t="shared" si="7"/>
        <v>2.55758538522637E-2</v>
      </c>
      <c r="H72" s="51">
        <f t="shared" si="7"/>
        <v>-3.125E-2</v>
      </c>
      <c r="I72" s="51">
        <f t="shared" si="7"/>
        <v>-5.3234638004461571E-2</v>
      </c>
      <c r="J72" s="51">
        <f t="shared" si="7"/>
        <v>0</v>
      </c>
      <c r="K72" s="51">
        <f t="shared" si="7"/>
        <v>0</v>
      </c>
      <c r="L72" s="51">
        <f t="shared" si="7"/>
        <v>4.4832468145351578E-3</v>
      </c>
      <c r="M72" s="51">
        <f t="shared" si="7"/>
        <v>3.8827115798794463E-2</v>
      </c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ht="13.8" hidden="1" x14ac:dyDescent="0.3">
      <c r="A73" s="19">
        <f t="shared" si="5"/>
        <v>2000</v>
      </c>
      <c r="B73" s="19"/>
      <c r="C73" s="19">
        <f t="shared" si="6"/>
        <v>2001</v>
      </c>
      <c r="D73" s="51">
        <f t="shared" ref="D73:M73" si="8">+(D38-D37)/D37</f>
        <v>1.2658227848101266E-2</v>
      </c>
      <c r="E73" s="51">
        <f t="shared" si="8"/>
        <v>4.3032913266040335E-2</v>
      </c>
      <c r="F73" s="51">
        <f t="shared" si="8"/>
        <v>-2.4985803520726858E-2</v>
      </c>
      <c r="G73" s="51">
        <f t="shared" si="8"/>
        <v>-1.7296571664601405E-2</v>
      </c>
      <c r="H73" s="51">
        <f t="shared" si="8"/>
        <v>-4.8387096774193547E-2</v>
      </c>
      <c r="I73" s="51">
        <f t="shared" si="8"/>
        <v>-4.0805397879404522E-2</v>
      </c>
      <c r="J73" s="51">
        <f t="shared" si="8"/>
        <v>0</v>
      </c>
      <c r="K73" s="51">
        <f t="shared" si="8"/>
        <v>0</v>
      </c>
      <c r="L73" s="51">
        <f t="shared" si="8"/>
        <v>-4.6981442330279542E-3</v>
      </c>
      <c r="M73" s="51">
        <f t="shared" si="8"/>
        <v>3.3993038907534676E-2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1:35" ht="13.8" hidden="1" x14ac:dyDescent="0.3">
      <c r="A74" s="19">
        <f t="shared" si="5"/>
        <v>2001</v>
      </c>
      <c r="B74" s="19"/>
      <c r="C74" s="19">
        <f t="shared" si="6"/>
        <v>2002</v>
      </c>
      <c r="D74" s="51">
        <f t="shared" ref="D74:M74" si="9">+(D39-D38)/D38</f>
        <v>1.7083333333333332E-2</v>
      </c>
      <c r="E74" s="51">
        <f t="shared" si="9"/>
        <v>3.6275838281307746E-2</v>
      </c>
      <c r="F74" s="51">
        <f t="shared" si="9"/>
        <v>-1.9219569015725101E-2</v>
      </c>
      <c r="G74" s="51">
        <f t="shared" si="9"/>
        <v>-4.6918509956391533E-2</v>
      </c>
      <c r="H74" s="51">
        <f t="shared" si="9"/>
        <v>-2.5423728813559324E-2</v>
      </c>
      <c r="I74" s="51">
        <f t="shared" si="9"/>
        <v>-4.9352389459580169E-2</v>
      </c>
      <c r="J74" s="51">
        <f t="shared" si="9"/>
        <v>0</v>
      </c>
      <c r="K74" s="51">
        <f t="shared" si="9"/>
        <v>0</v>
      </c>
      <c r="L74" s="51">
        <f t="shared" si="9"/>
        <v>1.180080245456691E-3</v>
      </c>
      <c r="M74" s="51">
        <f t="shared" si="9"/>
        <v>2.5877059280663264E-2</v>
      </c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1:35" ht="13.8" hidden="1" x14ac:dyDescent="0.3">
      <c r="A75" s="19">
        <f t="shared" si="5"/>
        <v>2002</v>
      </c>
      <c r="B75" s="19"/>
      <c r="C75" s="19">
        <f t="shared" si="6"/>
        <v>2003</v>
      </c>
      <c r="D75" s="51">
        <f t="shared" ref="D75:M75" si="10">+(D40-D39)/D39</f>
        <v>1.3519049569848422E-2</v>
      </c>
      <c r="E75" s="51">
        <f t="shared" si="10"/>
        <v>2.0641253025339146E-2</v>
      </c>
      <c r="F75" s="51">
        <f t="shared" si="10"/>
        <v>-1.6033254156769598E-2</v>
      </c>
      <c r="G75" s="51">
        <f t="shared" si="10"/>
        <v>-9.5920617420066148E-3</v>
      </c>
      <c r="H75" s="51">
        <f t="shared" si="10"/>
        <v>-2.6086956521739129E-2</v>
      </c>
      <c r="I75" s="51">
        <f t="shared" si="10"/>
        <v>6.8005637773079636E-2</v>
      </c>
      <c r="J75" s="51">
        <f t="shared" si="10"/>
        <v>0</v>
      </c>
      <c r="K75" s="51">
        <f t="shared" si="10"/>
        <v>0</v>
      </c>
      <c r="L75" s="51">
        <f t="shared" si="10"/>
        <v>7.0721357850070724E-4</v>
      </c>
      <c r="M75" s="51">
        <f t="shared" si="10"/>
        <v>1.9863059564067365E-2</v>
      </c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3"/>
      <c r="AB75" s="13"/>
      <c r="AC75" s="13"/>
      <c r="AD75" s="13"/>
      <c r="AE75" s="13"/>
      <c r="AF75" s="13"/>
      <c r="AG75" s="13"/>
      <c r="AH75" s="13"/>
      <c r="AI75" s="13"/>
    </row>
    <row r="76" spans="1:35" ht="13.8" hidden="1" x14ac:dyDescent="0.3">
      <c r="A76" s="19">
        <f t="shared" si="5"/>
        <v>2003</v>
      </c>
      <c r="B76" s="19"/>
      <c r="C76" s="19">
        <f t="shared" si="6"/>
        <v>2004</v>
      </c>
      <c r="D76" s="51">
        <f t="shared" ref="D76:M76" si="11">+(D41-D40)/D40</f>
        <v>2.9102667744543249E-2</v>
      </c>
      <c r="E76" s="51">
        <f t="shared" si="11"/>
        <v>4.5702731914576425E-2</v>
      </c>
      <c r="F76" s="51">
        <f t="shared" si="11"/>
        <v>-1.2070006035003018E-3</v>
      </c>
      <c r="G76" s="51">
        <f t="shared" si="11"/>
        <v>1.0352888789936546E-2</v>
      </c>
      <c r="H76" s="51">
        <f t="shared" si="11"/>
        <v>-8.9285714285714281E-3</v>
      </c>
      <c r="I76" s="51">
        <f t="shared" si="11"/>
        <v>9.0619157593753441E-2</v>
      </c>
      <c r="J76" s="51">
        <f t="shared" si="11"/>
        <v>0</v>
      </c>
      <c r="K76" s="51">
        <f t="shared" si="11"/>
        <v>-0.25367088607594934</v>
      </c>
      <c r="L76" s="51">
        <f t="shared" si="11"/>
        <v>1.6254416961130742E-2</v>
      </c>
      <c r="M76" s="51">
        <f t="shared" si="11"/>
        <v>4.2346172470678997E-2</v>
      </c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3"/>
      <c r="AB76" s="13"/>
      <c r="AC76" s="13"/>
      <c r="AD76" s="13"/>
      <c r="AE76" s="13"/>
      <c r="AF76" s="13"/>
      <c r="AG76" s="13"/>
      <c r="AH76" s="13"/>
      <c r="AI76" s="13"/>
    </row>
    <row r="77" spans="1:35" ht="13.8" hidden="1" x14ac:dyDescent="0.3">
      <c r="A77" s="19">
        <f t="shared" si="5"/>
        <v>2004</v>
      </c>
      <c r="B77" s="19"/>
      <c r="C77" s="19">
        <f t="shared" si="6"/>
        <v>2005</v>
      </c>
      <c r="D77" s="51">
        <f t="shared" ref="D77:M77" si="12">+(D42-D41)/D41</f>
        <v>3.1421838177533384E-2</v>
      </c>
      <c r="E77" s="51">
        <f t="shared" si="12"/>
        <v>5.3907635281433497E-2</v>
      </c>
      <c r="F77" s="51">
        <f t="shared" si="12"/>
        <v>5.3172205438066465E-2</v>
      </c>
      <c r="G77" s="51">
        <f t="shared" si="12"/>
        <v>4.9085500220361393E-2</v>
      </c>
      <c r="H77" s="51">
        <f t="shared" si="12"/>
        <v>0.14414414414414414</v>
      </c>
      <c r="I77" s="51">
        <f t="shared" si="12"/>
        <v>0.10567712009680347</v>
      </c>
      <c r="J77" s="51">
        <f t="shared" si="12"/>
        <v>-0.5</v>
      </c>
      <c r="K77" s="51">
        <f t="shared" si="12"/>
        <v>-0.38263229308005425</v>
      </c>
      <c r="L77" s="51">
        <f t="shared" si="12"/>
        <v>4.242002781641168E-2</v>
      </c>
      <c r="M77" s="51">
        <f t="shared" si="12"/>
        <v>5.3050972240266774E-2</v>
      </c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3"/>
      <c r="AB77" s="13"/>
      <c r="AC77" s="13"/>
      <c r="AD77" s="13"/>
      <c r="AE77" s="13"/>
      <c r="AF77" s="13"/>
      <c r="AG77" s="13"/>
      <c r="AH77" s="13"/>
      <c r="AI77" s="13"/>
    </row>
    <row r="78" spans="1:35" ht="13.8" hidden="1" x14ac:dyDescent="0.3">
      <c r="A78" s="19">
        <f t="shared" si="5"/>
        <v>2005</v>
      </c>
      <c r="B78" s="19"/>
      <c r="C78" s="19">
        <f t="shared" si="6"/>
        <v>2006</v>
      </c>
      <c r="D78" s="51">
        <f t="shared" ref="D78:M78" si="13">+(D43-D42)/D42</f>
        <v>-7.9969535415079975E-3</v>
      </c>
      <c r="E78" s="51">
        <f t="shared" si="13"/>
        <v>2.3812342004920568E-2</v>
      </c>
      <c r="F78" s="51">
        <f t="shared" si="13"/>
        <v>9.1795754446356861E-2</v>
      </c>
      <c r="G78" s="51">
        <f t="shared" si="13"/>
        <v>5.5768523867037754E-2</v>
      </c>
      <c r="H78" s="51">
        <f t="shared" si="13"/>
        <v>-0.12598425196850394</v>
      </c>
      <c r="I78" s="51">
        <f t="shared" si="13"/>
        <v>1.1035111719106247E-2</v>
      </c>
      <c r="J78" s="51">
        <f t="shared" si="13"/>
        <v>0</v>
      </c>
      <c r="K78" s="51">
        <f t="shared" si="13"/>
        <v>0.13846153846153847</v>
      </c>
      <c r="L78" s="51">
        <f t="shared" si="13"/>
        <v>2.7351567711807873E-2</v>
      </c>
      <c r="M78" s="51">
        <f t="shared" si="13"/>
        <v>2.5953730428150561E-2</v>
      </c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3"/>
      <c r="AB78" s="13"/>
      <c r="AC78" s="13"/>
      <c r="AD78" s="13"/>
      <c r="AE78" s="13"/>
      <c r="AF78" s="13"/>
      <c r="AG78" s="13"/>
      <c r="AH78" s="13"/>
      <c r="AI78" s="13"/>
    </row>
    <row r="79" spans="1:35" ht="13.8" hidden="1" x14ac:dyDescent="0.3">
      <c r="A79" s="19">
        <f t="shared" si="5"/>
        <v>2006</v>
      </c>
      <c r="B79" s="19"/>
      <c r="C79" s="19">
        <f t="shared" si="6"/>
        <v>2007</v>
      </c>
      <c r="D79" s="51">
        <f t="shared" ref="D79:M79" si="14">+(D44-D43)/D43</f>
        <v>-3.2629558541266791E-2</v>
      </c>
      <c r="E79" s="51">
        <f t="shared" si="14"/>
        <v>-2.0545767596648924E-2</v>
      </c>
      <c r="F79" s="51">
        <f t="shared" si="14"/>
        <v>-7.1466106148187075E-2</v>
      </c>
      <c r="G79" s="51">
        <f t="shared" si="14"/>
        <v>-3.0340711265854265E-2</v>
      </c>
      <c r="H79" s="51">
        <f t="shared" si="14"/>
        <v>-0.14414414414414414</v>
      </c>
      <c r="I79" s="51">
        <f t="shared" si="14"/>
        <v>-0.11383727223525167</v>
      </c>
      <c r="J79" s="51">
        <f t="shared" si="14"/>
        <v>0</v>
      </c>
      <c r="K79" s="51">
        <f t="shared" si="14"/>
        <v>-7.3359073359073365E-2</v>
      </c>
      <c r="L79" s="51">
        <f t="shared" si="14"/>
        <v>-5.1298701298701302E-2</v>
      </c>
      <c r="M79" s="51">
        <f t="shared" si="14"/>
        <v>-2.5231581018737837E-2</v>
      </c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3"/>
      <c r="AB79" s="13"/>
      <c r="AC79" s="13"/>
      <c r="AD79" s="13"/>
      <c r="AE79" s="13"/>
      <c r="AF79" s="13"/>
      <c r="AG79" s="13"/>
      <c r="AH79" s="13"/>
      <c r="AI79" s="13"/>
    </row>
    <row r="80" spans="1:35" ht="13.8" hidden="1" x14ac:dyDescent="0.3">
      <c r="A80" s="19">
        <f t="shared" si="5"/>
        <v>2007</v>
      </c>
      <c r="B80" s="19"/>
      <c r="C80" s="19">
        <f t="shared" si="6"/>
        <v>2008</v>
      </c>
      <c r="D80" s="51">
        <f t="shared" ref="D80:M80" si="15">+(D45-D44)/D44</f>
        <v>1.1507936507936509E-2</v>
      </c>
      <c r="E80" s="51">
        <f t="shared" si="15"/>
        <v>3.1507282423118267E-2</v>
      </c>
      <c r="F80" s="51">
        <f t="shared" si="15"/>
        <v>1.1318619128466328E-3</v>
      </c>
      <c r="G80" s="51">
        <f t="shared" si="15"/>
        <v>-2.1031033598358554E-3</v>
      </c>
      <c r="H80" s="51">
        <f t="shared" si="15"/>
        <v>-0.11578947368421053</v>
      </c>
      <c r="I80" s="51">
        <f t="shared" si="15"/>
        <v>-7.0846905537459287E-2</v>
      </c>
      <c r="J80" s="51">
        <f t="shared" si="15"/>
        <v>0</v>
      </c>
      <c r="K80" s="51">
        <f t="shared" si="15"/>
        <v>4.2708333333333334E-2</v>
      </c>
      <c r="L80" s="51">
        <f t="shared" si="15"/>
        <v>-1</v>
      </c>
      <c r="M80" s="51">
        <f t="shared" si="15"/>
        <v>2.5338886105856578E-2</v>
      </c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3"/>
      <c r="AB80" s="13"/>
      <c r="AC80" s="13"/>
      <c r="AD80" s="13"/>
      <c r="AE80" s="13"/>
      <c r="AF80" s="13"/>
      <c r="AG80" s="13"/>
      <c r="AH80" s="13"/>
      <c r="AI80" s="13"/>
    </row>
    <row r="81" spans="1:35" ht="13.8" hidden="1" x14ac:dyDescent="0.3">
      <c r="A81" s="19">
        <f t="shared" si="5"/>
        <v>2008</v>
      </c>
      <c r="B81" s="19"/>
      <c r="C81" s="19">
        <f t="shared" si="6"/>
        <v>2009</v>
      </c>
      <c r="D81" s="51">
        <f t="shared" ref="D81:M81" si="16">+(D46-D45)/D45</f>
        <v>-7.8462142016477048E-4</v>
      </c>
      <c r="E81" s="51">
        <f t="shared" si="16"/>
        <v>6.8535978323504528E-3</v>
      </c>
      <c r="F81" s="51">
        <f t="shared" si="16"/>
        <v>6.7834934991520632E-3</v>
      </c>
      <c r="G81" s="51">
        <f t="shared" si="16"/>
        <v>1.9276241389945513E-2</v>
      </c>
      <c r="H81" s="51">
        <f t="shared" si="16"/>
        <v>0</v>
      </c>
      <c r="I81" s="51">
        <f t="shared" si="16"/>
        <v>2.8593339176161262E-2</v>
      </c>
      <c r="J81" s="51">
        <f t="shared" si="16"/>
        <v>0</v>
      </c>
      <c r="K81" s="51">
        <f t="shared" si="16"/>
        <v>-0.52547452547452544</v>
      </c>
      <c r="L81" s="51" t="e">
        <f t="shared" si="16"/>
        <v>#DIV/0!</v>
      </c>
      <c r="M81" s="51">
        <f t="shared" si="16"/>
        <v>6.5154299381635751E-3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3"/>
      <c r="AB81" s="13"/>
      <c r="AC81" s="13"/>
      <c r="AD81" s="13"/>
      <c r="AE81" s="13"/>
      <c r="AF81" s="13"/>
      <c r="AG81" s="13"/>
      <c r="AH81" s="13"/>
      <c r="AI81" s="13"/>
    </row>
    <row r="82" spans="1:35" ht="13.8" hidden="1" x14ac:dyDescent="0.3">
      <c r="A82" s="19">
        <f t="shared" si="5"/>
        <v>2009</v>
      </c>
      <c r="B82" s="19"/>
      <c r="C82" s="19">
        <f t="shared" si="6"/>
        <v>2010</v>
      </c>
      <c r="D82" s="51">
        <f t="shared" ref="D82:M82" si="17">+(D47-D46)/D46</f>
        <v>-7.852375343541421E-3</v>
      </c>
      <c r="E82" s="51">
        <f t="shared" si="17"/>
        <v>2.4922270118441668E-3</v>
      </c>
      <c r="F82" s="51">
        <f t="shared" si="17"/>
        <v>1.0668163952835485E-2</v>
      </c>
      <c r="G82" s="51">
        <f t="shared" si="17"/>
        <v>1.220434716828887E-2</v>
      </c>
      <c r="H82" s="51">
        <f t="shared" si="17"/>
        <v>-8.3333333333333329E-2</v>
      </c>
      <c r="I82" s="51">
        <f t="shared" si="17"/>
        <v>-9.58568537650442E-2</v>
      </c>
      <c r="J82" s="51">
        <f t="shared" si="17"/>
        <v>0</v>
      </c>
      <c r="K82" s="51">
        <f t="shared" si="17"/>
        <v>0</v>
      </c>
      <c r="L82" s="51" t="e">
        <f t="shared" si="17"/>
        <v>#DIV/0!</v>
      </c>
      <c r="M82" s="51">
        <f t="shared" si="17"/>
        <v>-1.5938621816350852E-4</v>
      </c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3"/>
      <c r="AB82" s="13"/>
      <c r="AC82" s="13"/>
      <c r="AD82" s="13"/>
      <c r="AE82" s="13"/>
      <c r="AF82" s="13"/>
      <c r="AG82" s="13"/>
      <c r="AH82" s="13"/>
      <c r="AI82" s="13"/>
    </row>
    <row r="83" spans="1:35" ht="13.8" hidden="1" x14ac:dyDescent="0.3">
      <c r="A83" s="19">
        <f t="shared" si="5"/>
        <v>2010</v>
      </c>
      <c r="B83" s="19"/>
      <c r="C83" s="19">
        <f t="shared" si="6"/>
        <v>2011</v>
      </c>
      <c r="D83" s="51">
        <f t="shared" ref="D83:M83" si="18">+(D48-D47)/D47</f>
        <v>-1.187178472497032E-2</v>
      </c>
      <c r="E83" s="51">
        <f t="shared" si="18"/>
        <v>8.7051583124139601E-4</v>
      </c>
      <c r="F83" s="51">
        <f t="shared" si="18"/>
        <v>-9.2777777777777778E-2</v>
      </c>
      <c r="G83" s="51">
        <f t="shared" si="18"/>
        <v>-8.7290120073738223E-2</v>
      </c>
      <c r="H83" s="51">
        <f t="shared" si="18"/>
        <v>6.4935064935064929E-2</v>
      </c>
      <c r="I83" s="51">
        <f t="shared" si="18"/>
        <v>9.78913888561668E-2</v>
      </c>
      <c r="J83" s="51">
        <f t="shared" si="18"/>
        <v>0</v>
      </c>
      <c r="K83" s="51">
        <f t="shared" si="18"/>
        <v>0</v>
      </c>
      <c r="L83" s="51" t="e">
        <f t="shared" si="18"/>
        <v>#DIV/0!</v>
      </c>
      <c r="M83" s="51">
        <f t="shared" si="18"/>
        <v>-2.5578320018839556E-3</v>
      </c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1:35" ht="13.8" hidden="1" x14ac:dyDescent="0.3">
      <c r="A84" s="19">
        <f t="shared" si="5"/>
        <v>2011</v>
      </c>
      <c r="B84" s="19"/>
      <c r="C84" s="19">
        <f t="shared" si="6"/>
        <v>2012</v>
      </c>
      <c r="D84" s="51">
        <f t="shared" ref="D84:M84" si="19">+(D49-D48)/D48</f>
        <v>2.0024028834601522E-3</v>
      </c>
      <c r="E84" s="51">
        <f t="shared" si="19"/>
        <v>6.7719816339327256E-3</v>
      </c>
      <c r="F84" s="51">
        <f t="shared" si="19"/>
        <v>-4.5927740355174523E-2</v>
      </c>
      <c r="G84" s="51">
        <f t="shared" si="19"/>
        <v>-4.4489328020088433E-2</v>
      </c>
      <c r="H84" s="51">
        <f t="shared" si="19"/>
        <v>-9.7560975609756101E-2</v>
      </c>
      <c r="I84" s="51">
        <f t="shared" si="19"/>
        <v>-2.03862660944206E-2</v>
      </c>
      <c r="J84" s="51">
        <f t="shared" si="19"/>
        <v>0</v>
      </c>
      <c r="K84" s="51">
        <f t="shared" si="19"/>
        <v>0</v>
      </c>
      <c r="L84" s="51" t="e">
        <f t="shared" si="19"/>
        <v>#DIV/0!</v>
      </c>
      <c r="M84" s="51">
        <f t="shared" si="19"/>
        <v>2.4299968399144234E-3</v>
      </c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3"/>
      <c r="AB84" s="13"/>
      <c r="AC84" s="13"/>
      <c r="AD84" s="13"/>
      <c r="AE84" s="13"/>
      <c r="AF84" s="13"/>
      <c r="AG84" s="13"/>
      <c r="AH84" s="13"/>
      <c r="AI84" s="13"/>
    </row>
    <row r="85" spans="1:35" ht="13.8" hidden="1" x14ac:dyDescent="0.3">
      <c r="A85" s="19">
        <f t="shared" si="5"/>
        <v>2012</v>
      </c>
      <c r="B85" s="19"/>
      <c r="C85" s="19">
        <f t="shared" si="6"/>
        <v>2013</v>
      </c>
      <c r="D85" s="51">
        <f t="shared" ref="D85:M85" si="20">+(D50-D49)/D49</f>
        <v>-5.9952038369304557E-3</v>
      </c>
      <c r="E85" s="51">
        <f t="shared" si="20"/>
        <v>-2.1376708228023579E-3</v>
      </c>
      <c r="F85" s="51">
        <f t="shared" si="20"/>
        <v>-0.10718870346598203</v>
      </c>
      <c r="G85" s="51">
        <f t="shared" si="20"/>
        <v>-0.13899680073126142</v>
      </c>
      <c r="H85" s="51">
        <f t="shared" si="20"/>
        <v>1.3513513513513514E-2</v>
      </c>
      <c r="I85" s="51">
        <f t="shared" si="20"/>
        <v>7.3055859802847761E-2</v>
      </c>
      <c r="J85" s="51">
        <f t="shared" si="20"/>
        <v>0</v>
      </c>
      <c r="K85" s="51">
        <f t="shared" si="20"/>
        <v>0</v>
      </c>
      <c r="L85" s="51" t="e">
        <f t="shared" si="20"/>
        <v>#DIV/0!</v>
      </c>
      <c r="M85" s="51">
        <f t="shared" si="20"/>
        <v>-8.3267506830254582E-3</v>
      </c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3"/>
      <c r="AB85" s="13"/>
      <c r="AC85" s="13"/>
      <c r="AD85" s="13"/>
      <c r="AE85" s="13"/>
      <c r="AF85" s="13"/>
      <c r="AG85" s="13"/>
      <c r="AH85" s="13"/>
      <c r="AI85" s="13"/>
    </row>
    <row r="86" spans="1:35" ht="13.8" hidden="1" x14ac:dyDescent="0.3">
      <c r="A86" s="19">
        <f t="shared" si="5"/>
        <v>2013</v>
      </c>
      <c r="B86" s="19"/>
      <c r="C86" s="19">
        <f t="shared" si="6"/>
        <v>2014</v>
      </c>
      <c r="D86" s="51">
        <f t="shared" ref="D86:M86" si="21">+(D51-D50)/D50</f>
        <v>-7.6397265782066747E-3</v>
      </c>
      <c r="E86" s="51">
        <f t="shared" si="21"/>
        <v>-3.4147146820650972E-3</v>
      </c>
      <c r="F86" s="51">
        <f t="shared" si="21"/>
        <v>-4.8885693745506831E-2</v>
      </c>
      <c r="G86" s="51">
        <f t="shared" si="21"/>
        <v>-6.827682303762192E-2</v>
      </c>
      <c r="H86" s="51">
        <f t="shared" si="21"/>
        <v>0.08</v>
      </c>
      <c r="I86" s="51">
        <f t="shared" si="21"/>
        <v>-4.2768194345207719E-2</v>
      </c>
      <c r="J86" s="51">
        <f t="shared" si="21"/>
        <v>0</v>
      </c>
      <c r="K86" s="51">
        <f t="shared" si="21"/>
        <v>0</v>
      </c>
      <c r="L86" s="51" t="e">
        <f t="shared" si="21"/>
        <v>#DIV/0!</v>
      </c>
      <c r="M86" s="51">
        <f t="shared" si="21"/>
        <v>-8.3893598363051734E-3</v>
      </c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3"/>
      <c r="AB86" s="13"/>
      <c r="AC86" s="13"/>
      <c r="AD86" s="13"/>
      <c r="AE86" s="13"/>
      <c r="AF86" s="13"/>
      <c r="AG86" s="13"/>
      <c r="AH86" s="13"/>
      <c r="AI86" s="13"/>
    </row>
    <row r="87" spans="1:35" ht="13.8" hidden="1" x14ac:dyDescent="0.3">
      <c r="A87" s="19">
        <f t="shared" si="5"/>
        <v>2014</v>
      </c>
      <c r="B87" s="19"/>
      <c r="C87" s="19">
        <f t="shared" si="6"/>
        <v>2015</v>
      </c>
      <c r="D87" s="51">
        <f t="shared" ref="D87:M90" si="22">+(D52-D51)/D51</f>
        <v>-2.0259319286871961E-3</v>
      </c>
      <c r="E87" s="51">
        <f t="shared" si="22"/>
        <v>2.3475790843229395E-3</v>
      </c>
      <c r="F87" s="51">
        <f t="shared" si="22"/>
        <v>-5.8201058201058198E-2</v>
      </c>
      <c r="G87" s="51">
        <f t="shared" si="22"/>
        <v>-8.6383706024782791E-2</v>
      </c>
      <c r="H87" s="51">
        <f t="shared" si="22"/>
        <v>-2.4691358024691357E-2</v>
      </c>
      <c r="I87" s="51">
        <f t="shared" si="22"/>
        <v>-1.8660695244188525E-2</v>
      </c>
      <c r="J87" s="51">
        <f t="shared" si="22"/>
        <v>0</v>
      </c>
      <c r="K87" s="51">
        <f t="shared" si="22"/>
        <v>0</v>
      </c>
      <c r="L87" s="51" t="e">
        <f t="shared" si="22"/>
        <v>#DIV/0!</v>
      </c>
      <c r="M87" s="51">
        <f t="shared" si="22"/>
        <v>-2.973646198744215E-3</v>
      </c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3"/>
      <c r="AB87" s="13"/>
      <c r="AC87" s="13"/>
      <c r="AD87" s="13"/>
      <c r="AE87" s="13"/>
      <c r="AF87" s="13"/>
      <c r="AG87" s="13"/>
      <c r="AH87" s="13"/>
      <c r="AI87" s="13"/>
    </row>
    <row r="88" spans="1:35" ht="13.8" hidden="1" x14ac:dyDescent="0.3">
      <c r="A88" s="19">
        <f t="shared" si="5"/>
        <v>2015</v>
      </c>
      <c r="B88" s="19"/>
      <c r="C88" s="19">
        <f t="shared" si="6"/>
        <v>2016</v>
      </c>
      <c r="D88" s="51">
        <f t="shared" si="22"/>
        <v>2.8420625253755584E-2</v>
      </c>
      <c r="E88" s="51">
        <f t="shared" si="22"/>
        <v>2.7879227637360421E-2</v>
      </c>
      <c r="F88" s="51">
        <f t="shared" si="22"/>
        <v>9.3097913322632425E-2</v>
      </c>
      <c r="G88" s="51">
        <f t="shared" si="22"/>
        <v>5.464182711045288E-2</v>
      </c>
      <c r="H88" s="51">
        <f t="shared" si="22"/>
        <v>-3.7974683544303799E-2</v>
      </c>
      <c r="I88" s="51">
        <f t="shared" si="22"/>
        <v>-9.2361186569596868E-2</v>
      </c>
      <c r="J88" s="51">
        <f t="shared" si="22"/>
        <v>0</v>
      </c>
      <c r="K88" s="51">
        <f t="shared" si="22"/>
        <v>0</v>
      </c>
      <c r="L88" s="51" t="e">
        <f t="shared" si="22"/>
        <v>#DIV/0!</v>
      </c>
      <c r="M88" s="51">
        <f t="shared" si="22"/>
        <v>2.500951669949774E-2</v>
      </c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3"/>
      <c r="AB88" s="13"/>
      <c r="AC88" s="13"/>
      <c r="AD88" s="13"/>
      <c r="AE88" s="13"/>
      <c r="AF88" s="13"/>
      <c r="AG88" s="13"/>
      <c r="AH88" s="13"/>
      <c r="AI88" s="13"/>
    </row>
    <row r="89" spans="1:35" ht="13.8" hidden="1" x14ac:dyDescent="0.3">
      <c r="A89" s="19">
        <f t="shared" si="5"/>
        <v>2016</v>
      </c>
      <c r="B89" s="19"/>
      <c r="C89" s="19">
        <f t="shared" si="6"/>
        <v>2017</v>
      </c>
      <c r="D89" s="51">
        <f t="shared" si="22"/>
        <v>2.4871693643900513E-2</v>
      </c>
      <c r="E89" s="51">
        <f t="shared" si="22"/>
        <v>4.1759155404610449E-2</v>
      </c>
      <c r="F89" s="51">
        <f t="shared" si="22"/>
        <v>3.3039647577092511E-2</v>
      </c>
      <c r="G89" s="51">
        <f t="shared" si="22"/>
        <v>5.4841093865484108E-2</v>
      </c>
      <c r="H89" s="51">
        <f t="shared" si="22"/>
        <v>-1.3157894736842105E-2</v>
      </c>
      <c r="I89" s="51">
        <f t="shared" si="22"/>
        <v>1.9394229618101281E-2</v>
      </c>
      <c r="J89" s="51">
        <f t="shared" si="22"/>
        <v>0</v>
      </c>
      <c r="K89" s="51">
        <f t="shared" si="22"/>
        <v>0</v>
      </c>
      <c r="L89" s="51" t="e">
        <f t="shared" si="22"/>
        <v>#DIV/0!</v>
      </c>
      <c r="M89" s="51">
        <f t="shared" si="22"/>
        <v>4.165224414445598E-2</v>
      </c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3"/>
      <c r="AB89" s="13"/>
      <c r="AC89" s="13"/>
      <c r="AD89" s="13"/>
      <c r="AE89" s="13"/>
      <c r="AF89" s="13"/>
      <c r="AG89" s="13"/>
      <c r="AH89" s="13"/>
      <c r="AI89" s="13"/>
    </row>
    <row r="90" spans="1:35" ht="13.8" hidden="1" x14ac:dyDescent="0.3">
      <c r="A90" s="19">
        <f t="shared" si="5"/>
        <v>2017</v>
      </c>
      <c r="B90" s="19"/>
      <c r="C90" s="19">
        <f t="shared" si="6"/>
        <v>2018</v>
      </c>
      <c r="D90" s="51">
        <f t="shared" si="22"/>
        <v>-2.5038520801232665E-2</v>
      </c>
      <c r="E90" s="51">
        <f t="shared" si="22"/>
        <v>-1.3288961503422003E-3</v>
      </c>
      <c r="F90" s="51">
        <f t="shared" si="22"/>
        <v>7.818052594171997E-3</v>
      </c>
      <c r="G90" s="51">
        <f t="shared" si="22"/>
        <v>5.1149103139013453E-3</v>
      </c>
      <c r="H90" s="51">
        <f t="shared" si="22"/>
        <v>-0.04</v>
      </c>
      <c r="I90" s="51">
        <f t="shared" si="22"/>
        <v>-5.6253669994128008E-2</v>
      </c>
      <c r="J90" s="51">
        <f t="shared" si="22"/>
        <v>0</v>
      </c>
      <c r="K90" s="51">
        <f t="shared" si="22"/>
        <v>3</v>
      </c>
      <c r="L90" s="51" t="e">
        <f t="shared" si="22"/>
        <v>#DIV/0!</v>
      </c>
      <c r="M90" s="51">
        <f t="shared" si="22"/>
        <v>2.305327868852459E-3</v>
      </c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3"/>
      <c r="AB90" s="13"/>
      <c r="AC90" s="13"/>
      <c r="AD90" s="13"/>
      <c r="AE90" s="13"/>
      <c r="AF90" s="13"/>
      <c r="AG90" s="13"/>
      <c r="AH90" s="13"/>
      <c r="AI90" s="13"/>
    </row>
    <row r="91" spans="1:35" ht="13.8" x14ac:dyDescent="0.3">
      <c r="A91" s="19"/>
      <c r="B91" s="19"/>
      <c r="C91" s="19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1:35" ht="13.8" x14ac:dyDescent="0.3">
      <c r="A92" s="19"/>
      <c r="B92" s="19"/>
      <c r="C92" s="19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3"/>
      <c r="AB92" s="13"/>
      <c r="AC92" s="13"/>
      <c r="AD92" s="13"/>
      <c r="AE92" s="13"/>
      <c r="AF92" s="13"/>
      <c r="AG92" s="13"/>
      <c r="AH92" s="13"/>
      <c r="AI92" s="13"/>
    </row>
    <row r="93" spans="1:35" ht="13.8" x14ac:dyDescent="0.3">
      <c r="A93" s="19"/>
      <c r="B93" s="19"/>
      <c r="C93" s="19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3"/>
      <c r="AB93" s="13"/>
      <c r="AC93" s="13"/>
      <c r="AD93" s="13"/>
      <c r="AE93" s="13"/>
      <c r="AF93" s="13"/>
      <c r="AG93" s="13"/>
      <c r="AH93" s="13"/>
      <c r="AI93" s="13"/>
    </row>
    <row r="94" spans="1:35" ht="13.8" hidden="1" x14ac:dyDescent="0.3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3"/>
      <c r="AB94" s="13"/>
      <c r="AC94" s="13"/>
      <c r="AD94" s="13"/>
      <c r="AE94" s="13"/>
      <c r="AF94" s="13"/>
      <c r="AG94" s="13"/>
      <c r="AH94" s="13"/>
      <c r="AI94" s="13"/>
    </row>
    <row r="95" spans="1:35" ht="13.8" x14ac:dyDescent="0.3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3"/>
      <c r="AB95" s="13"/>
      <c r="AC95" s="13"/>
      <c r="AD95" s="13"/>
      <c r="AE95" s="13"/>
      <c r="AF95" s="13"/>
      <c r="AG95" s="13"/>
      <c r="AH95" s="13"/>
      <c r="AI95" s="13"/>
    </row>
    <row r="96" spans="1:35" ht="13.8" x14ac:dyDescent="0.3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3"/>
      <c r="AB96" s="13"/>
      <c r="AC96" s="13"/>
      <c r="AD96" s="13"/>
      <c r="AE96" s="13"/>
      <c r="AF96" s="13"/>
      <c r="AG96" s="13"/>
      <c r="AH96" s="13"/>
      <c r="AI96" s="13"/>
    </row>
    <row r="97" spans="1:35" ht="13.8" x14ac:dyDescent="0.3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3"/>
      <c r="AB97" s="13"/>
      <c r="AC97" s="13"/>
      <c r="AD97" s="13"/>
      <c r="AE97" s="13"/>
      <c r="AF97" s="13"/>
      <c r="AG97" s="13"/>
      <c r="AH97" s="13"/>
      <c r="AI97" s="13"/>
    </row>
    <row r="98" spans="1:35" ht="13.8" x14ac:dyDescent="0.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3"/>
      <c r="AB98" s="13"/>
      <c r="AC98" s="13"/>
      <c r="AD98" s="13"/>
      <c r="AE98" s="13"/>
      <c r="AF98" s="13"/>
      <c r="AG98" s="13"/>
      <c r="AH98" s="13"/>
      <c r="AI98" s="13"/>
    </row>
    <row r="99" spans="1:35" ht="13.8" x14ac:dyDescent="0.3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3"/>
      <c r="AB99" s="13"/>
      <c r="AC99" s="13"/>
      <c r="AD99" s="13"/>
      <c r="AE99" s="13"/>
      <c r="AF99" s="13"/>
      <c r="AG99" s="13"/>
      <c r="AH99" s="13"/>
      <c r="AI99" s="13"/>
    </row>
    <row r="100" spans="1:35" ht="13.8" x14ac:dyDescent="0.3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3"/>
      <c r="AB100" s="13"/>
      <c r="AC100" s="13"/>
      <c r="AD100" s="13"/>
      <c r="AE100" s="13"/>
      <c r="AF100" s="13"/>
      <c r="AG100" s="13"/>
      <c r="AH100" s="13"/>
      <c r="AI100" s="13"/>
    </row>
    <row r="101" spans="1:35" ht="13.8" x14ac:dyDescent="0.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3"/>
      <c r="AB101" s="13"/>
      <c r="AC101" s="13"/>
      <c r="AD101" s="13"/>
      <c r="AE101" s="13"/>
      <c r="AF101" s="13"/>
      <c r="AG101" s="13"/>
      <c r="AH101" s="13"/>
      <c r="AI101" s="13"/>
    </row>
    <row r="102" spans="1:35" ht="13.8" x14ac:dyDescent="0.3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3"/>
      <c r="AB102" s="13"/>
      <c r="AC102" s="13"/>
      <c r="AD102" s="13"/>
      <c r="AE102" s="13"/>
      <c r="AF102" s="13"/>
      <c r="AG102" s="13"/>
      <c r="AH102" s="13"/>
      <c r="AI102" s="13"/>
    </row>
    <row r="103" spans="1:35" ht="13.8" x14ac:dyDescent="0.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3"/>
      <c r="AB103" s="13"/>
      <c r="AC103" s="13"/>
      <c r="AD103" s="13"/>
      <c r="AE103" s="13"/>
      <c r="AF103" s="13"/>
      <c r="AG103" s="13"/>
      <c r="AH103" s="13"/>
      <c r="AI103" s="13"/>
    </row>
    <row r="104" spans="1:35" ht="13.8" x14ac:dyDescent="0.3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3"/>
      <c r="AB104" s="13"/>
      <c r="AC104" s="13"/>
      <c r="AD104" s="13"/>
      <c r="AE104" s="13"/>
      <c r="AF104" s="13"/>
      <c r="AG104" s="13"/>
      <c r="AH104" s="13"/>
      <c r="AI104" s="13"/>
    </row>
    <row r="105" spans="1:35" x14ac:dyDescent="0.2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35" x14ac:dyDescent="0.2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35" x14ac:dyDescent="0.2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35" x14ac:dyDescent="0.2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35" x14ac:dyDescent="0.2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35" x14ac:dyDescent="0.2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35" x14ac:dyDescent="0.2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35" x14ac:dyDescent="0.2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x14ac:dyDescent="0.2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x14ac:dyDescent="0.2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x14ac:dyDescent="0.2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x14ac:dyDescent="0.2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x14ac:dyDescent="0.2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x14ac:dyDescent="0.2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x14ac:dyDescent="0.2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x14ac:dyDescent="0.2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x14ac:dyDescent="0.2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x14ac:dyDescent="0.2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x14ac:dyDescent="0.2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x14ac:dyDescent="0.2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x14ac:dyDescent="0.2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x14ac:dyDescent="0.2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x14ac:dyDescent="0.2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x14ac:dyDescent="0.2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x14ac:dyDescent="0.2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x14ac:dyDescent="0.2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</sheetData>
  <mergeCells count="9">
    <mergeCell ref="Q21:R21"/>
    <mergeCell ref="C69:L69"/>
    <mergeCell ref="C2:N2"/>
    <mergeCell ref="C21:C22"/>
    <mergeCell ref="D21:E21"/>
    <mergeCell ref="F21:G21"/>
    <mergeCell ref="H21:I21"/>
    <mergeCell ref="J21:K21"/>
    <mergeCell ref="M21:M22"/>
  </mergeCells>
  <pageMargins left="0.3" right="0.3" top="0.3" bottom="0.3" header="0" footer="0"/>
  <pageSetup orientation="portrait" r:id="rId1"/>
  <headerFooter alignWithMargins="0">
    <oddHeader>&amp;C&amp;"Palatino Linotype,Bold"&amp;14Child Day Care and Family Day Facilities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sqref="A1:E1"/>
    </sheetView>
  </sheetViews>
  <sheetFormatPr defaultRowHeight="13.2" x14ac:dyDescent="0.25"/>
  <cols>
    <col min="2" max="2" width="20.44140625" customWidth="1"/>
    <col min="3" max="3" width="22.5546875" customWidth="1"/>
    <col min="4" max="4" width="21.33203125" customWidth="1"/>
    <col min="5" max="5" width="18.6640625" customWidth="1"/>
  </cols>
  <sheetData>
    <row r="1" spans="1:5" ht="15.6" x14ac:dyDescent="0.3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42837EE577144CA9016A24E0E9484A" ma:contentTypeVersion="0" ma:contentTypeDescription="Create a new document." ma:contentTypeScope="" ma:versionID="6093c85be5006cd9ca9622113410b74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E9F730-5158-4417-BAD7-6A809533F650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689EC75-1F25-4C81-8557-F7815EDFD5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7B2BBA-4470-4EFC-B16E-3D9CFD0785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POWER BI</vt:lpstr>
      <vt:lpstr>Child Care Facilities</vt:lpstr>
      <vt:lpstr>Excel Online</vt:lpstr>
      <vt:lpstr>DOCUMENTATION</vt:lpstr>
      <vt:lpstr>'Child Care Facilities'!Print_Area</vt:lpstr>
      <vt:lpstr>'Excel Online'!Print_Area</vt:lpstr>
      <vt:lpstr>'POWER BI'!Print_Area</vt:lpstr>
    </vt:vector>
  </TitlesOfParts>
  <Company>VADSS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VADSS</dc:creator>
  <cp:lastModifiedBy>VITA Program</cp:lastModifiedBy>
  <cp:lastPrinted>2013-11-22T18:44:46Z</cp:lastPrinted>
  <dcterms:created xsi:type="dcterms:W3CDTF">2005-11-17T19:19:39Z</dcterms:created>
  <dcterms:modified xsi:type="dcterms:W3CDTF">2021-02-26T15:48:04Z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0x0101006642837EE577144CA9016A24E0E9484A</vt:lpwstr>
  </property>
</Properties>
</file>